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I\solr\"/>
    </mc:Choice>
  </mc:AlternateContent>
  <xr:revisionPtr revIDLastSave="0" documentId="13_ncr:1_{B7339FB3-32F8-4592-B6F4-CE05161645E5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5" i="1" l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S74" i="1"/>
  <c r="R74" i="1"/>
  <c r="O103" i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 s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 s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 s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39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R66" i="1"/>
  <c r="R5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68" i="1"/>
  <c r="R39" i="1"/>
  <c r="K141" i="1"/>
  <c r="O141" i="1" s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 s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 s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K140" i="1"/>
  <c r="O140" i="1" s="1"/>
  <c r="J140" i="1"/>
  <c r="N140" i="1" s="1"/>
  <c r="J139" i="1"/>
  <c r="N139" i="1" s="1"/>
  <c r="K76" i="1"/>
  <c r="O76" i="1" s="1"/>
  <c r="K77" i="1"/>
  <c r="O77" i="1" s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 s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 s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K75" i="1"/>
  <c r="O75" i="1" s="1"/>
  <c r="J75" i="1"/>
  <c r="N75" i="1" s="1"/>
  <c r="J74" i="1"/>
  <c r="N74" i="1" s="1"/>
  <c r="K41" i="1"/>
  <c r="O41" i="1" s="1"/>
  <c r="K42" i="1"/>
  <c r="O42" i="1" s="1"/>
  <c r="K43" i="1"/>
  <c r="O43" i="1" s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40" i="1"/>
  <c r="O40" i="1" s="1"/>
  <c r="K39" i="1"/>
  <c r="J68" i="1"/>
  <c r="N68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40" i="1"/>
  <c r="N40" i="1" s="1"/>
  <c r="J39" i="1"/>
  <c r="N39" i="1" s="1"/>
  <c r="K139" i="1"/>
  <c r="O139" i="1" s="1"/>
  <c r="K7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5" i="1"/>
  <c r="O5" i="1" s="1"/>
  <c r="K4" i="1"/>
  <c r="O4" i="1" s="1"/>
  <c r="J5" i="1"/>
  <c r="N5" i="1" s="1"/>
  <c r="J8" i="1"/>
  <c r="N8" i="1" s="1"/>
  <c r="J7" i="1"/>
  <c r="N7" i="1" s="1"/>
  <c r="J6" i="1"/>
  <c r="N6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4" i="1"/>
  <c r="N4" i="1" s="1"/>
  <c r="X78" i="1" l="1"/>
  <c r="X94" i="1" s="1"/>
  <c r="W83" i="1"/>
  <c r="J134" i="1"/>
  <c r="K134" i="1"/>
  <c r="X82" i="1"/>
  <c r="X98" i="1" s="1"/>
  <c r="X81" i="1"/>
  <c r="X97" i="1" s="1"/>
  <c r="X84" i="1"/>
  <c r="X74" i="1"/>
  <c r="X90" i="1" s="1"/>
  <c r="W75" i="1"/>
  <c r="W91" i="1" s="1"/>
  <c r="W84" i="1"/>
  <c r="W100" i="1" s="1"/>
  <c r="W76" i="1"/>
  <c r="W92" i="1" s="1"/>
  <c r="W81" i="1"/>
  <c r="W97" i="1" s="1"/>
  <c r="W77" i="1"/>
  <c r="W93" i="1" s="1"/>
  <c r="W74" i="1"/>
  <c r="W90" i="1" s="1"/>
  <c r="W78" i="1"/>
  <c r="W94" i="1" s="1"/>
  <c r="W82" i="1"/>
  <c r="W98" i="1" s="1"/>
  <c r="X83" i="1"/>
  <c r="X99" i="1" s="1"/>
  <c r="X77" i="1"/>
  <c r="X93" i="1" s="1"/>
  <c r="X75" i="1"/>
  <c r="X91" i="1" s="1"/>
  <c r="W80" i="1"/>
  <c r="W96" i="1" s="1"/>
  <c r="W79" i="1"/>
  <c r="W95" i="1" s="1"/>
  <c r="X80" i="1"/>
  <c r="X96" i="1" s="1"/>
  <c r="X76" i="1"/>
  <c r="X92" i="1" s="1"/>
  <c r="X79" i="1"/>
  <c r="X95" i="1" s="1"/>
  <c r="K69" i="1"/>
  <c r="O39" i="1"/>
  <c r="J69" i="1"/>
  <c r="W99" i="1"/>
  <c r="X100" i="1"/>
  <c r="O74" i="1"/>
  <c r="J169" i="1"/>
  <c r="K169" i="1"/>
  <c r="J34" i="1"/>
  <c r="K34" i="1"/>
  <c r="W140" i="1"/>
  <c r="W139" i="1"/>
  <c r="W149" i="1"/>
  <c r="W148" i="1"/>
  <c r="W147" i="1"/>
  <c r="W146" i="1"/>
  <c r="W145" i="1"/>
  <c r="W144" i="1"/>
  <c r="W143" i="1"/>
  <c r="W142" i="1"/>
  <c r="W141" i="1"/>
  <c r="W40" i="1"/>
  <c r="W56" i="1" s="1"/>
  <c r="W39" i="1"/>
  <c r="W55" i="1" s="1"/>
  <c r="W49" i="1"/>
  <c r="W65" i="1" s="1"/>
  <c r="W48" i="1"/>
  <c r="W64" i="1" s="1"/>
  <c r="W47" i="1"/>
  <c r="W63" i="1" s="1"/>
  <c r="W46" i="1"/>
  <c r="W62" i="1" s="1"/>
  <c r="W45" i="1"/>
  <c r="W61" i="1" s="1"/>
  <c r="W44" i="1"/>
  <c r="W60" i="1" s="1"/>
  <c r="W43" i="1"/>
  <c r="W59" i="1" s="1"/>
  <c r="W42" i="1"/>
  <c r="W58" i="1" s="1"/>
  <c r="W41" i="1"/>
  <c r="W57" i="1" s="1"/>
  <c r="W4" i="1"/>
  <c r="W20" i="1" s="1"/>
  <c r="W12" i="1"/>
  <c r="W28" i="1" s="1"/>
  <c r="X139" i="1"/>
  <c r="X149" i="1"/>
  <c r="X148" i="1"/>
  <c r="X147" i="1"/>
  <c r="X146" i="1"/>
  <c r="X145" i="1"/>
  <c r="X144" i="1"/>
  <c r="X143" i="1"/>
  <c r="X142" i="1"/>
  <c r="X141" i="1"/>
  <c r="X140" i="1"/>
  <c r="X43" i="1"/>
  <c r="X59" i="1" s="1"/>
  <c r="X39" i="1"/>
  <c r="X55" i="1" s="1"/>
  <c r="X40" i="1"/>
  <c r="X56" i="1" s="1"/>
  <c r="X42" i="1"/>
  <c r="X58" i="1" s="1"/>
  <c r="X41" i="1"/>
  <c r="X57" i="1" s="1"/>
  <c r="X49" i="1"/>
  <c r="X65" i="1" s="1"/>
  <c r="X48" i="1"/>
  <c r="X64" i="1" s="1"/>
  <c r="X47" i="1"/>
  <c r="X63" i="1" s="1"/>
  <c r="X46" i="1"/>
  <c r="X62" i="1" s="1"/>
  <c r="X45" i="1"/>
  <c r="X61" i="1" s="1"/>
  <c r="X44" i="1"/>
  <c r="X60" i="1" s="1"/>
  <c r="X11" i="1"/>
  <c r="X6" i="1"/>
  <c r="X14" i="1"/>
  <c r="W11" i="1"/>
  <c r="W27" i="1" s="1"/>
  <c r="X5" i="1"/>
  <c r="W10" i="1"/>
  <c r="W26" i="1" s="1"/>
  <c r="X4" i="1"/>
  <c r="W9" i="1"/>
  <c r="W25" i="1" s="1"/>
  <c r="W8" i="1"/>
  <c r="W24" i="1" s="1"/>
  <c r="W7" i="1"/>
  <c r="W23" i="1" s="1"/>
  <c r="X10" i="1"/>
  <c r="W6" i="1"/>
  <c r="W22" i="1" s="1"/>
  <c r="W5" i="1"/>
  <c r="W21" i="1" s="1"/>
  <c r="X13" i="1"/>
  <c r="X12" i="1"/>
  <c r="X9" i="1"/>
  <c r="W14" i="1"/>
  <c r="W30" i="1" s="1"/>
  <c r="X8" i="1"/>
  <c r="W13" i="1"/>
  <c r="W29" i="1" s="1"/>
  <c r="X7" i="1"/>
  <c r="J172" i="1" l="1"/>
  <c r="K172" i="1"/>
  <c r="X157" i="1"/>
  <c r="G203" i="1"/>
  <c r="G187" i="1"/>
  <c r="X30" i="1"/>
  <c r="F178" i="1"/>
  <c r="W156" i="1"/>
  <c r="F202" i="1"/>
  <c r="X24" i="1"/>
  <c r="G181" i="1"/>
  <c r="G179" i="1"/>
  <c r="X22" i="1"/>
  <c r="G205" i="1"/>
  <c r="X159" i="1"/>
  <c r="X25" i="1"/>
  <c r="G182" i="1"/>
  <c r="X161" i="1"/>
  <c r="G207" i="1"/>
  <c r="F184" i="1"/>
  <c r="W162" i="1"/>
  <c r="F208" i="1"/>
  <c r="X28" i="1"/>
  <c r="G185" i="1"/>
  <c r="G177" i="1"/>
  <c r="X20" i="1"/>
  <c r="X162" i="1"/>
  <c r="G208" i="1"/>
  <c r="F185" i="1"/>
  <c r="F209" i="1"/>
  <c r="W163" i="1"/>
  <c r="G186" i="1"/>
  <c r="X29" i="1"/>
  <c r="F186" i="1"/>
  <c r="W164" i="1"/>
  <c r="F210" i="1"/>
  <c r="F187" i="1"/>
  <c r="W165" i="1"/>
  <c r="F211" i="1"/>
  <c r="G178" i="1"/>
  <c r="X21" i="1"/>
  <c r="G180" i="1"/>
  <c r="X23" i="1"/>
  <c r="X165" i="1"/>
  <c r="G211" i="1"/>
  <c r="G209" i="1"/>
  <c r="X163" i="1"/>
  <c r="X156" i="1"/>
  <c r="G202" i="1"/>
  <c r="F179" i="1"/>
  <c r="W157" i="1"/>
  <c r="F203" i="1"/>
  <c r="F177" i="1"/>
  <c r="W155" i="1"/>
  <c r="F201" i="1"/>
  <c r="F181" i="1"/>
  <c r="F205" i="1"/>
  <c r="W159" i="1"/>
  <c r="X164" i="1"/>
  <c r="G210" i="1"/>
  <c r="F180" i="1"/>
  <c r="W158" i="1"/>
  <c r="F204" i="1"/>
  <c r="X26" i="1"/>
  <c r="G183" i="1"/>
  <c r="X158" i="1"/>
  <c r="G204" i="1"/>
  <c r="X155" i="1"/>
  <c r="G201" i="1"/>
  <c r="F182" i="1"/>
  <c r="W160" i="1"/>
  <c r="F206" i="1"/>
  <c r="G184" i="1"/>
  <c r="X27" i="1"/>
  <c r="X160" i="1"/>
  <c r="G206" i="1"/>
  <c r="F183" i="1"/>
  <c r="W161" i="1"/>
  <c r="F207" i="1"/>
</calcChain>
</file>

<file path=xl/sharedStrings.xml><?xml version="1.0" encoding="utf-8"?>
<sst xmlns="http://schemas.openxmlformats.org/spreadsheetml/2006/main" count="101" uniqueCount="18">
  <si>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</si>
  <si>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</si>
  <si>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</si>
  <si>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</si>
  <si>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</si>
  <si>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</si>
  <si>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</si>
  <si>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</si>
  <si>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</si>
  <si>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</si>
  <si>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</si>
  <si>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</si>
  <si>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</si>
  <si>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WITH ALL 4</t>
  </si>
  <si>
    <t>Without the all 1's</t>
  </si>
  <si>
    <t>MAP</t>
  </si>
  <si>
    <t>F Measure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</si>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</sst>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0.30769230769230771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0.31818181818181818</c:v>
                </c:pt>
                <c:pt idx="22">
                  <c:v>0.30434782608695654</c:v>
                </c:pt>
                <c:pt idx="23">
                  <c:v>0.29166666666666669</c:v>
                </c:pt>
                <c:pt idx="24">
                  <c:v>0.32</c:v>
                </c:pt>
                <c:pt idx="25">
                  <c:v>0.30769230769230771</c:v>
                </c:pt>
                <c:pt idx="26">
                  <c:v>0.33333333333333331</c:v>
                </c:pt>
                <c:pt idx="27">
                  <c:v>0.32142857142857145</c:v>
                </c:pt>
                <c:pt idx="28">
                  <c:v>0.31034482758620691</c:v>
                </c:pt>
                <c:pt idx="2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43ED-94C5-416F2E3C2301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C-43ED-94C5-416F2E3C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Sheet1!$F$201:$F$211</c:f>
              <c:numCache>
                <c:formatCode>General</c:formatCode>
                <c:ptCount val="11"/>
                <c:pt idx="0">
                  <c:v>0.62254901960784315</c:v>
                </c:pt>
                <c:pt idx="1">
                  <c:v>0.62254901960784315</c:v>
                </c:pt>
                <c:pt idx="2">
                  <c:v>0.62254901960784315</c:v>
                </c:pt>
                <c:pt idx="3">
                  <c:v>0.62254901960784315</c:v>
                </c:pt>
                <c:pt idx="4">
                  <c:v>0.50980392156862742</c:v>
                </c:pt>
                <c:pt idx="5">
                  <c:v>0.37647058823529411</c:v>
                </c:pt>
                <c:pt idx="6">
                  <c:v>0.37647058823529411</c:v>
                </c:pt>
                <c:pt idx="7">
                  <c:v>0.30980392156862746</c:v>
                </c:pt>
                <c:pt idx="8">
                  <c:v>0.2836601307189543</c:v>
                </c:pt>
                <c:pt idx="9">
                  <c:v>0.26143790849673199</c:v>
                </c:pt>
                <c:pt idx="10">
                  <c:v>0.26143790849673199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B-40F0-AAD4-01DEB14EF6C5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Sheet1!$G$201:$G$211</c:f>
              <c:numCache>
                <c:formatCode>General</c:formatCode>
                <c:ptCount val="11"/>
                <c:pt idx="0">
                  <c:v>0.88888888888888884</c:v>
                </c:pt>
                <c:pt idx="1">
                  <c:v>0.88888888888888884</c:v>
                </c:pt>
                <c:pt idx="2">
                  <c:v>0.88888888888888884</c:v>
                </c:pt>
                <c:pt idx="3">
                  <c:v>0.83333333333333337</c:v>
                </c:pt>
                <c:pt idx="4">
                  <c:v>0.7055555555555556</c:v>
                </c:pt>
                <c:pt idx="5">
                  <c:v>0.62301587301587302</c:v>
                </c:pt>
                <c:pt idx="6">
                  <c:v>0.59523809523809534</c:v>
                </c:pt>
                <c:pt idx="7">
                  <c:v>0.51794340924775706</c:v>
                </c:pt>
                <c:pt idx="8">
                  <c:v>0.51794340924775706</c:v>
                </c:pt>
                <c:pt idx="9">
                  <c:v>0.51449275362318836</c:v>
                </c:pt>
                <c:pt idx="10">
                  <c:v>0.45906254239587568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B-40F0-AAD4-01DEB14E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V1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Sheet1!$W$20:$W$30</c:f>
              <c:numCache>
                <c:formatCode>General</c:formatCode>
                <c:ptCount val="11"/>
                <c:pt idx="0">
                  <c:v>0</c:v>
                </c:pt>
                <c:pt idx="1">
                  <c:v>0.17647058823529416</c:v>
                </c:pt>
                <c:pt idx="2">
                  <c:v>0.31578947368421056</c:v>
                </c:pt>
                <c:pt idx="3">
                  <c:v>0.42857142857142849</c:v>
                </c:pt>
                <c:pt idx="4">
                  <c:v>0.40579710144927533</c:v>
                </c:pt>
                <c:pt idx="5">
                  <c:v>0.45161290322580644</c:v>
                </c:pt>
                <c:pt idx="6">
                  <c:v>0.48837209302325579</c:v>
                </c:pt>
                <c:pt idx="7">
                  <c:v>0.51851851851851849</c:v>
                </c:pt>
                <c:pt idx="8">
                  <c:v>0.47058823529411764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0B8-88C2-9692F3439E56}"/>
            </c:ext>
          </c:extLst>
        </c:ser>
        <c:ser>
          <c:idx val="1"/>
          <c:order val="1"/>
          <c:tx>
            <c:v>V2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Sheet1!$X$20:$X$30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0.59154929577464799</c:v>
                </c:pt>
                <c:pt idx="7">
                  <c:v>0.58333333333333337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0.5641025641025641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0B8-88C2-9692F3439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V1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Sheet1!$W$55:$W$65</c:f>
              <c:numCache>
                <c:formatCode>General</c:formatCode>
                <c:ptCount val="11"/>
                <c:pt idx="0">
                  <c:v>0</c:v>
                </c:pt>
                <c:pt idx="1">
                  <c:v>0.1081081081081081</c:v>
                </c:pt>
                <c:pt idx="2">
                  <c:v>0.14814814814814817</c:v>
                </c:pt>
                <c:pt idx="3">
                  <c:v>0.16901408450704228</c:v>
                </c:pt>
                <c:pt idx="4">
                  <c:v>0.1818181818181818</c:v>
                </c:pt>
                <c:pt idx="5">
                  <c:v>0.19047619047619047</c:v>
                </c:pt>
                <c:pt idx="6">
                  <c:v>0.19672131147540983</c:v>
                </c:pt>
                <c:pt idx="7">
                  <c:v>0.20143884892086331</c:v>
                </c:pt>
                <c:pt idx="8">
                  <c:v>0.20512820512820512</c:v>
                </c:pt>
                <c:pt idx="9">
                  <c:v>0.20809248554913296</c:v>
                </c:pt>
                <c:pt idx="10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F43-A603-A2D47A4D304B}"/>
            </c:ext>
          </c:extLst>
        </c:ser>
        <c:ser>
          <c:idx val="1"/>
          <c:order val="1"/>
          <c:tx>
            <c:v>V2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Sheet1!$X$55:$X$65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5-4F43-A603-A2D47A4D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V1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Sheet1!$W$90:$W$100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1-496C-A982-F5F5F89BA2C7}"/>
            </c:ext>
          </c:extLst>
        </c:ser>
        <c:ser>
          <c:idx val="1"/>
          <c:order val="1"/>
          <c:tx>
            <c:v>V2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Sheet1!$X$90:$X$100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1-496C-A982-F5F5F89B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V1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Sheet1!$W$155:$W$165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0.54545454545454541</c:v>
                </c:pt>
                <c:pt idx="6">
                  <c:v>0.6</c:v>
                </c:pt>
                <c:pt idx="7">
                  <c:v>0.50909090909090904</c:v>
                </c:pt>
                <c:pt idx="8">
                  <c:v>0.53333333333333333</c:v>
                </c:pt>
                <c:pt idx="9">
                  <c:v>0.48648648648648646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4-4B91-B79F-8326D37A26F5}"/>
            </c:ext>
          </c:extLst>
        </c:ser>
        <c:ser>
          <c:idx val="1"/>
          <c:order val="1"/>
          <c:tx>
            <c:v>V2</c:v>
          </c:tx>
          <c:marker>
            <c:symbol val="none"/>
          </c:marker>
          <c:cat>
            <c:numRef>
              <c:f>Sheet1!$V$20:$V$30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Sheet1!$X$155:$X$165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0.44117647058823528</c:v>
                </c:pt>
                <c:pt idx="4">
                  <c:v>0.50909090909090904</c:v>
                </c:pt>
                <c:pt idx="5">
                  <c:v>0.55319148936170215</c:v>
                </c:pt>
                <c:pt idx="6">
                  <c:v>0.609375</c:v>
                </c:pt>
                <c:pt idx="7">
                  <c:v>0.65703971119133575</c:v>
                </c:pt>
                <c:pt idx="8">
                  <c:v>0.69798657718120805</c:v>
                </c:pt>
                <c:pt idx="9">
                  <c:v>0.72622478386167155</c:v>
                </c:pt>
                <c:pt idx="10">
                  <c:v>0.73170731707317072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4-4B91-B79F-8326D37A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Sheet1!$W$4:$W$14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0.41176470588235292</c:v>
                </c:pt>
                <c:pt idx="5">
                  <c:v>0.41176470588235292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4758-A674-D2782738947A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Sheet1!$X$4:$X$14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0.58333333333333337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0.39285714285714285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F-4758-A674-D27827389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4-47AF-968B-EF12A770514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4-47AF-968B-EF12A770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Sheet1!$W$39:$W$49</c:f>
              <c:numCache>
                <c:formatCode>General</c:formatCode>
                <c:ptCount val="11"/>
                <c:pt idx="0">
                  <c:v>0.11764705882352941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2-413D-8BC0-7F8ABD88E83F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Sheet1!$X$39:$X$49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2-413D-8BC0-7F8ABD88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Sheet1!$J$74:$J$103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5-41D3-99CD-E4C415977E13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Sheet1!$K$74:$K$103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5-41D3-99CD-E4C41597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Sheet1!$W$74:$W$84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0-440C-892C-3A2348EE4176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Sheet1!$X$74:$X$84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0-440C-892C-3A2348EE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0.33333333333333331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0.17241379310344829</c:v>
                </c:pt>
                <c:pt idx="29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7EC-BC1C-12CEB56D2C2B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47EC-BC1C-12CEB56D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Sheet1!$W$139:$W$149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0.33333333333333331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D-4D25-8CA5-141A4BEDA01A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Sheet1!$X$139:$X$149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0.7</c:v>
                </c:pt>
                <c:pt idx="5">
                  <c:v>0.61904761904761907</c:v>
                </c:pt>
                <c:pt idx="6">
                  <c:v>0.61904761904761907</c:v>
                </c:pt>
                <c:pt idx="7">
                  <c:v>0.61904761904761907</c:v>
                </c:pt>
                <c:pt idx="8">
                  <c:v>0.61904761904761907</c:v>
                </c:pt>
                <c:pt idx="9">
                  <c:v>0.60869565217391308</c:v>
                </c:pt>
                <c:pt idx="10">
                  <c:v>0.57692307692307687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D-4D25-8CA5-141A4BED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Sheet1!$W$3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Sheet1!$F$177:$F$187</c:f>
              <c:numCache>
                <c:formatCode>General</c:formatCode>
                <c:ptCount val="11"/>
                <c:pt idx="0">
                  <c:v>0.71691176470588236</c:v>
                </c:pt>
                <c:pt idx="1">
                  <c:v>0.71691176470588236</c:v>
                </c:pt>
                <c:pt idx="2">
                  <c:v>0.71691176470588236</c:v>
                </c:pt>
                <c:pt idx="3">
                  <c:v>0.71691176470588236</c:v>
                </c:pt>
                <c:pt idx="4">
                  <c:v>0.63235294117647056</c:v>
                </c:pt>
                <c:pt idx="5">
                  <c:v>0.53235294117647058</c:v>
                </c:pt>
                <c:pt idx="6">
                  <c:v>0.53235294117647058</c:v>
                </c:pt>
                <c:pt idx="7">
                  <c:v>0.4680672268907563</c:v>
                </c:pt>
                <c:pt idx="8">
                  <c:v>0.44052287581699345</c:v>
                </c:pt>
                <c:pt idx="9">
                  <c:v>0.41948268669169791</c:v>
                </c:pt>
                <c:pt idx="10">
                  <c:v>0.3877450980392157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215-8080-B80C16CA67A3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cat>
            <c:numRef>
              <c:f>Sheet1!$V$4:$V$14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Sheet1!$G$177:$G$187</c:f>
              <c:numCache>
                <c:formatCode>General</c:formatCode>
                <c:ptCount val="11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0.875</c:v>
                </c:pt>
                <c:pt idx="4">
                  <c:v>0.77916666666666679</c:v>
                </c:pt>
                <c:pt idx="5">
                  <c:v>0.71726190476190477</c:v>
                </c:pt>
                <c:pt idx="6">
                  <c:v>0.69642857142857151</c:v>
                </c:pt>
                <c:pt idx="7">
                  <c:v>0.6241718426501035</c:v>
                </c:pt>
                <c:pt idx="8">
                  <c:v>0.61623533471359559</c:v>
                </c:pt>
                <c:pt idx="9">
                  <c:v>0.60927382053654022</c:v>
                </c:pt>
                <c:pt idx="10">
                  <c:v>0.53596357346357348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215-8080-B80C16CA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606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123825</xdr:colOff>
      <xdr:row>0</xdr:row>
      <xdr:rowOff>123825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C1EECBF-4552-44FD-9E17-5C565E43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134469</xdr:colOff>
      <xdr:row>18</xdr:row>
      <xdr:rowOff>89648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1E79812D-137A-4468-BBBE-3456C5B4D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112058</xdr:colOff>
      <xdr:row>35</xdr:row>
      <xdr:rowOff>156882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2BE193BF-4835-4670-BCCA-4A95CF23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25</xdr:col>
      <xdr:colOff>122702</xdr:colOff>
      <xdr:row>53</xdr:row>
      <xdr:rowOff>122705</xdr:rowOff>
    </xdr:from>
    <xdr:ext cx="5105400" cy="3036794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A107C5E3-30C1-439A-B0E9-239EA286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25</xdr:col>
      <xdr:colOff>100853</xdr:colOff>
      <xdr:row>71</xdr:row>
      <xdr:rowOff>0</xdr:rowOff>
    </xdr:from>
    <xdr:ext cx="5105400" cy="3152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687460AC-5D4E-49C1-89C5-74434A0E9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25</xdr:col>
      <xdr:colOff>111497</xdr:colOff>
      <xdr:row>88</xdr:row>
      <xdr:rowOff>145117</xdr:rowOff>
    </xdr:from>
    <xdr:ext cx="5105400" cy="3036794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C9D8E05-356A-466C-A9AD-CACC34F44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25</xdr:col>
      <xdr:colOff>85164</xdr:colOff>
      <xdr:row>136</xdr:row>
      <xdr:rowOff>40341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6B724E32-A7F3-44D0-85BA-99CB8C5A9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25</xdr:col>
      <xdr:colOff>95808</xdr:colOff>
      <xdr:row>154</xdr:row>
      <xdr:rowOff>6164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525DF1C-91E1-474C-A87C-FFC170AF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10</xdr:col>
      <xdr:colOff>381000</xdr:colOff>
      <xdr:row>172</xdr:row>
      <xdr:rowOff>134470</xdr:rowOff>
    </xdr:from>
    <xdr:ext cx="5105400" cy="3036794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F22AB341-BF53-44ED-8BBA-7D7ABC176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10</xdr:col>
      <xdr:colOff>246530</xdr:colOff>
      <xdr:row>195</xdr:row>
      <xdr:rowOff>89648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A630150-F221-4029-A577-976C5F152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33</xdr:col>
      <xdr:colOff>560294</xdr:colOff>
      <xdr:row>9</xdr:row>
      <xdr:rowOff>11206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D2F6BC6-AA8B-45A7-9E68-8FD249E1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33</xdr:col>
      <xdr:colOff>449036</xdr:colOff>
      <xdr:row>44</xdr:row>
      <xdr:rowOff>149678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C988A802-EFF2-4BBB-96BA-65B288A22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33</xdr:col>
      <xdr:colOff>421822</xdr:colOff>
      <xdr:row>77</xdr:row>
      <xdr:rowOff>95250</xdr:rowOff>
    </xdr:from>
    <xdr:ext cx="5105400" cy="3152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C59A736A-F9A9-4D2E-B51E-E6B7F3B83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394608</xdr:colOff>
      <xdr:row>143</xdr:row>
      <xdr:rowOff>136072</xdr:rowOff>
    </xdr:from>
    <xdr:ext cx="5105400" cy="31527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E5E913D1-4BEA-4918-8087-A8EA4AFE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Y211"/>
  <sheetViews>
    <sheetView tabSelected="1" topLeftCell="A133" zoomScaleNormal="100" workbookViewId="0">
      <selection activeCell="C169" sqref="C169"/>
    </sheetView>
  </sheetViews>
  <sheetFormatPr defaultRowHeight="14.25"/>
  <cols>
    <col min="1" max="22" width="9.140625" style="1"/>
    <col min="23" max="23" width="9.42578125" style="1" bestFit="1" customWidth="1"/>
    <col min="24" max="16384" width="9.140625" style="1"/>
  </cols>
  <sheetData>
    <row r="1" spans="1:25">
      <c r="A1" s="1" t="s">
        <v>3</v>
      </c>
    </row>
    <row r="2" spans="1:25" ht="15">
      <c r="J2" s="8" t="s">
        <v>7</v>
      </c>
      <c r="K2" s="8"/>
      <c r="N2" s="8" t="s">
        <v>8</v>
      </c>
      <c r="O2" s="8"/>
      <c r="P2"/>
      <c r="R2" s="8" t="s">
        <v>9</v>
      </c>
      <c r="S2" s="8"/>
      <c r="T2"/>
      <c r="U2" s="7" t="s">
        <v>17</v>
      </c>
      <c r="V2" s="7">
        <v>1</v>
      </c>
      <c r="W2" s="8" t="s">
        <v>10</v>
      </c>
      <c r="X2" s="8"/>
      <c r="Y2"/>
    </row>
    <row r="3" spans="1:25" ht="15">
      <c r="A3" s="2" t="s">
        <v>0</v>
      </c>
      <c r="B3" s="2" t="s">
        <v>1</v>
      </c>
      <c r="C3" s="2" t="s">
        <v>2</v>
      </c>
      <c r="J3" s="2" t="s">
        <v>1</v>
      </c>
      <c r="K3" s="2" t="s">
        <v>2</v>
      </c>
      <c r="L3"/>
      <c r="N3" s="2" t="s">
        <v>1</v>
      </c>
      <c r="O3" s="2" t="s">
        <v>2</v>
      </c>
      <c r="R3" s="2" t="s">
        <v>1</v>
      </c>
      <c r="S3" s="2" t="s">
        <v>2</v>
      </c>
      <c r="V3" s="3" t="s">
        <v>11</v>
      </c>
      <c r="W3" s="2" t="s">
        <v>1</v>
      </c>
      <c r="X3" s="2" t="s">
        <v>2</v>
      </c>
    </row>
    <row r="4" spans="1:25">
      <c r="A4" s="1">
        <v>1</v>
      </c>
      <c r="B4" s="1">
        <v>0</v>
      </c>
      <c r="C4" s="1">
        <v>1</v>
      </c>
      <c r="J4" s="1">
        <f>SUM(B4)/A4</f>
        <v>0</v>
      </c>
      <c r="K4" s="1">
        <f>SUM(C4)/A4</f>
        <v>1</v>
      </c>
      <c r="N4" s="1">
        <f>J4*B4</f>
        <v>0</v>
      </c>
      <c r="O4" s="1">
        <f>K4*C4</f>
        <v>1</v>
      </c>
      <c r="R4" s="1">
        <f>SUMIF(B$4:B4,"=1")/SUMIF(B$4:B$33,"=1")</f>
        <v>0</v>
      </c>
      <c r="S4" s="1">
        <f>SUMIF(C$4:C4,"=1")/SUMIF(C$4:C$33,"=1")</f>
        <v>9.0909090909090912E-2</v>
      </c>
      <c r="V4" s="4">
        <v>0</v>
      </c>
      <c r="W4" s="1">
        <f>_xlfn.MAXIFS(J$4:J$33,R$4:R$33,"&gt;="&amp;$V4)</f>
        <v>0.75</v>
      </c>
      <c r="X4" s="1">
        <f>_xlfn.MAXIFS(K$4:K$33,S$4:S$33,"&gt;="&amp;$V4)</f>
        <v>1</v>
      </c>
    </row>
    <row r="5" spans="1:25">
      <c r="A5" s="1">
        <v>2</v>
      </c>
      <c r="B5" s="1">
        <v>1</v>
      </c>
      <c r="C5" s="1">
        <v>1</v>
      </c>
      <c r="J5" s="1">
        <f>SUM(B$4:B5)/A5</f>
        <v>0.5</v>
      </c>
      <c r="K5" s="1">
        <f>SUM(C$4:C5)/A5</f>
        <v>1</v>
      </c>
      <c r="N5" s="1">
        <f t="shared" ref="N5:O33" si="0">J5*B5</f>
        <v>0.5</v>
      </c>
      <c r="O5" s="1">
        <f>K5*C5</f>
        <v>1</v>
      </c>
      <c r="R5" s="1">
        <f>SUMIF(B$4:B5,"=1")/SUMIF(B$4:B$33,"=1")</f>
        <v>0.1111111111111111</v>
      </c>
      <c r="S5" s="1">
        <f>SUMIF(C$4:C5,"=1")/SUMIF(C$4:C$33,"=1")</f>
        <v>0.18181818181818182</v>
      </c>
      <c r="V5" s="4">
        <v>0.1</v>
      </c>
      <c r="W5" s="1">
        <f t="shared" ref="W5:X14" si="1">_xlfn.MAXIFS(J$4:J$33,R$4:R$33,"&gt;="&amp;$V5)</f>
        <v>0.75</v>
      </c>
      <c r="X5" s="1">
        <f t="shared" si="1"/>
        <v>1</v>
      </c>
    </row>
    <row r="6" spans="1:25">
      <c r="A6" s="1">
        <v>3</v>
      </c>
      <c r="B6" s="1">
        <v>1</v>
      </c>
      <c r="C6" s="1">
        <v>1</v>
      </c>
      <c r="J6" s="1">
        <f>SUM(B$4:B6)/A6</f>
        <v>0.66666666666666663</v>
      </c>
      <c r="K6" s="1">
        <f>SUM(C$4:C6)/A6</f>
        <v>1</v>
      </c>
      <c r="N6" s="1">
        <f t="shared" si="0"/>
        <v>0.66666666666666663</v>
      </c>
      <c r="O6" s="1">
        <f t="shared" si="0"/>
        <v>1</v>
      </c>
      <c r="R6" s="1">
        <f>SUMIF(B$4:B6,"=1")/SUMIF(B$4:B$33,"=1")</f>
        <v>0.22222222222222221</v>
      </c>
      <c r="S6" s="1">
        <f>SUMIF(C$4:C6,"=1")/SUMIF(C$4:C$33,"=1")</f>
        <v>0.27272727272727271</v>
      </c>
      <c r="V6" s="4">
        <v>0.2</v>
      </c>
      <c r="W6" s="1">
        <f t="shared" si="1"/>
        <v>0.75</v>
      </c>
      <c r="X6" s="1">
        <f t="shared" si="1"/>
        <v>1</v>
      </c>
    </row>
    <row r="7" spans="1:25">
      <c r="A7" s="1">
        <v>4</v>
      </c>
      <c r="B7" s="1">
        <v>1</v>
      </c>
      <c r="C7" s="1">
        <v>1</v>
      </c>
      <c r="J7" s="1">
        <f>SUM(B$4:B7)/A7</f>
        <v>0.75</v>
      </c>
      <c r="K7" s="1">
        <f>SUM(C$4:C7)/A7</f>
        <v>1</v>
      </c>
      <c r="N7" s="1">
        <f t="shared" si="0"/>
        <v>0.75</v>
      </c>
      <c r="O7" s="1">
        <f t="shared" si="0"/>
        <v>1</v>
      </c>
      <c r="R7" s="1">
        <f>SUMIF(B$4:B7,"=1")/SUMIF(B$4:B$33,"=1")</f>
        <v>0.33333333333333331</v>
      </c>
      <c r="S7" s="1">
        <f>SUMIF(C$4:C7,"=1")/SUMIF(C$4:C$33,"=1")</f>
        <v>0.36363636363636365</v>
      </c>
      <c r="V7" s="4">
        <v>0.3</v>
      </c>
      <c r="W7" s="1">
        <f t="shared" si="1"/>
        <v>0.75</v>
      </c>
      <c r="X7" s="1">
        <f t="shared" si="1"/>
        <v>1</v>
      </c>
    </row>
    <row r="8" spans="1:25">
      <c r="A8" s="1">
        <v>5</v>
      </c>
      <c r="B8" s="1">
        <v>0</v>
      </c>
      <c r="C8" s="1">
        <v>0</v>
      </c>
      <c r="J8" s="1">
        <f>SUM(B$4:B8)/A8</f>
        <v>0.6</v>
      </c>
      <c r="K8" s="1">
        <f>SUM(C$4:C8)/A8</f>
        <v>0.8</v>
      </c>
      <c r="N8" s="1">
        <f t="shared" si="0"/>
        <v>0</v>
      </c>
      <c r="O8" s="1">
        <f t="shared" si="0"/>
        <v>0</v>
      </c>
      <c r="R8" s="1">
        <f>SUMIF(B$4:B8,"=1")/SUMIF(B$4:B$33,"=1")</f>
        <v>0.33333333333333331</v>
      </c>
      <c r="S8" s="1">
        <f>SUMIF(C$4:C8,"=1")/SUMIF(C$4:C$33,"=1")</f>
        <v>0.36363636363636365</v>
      </c>
      <c r="V8" s="4">
        <v>0.4</v>
      </c>
      <c r="W8" s="1">
        <f t="shared" si="1"/>
        <v>0.41176470588235292</v>
      </c>
      <c r="X8" s="1">
        <f t="shared" si="1"/>
        <v>0.83333333333333337</v>
      </c>
    </row>
    <row r="9" spans="1:25">
      <c r="A9" s="1">
        <v>6</v>
      </c>
      <c r="B9" s="1">
        <v>0</v>
      </c>
      <c r="C9" s="1">
        <v>1</v>
      </c>
      <c r="J9" s="1">
        <f>SUM(B$4:B9)/A9</f>
        <v>0.5</v>
      </c>
      <c r="K9" s="1">
        <f>SUM(C$4:C9)/A9</f>
        <v>0.83333333333333337</v>
      </c>
      <c r="N9" s="1">
        <f t="shared" si="0"/>
        <v>0</v>
      </c>
      <c r="O9" s="1">
        <f t="shared" si="0"/>
        <v>0.83333333333333337</v>
      </c>
      <c r="R9" s="1">
        <f>SUMIF(B$4:B9,"=1")/SUMIF(B$4:B$33,"=1")</f>
        <v>0.33333333333333331</v>
      </c>
      <c r="S9" s="1">
        <f>SUMIF(C$4:C9,"=1")/SUMIF(C$4:C$33,"=1")</f>
        <v>0.45454545454545453</v>
      </c>
      <c r="V9" s="4">
        <v>0.5</v>
      </c>
      <c r="W9" s="1">
        <f t="shared" si="1"/>
        <v>0.41176470588235292</v>
      </c>
      <c r="X9" s="1">
        <f t="shared" si="1"/>
        <v>0.66666666666666663</v>
      </c>
    </row>
    <row r="10" spans="1:25">
      <c r="A10" s="1">
        <v>7</v>
      </c>
      <c r="B10" s="1">
        <v>0</v>
      </c>
      <c r="C10" s="1">
        <v>0</v>
      </c>
      <c r="J10" s="1">
        <f>SUM(B$4:B10)/A10</f>
        <v>0.42857142857142855</v>
      </c>
      <c r="K10" s="1">
        <f>SUM(C$4:C10)/A10</f>
        <v>0.7142857142857143</v>
      </c>
      <c r="N10" s="1">
        <f t="shared" si="0"/>
        <v>0</v>
      </c>
      <c r="O10" s="1">
        <f t="shared" si="0"/>
        <v>0</v>
      </c>
      <c r="R10" s="1">
        <f>SUMIF(B$4:B10,"=1")/SUMIF(B$4:B$33,"=1")</f>
        <v>0.33333333333333331</v>
      </c>
      <c r="S10" s="1">
        <f>SUMIF(C$4:C10,"=1")/SUMIF(C$4:C$33,"=1")</f>
        <v>0.45454545454545453</v>
      </c>
      <c r="V10" s="4">
        <v>0.6</v>
      </c>
      <c r="W10" s="1">
        <f t="shared" si="1"/>
        <v>0.41176470588235292</v>
      </c>
      <c r="X10" s="1">
        <f t="shared" si="1"/>
        <v>0.58333333333333337</v>
      </c>
    </row>
    <row r="11" spans="1:25">
      <c r="A11" s="1">
        <v>8</v>
      </c>
      <c r="B11" s="1">
        <v>0</v>
      </c>
      <c r="C11" s="1">
        <v>0</v>
      </c>
      <c r="J11" s="1">
        <f>SUM(B$4:B11)/A11</f>
        <v>0.375</v>
      </c>
      <c r="K11" s="1">
        <f>SUM(C$4:C11)/A11</f>
        <v>0.625</v>
      </c>
      <c r="N11" s="1">
        <f t="shared" si="0"/>
        <v>0</v>
      </c>
      <c r="O11" s="1">
        <f t="shared" si="0"/>
        <v>0</v>
      </c>
      <c r="R11" s="1">
        <f>SUMIF(B$4:B11,"=1")/SUMIF(B$4:B$33,"=1")</f>
        <v>0.33333333333333331</v>
      </c>
      <c r="S11" s="1">
        <f>SUMIF(C$4:C11,"=1")/SUMIF(C$4:C$33,"=1")</f>
        <v>0.45454545454545453</v>
      </c>
      <c r="V11" s="4">
        <v>0.7</v>
      </c>
      <c r="W11" s="1">
        <f t="shared" si="1"/>
        <v>0.41176470588235292</v>
      </c>
      <c r="X11" s="1">
        <f t="shared" si="1"/>
        <v>0.5</v>
      </c>
    </row>
    <row r="12" spans="1:25">
      <c r="A12" s="1">
        <v>9</v>
      </c>
      <c r="B12" s="1">
        <v>0</v>
      </c>
      <c r="C12" s="1">
        <v>1</v>
      </c>
      <c r="J12" s="1">
        <f>SUM(B$4:B12)/A12</f>
        <v>0.33333333333333331</v>
      </c>
      <c r="K12" s="1">
        <f>SUM(C$4:C12)/A12</f>
        <v>0.66666666666666663</v>
      </c>
      <c r="N12" s="1">
        <f t="shared" si="0"/>
        <v>0</v>
      </c>
      <c r="O12" s="1">
        <f t="shared" si="0"/>
        <v>0.66666666666666663</v>
      </c>
      <c r="R12" s="1">
        <f>SUMIF(B$4:B12,"=1")/SUMIF(B$4:B$33,"=1")</f>
        <v>0.33333333333333331</v>
      </c>
      <c r="S12" s="1">
        <f>SUMIF(C$4:C12,"=1")/SUMIF(C$4:C$33,"=1")</f>
        <v>0.54545454545454541</v>
      </c>
      <c r="V12" s="4">
        <v>0.8</v>
      </c>
      <c r="W12" s="1">
        <f t="shared" si="1"/>
        <v>0.33333333333333331</v>
      </c>
      <c r="X12" s="1">
        <f t="shared" si="1"/>
        <v>0.5</v>
      </c>
    </row>
    <row r="13" spans="1:25">
      <c r="A13" s="1">
        <v>10</v>
      </c>
      <c r="B13" s="1">
        <v>0</v>
      </c>
      <c r="C13" s="1">
        <v>0</v>
      </c>
      <c r="J13" s="1">
        <f>SUM(B$4:B13)/A13</f>
        <v>0.3</v>
      </c>
      <c r="K13" s="1">
        <f>SUM(C$4:C13)/A13</f>
        <v>0.6</v>
      </c>
      <c r="N13" s="1">
        <f t="shared" si="0"/>
        <v>0</v>
      </c>
      <c r="O13" s="1">
        <f t="shared" si="0"/>
        <v>0</v>
      </c>
      <c r="R13" s="1">
        <f>SUMIF(B$4:B13,"=1")/SUMIF(B$4:B$33,"=1")</f>
        <v>0.33333333333333331</v>
      </c>
      <c r="S13" s="1">
        <f>SUMIF(C$4:C13,"=1")/SUMIF(C$4:C$33,"=1")</f>
        <v>0.54545454545454541</v>
      </c>
      <c r="V13" s="4">
        <v>0.9</v>
      </c>
      <c r="W13" s="1">
        <f t="shared" si="1"/>
        <v>0.33333333333333331</v>
      </c>
      <c r="X13" s="1">
        <f t="shared" si="1"/>
        <v>0.5</v>
      </c>
    </row>
    <row r="14" spans="1:25">
      <c r="A14" s="1">
        <v>11</v>
      </c>
      <c r="B14" s="1">
        <v>0</v>
      </c>
      <c r="C14" s="1">
        <v>0</v>
      </c>
      <c r="J14" s="1">
        <f>SUM(B$4:B14)/A14</f>
        <v>0.27272727272727271</v>
      </c>
      <c r="K14" s="1">
        <f>SUM(C$4:C14)/A14</f>
        <v>0.54545454545454541</v>
      </c>
      <c r="N14" s="1">
        <f t="shared" si="0"/>
        <v>0</v>
      </c>
      <c r="O14" s="1">
        <f t="shared" si="0"/>
        <v>0</v>
      </c>
      <c r="R14" s="1">
        <f>SUMIF(B$4:B14,"=1")/SUMIF(B$4:B$33,"=1")</f>
        <v>0.33333333333333331</v>
      </c>
      <c r="S14" s="1">
        <f>SUMIF(C$4:C14,"=1")/SUMIF(C$4:C$33,"=1")</f>
        <v>0.54545454545454541</v>
      </c>
      <c r="V14" s="4">
        <v>1</v>
      </c>
      <c r="W14" s="1">
        <f t="shared" si="1"/>
        <v>0.33333333333333331</v>
      </c>
      <c r="X14" s="1">
        <f t="shared" si="1"/>
        <v>0.39285714285714285</v>
      </c>
    </row>
    <row r="15" spans="1:25">
      <c r="A15" s="1">
        <v>12</v>
      </c>
      <c r="B15" s="1">
        <v>0</v>
      </c>
      <c r="C15" s="1">
        <v>1</v>
      </c>
      <c r="J15" s="1">
        <f>SUM(B$4:B15)/A15</f>
        <v>0.25</v>
      </c>
      <c r="K15" s="1">
        <f>SUM(C$4:C15)/A15</f>
        <v>0.58333333333333337</v>
      </c>
      <c r="N15" s="1">
        <f t="shared" si="0"/>
        <v>0</v>
      </c>
      <c r="O15" s="1">
        <f t="shared" si="0"/>
        <v>0.58333333333333337</v>
      </c>
      <c r="R15" s="1">
        <f>SUMIF(B$4:B15,"=1")/SUMIF(B$4:B$33,"=1")</f>
        <v>0.33333333333333331</v>
      </c>
      <c r="S15" s="1">
        <f>SUMIF(C$4:C15,"=1")/SUMIF(C$4:C$33,"=1")</f>
        <v>0.63636363636363635</v>
      </c>
    </row>
    <row r="16" spans="1:25">
      <c r="A16" s="1">
        <v>13</v>
      </c>
      <c r="B16" s="1">
        <v>1</v>
      </c>
      <c r="C16" s="1">
        <v>0</v>
      </c>
      <c r="J16" s="1">
        <f>SUM(B$4:B16)/A16</f>
        <v>0.30769230769230771</v>
      </c>
      <c r="K16" s="1">
        <f>SUM(C$4:C16)/A16</f>
        <v>0.53846153846153844</v>
      </c>
      <c r="N16" s="1">
        <f t="shared" si="0"/>
        <v>0.30769230769230771</v>
      </c>
      <c r="O16" s="1">
        <f t="shared" si="0"/>
        <v>0</v>
      </c>
      <c r="R16" s="1">
        <f>SUMIF(B$4:B16,"=1")/SUMIF(B$4:B$33,"=1")</f>
        <v>0.44444444444444442</v>
      </c>
      <c r="S16" s="1">
        <f>SUMIF(C$4:C16,"=1")/SUMIF(C$4:C$33,"=1")</f>
        <v>0.63636363636363635</v>
      </c>
    </row>
    <row r="17" spans="1:24">
      <c r="A17" s="1">
        <v>14</v>
      </c>
      <c r="B17" s="1">
        <v>1</v>
      </c>
      <c r="C17" s="1">
        <v>0</v>
      </c>
      <c r="J17" s="1">
        <f>SUM(B$4:B17)/A17</f>
        <v>0.35714285714285715</v>
      </c>
      <c r="K17" s="1">
        <f>SUM(C$4:C17)/A17</f>
        <v>0.5</v>
      </c>
      <c r="N17" s="1">
        <f t="shared" si="0"/>
        <v>0.35714285714285715</v>
      </c>
      <c r="O17" s="1">
        <f t="shared" si="0"/>
        <v>0</v>
      </c>
      <c r="R17" s="1">
        <f>SUMIF(B$4:B17,"=1")/SUMIF(B$4:B$33,"=1")</f>
        <v>0.55555555555555558</v>
      </c>
      <c r="S17" s="1">
        <f>SUMIF(C$4:C17,"=1")/SUMIF(C$4:C$33,"=1")</f>
        <v>0.63636363636363635</v>
      </c>
    </row>
    <row r="18" spans="1:24">
      <c r="A18" s="1">
        <v>15</v>
      </c>
      <c r="B18" s="1">
        <v>1</v>
      </c>
      <c r="C18" s="1">
        <v>0</v>
      </c>
      <c r="J18" s="1">
        <f>SUM(B$4:B18)/A18</f>
        <v>0.4</v>
      </c>
      <c r="K18" s="1">
        <f>SUM(C$4:C18)/A18</f>
        <v>0.46666666666666667</v>
      </c>
      <c r="N18" s="1">
        <f t="shared" si="0"/>
        <v>0.4</v>
      </c>
      <c r="O18" s="1">
        <f t="shared" si="0"/>
        <v>0</v>
      </c>
      <c r="R18" s="1">
        <f>SUMIF(B$4:B18,"=1")/SUMIF(B$4:B$33,"=1")</f>
        <v>0.66666666666666663</v>
      </c>
      <c r="S18" s="1">
        <f>SUMIF(C$4:C18,"=1")/SUMIF(C$4:C$33,"=1")</f>
        <v>0.63636363636363635</v>
      </c>
      <c r="W18" s="8" t="s">
        <v>16</v>
      </c>
      <c r="X18" s="8"/>
    </row>
    <row r="19" spans="1:24">
      <c r="A19" s="1">
        <v>16</v>
      </c>
      <c r="B19" s="1">
        <v>0</v>
      </c>
      <c r="C19" s="1">
        <v>0</v>
      </c>
      <c r="J19" s="1">
        <f>SUM(B$4:B19)/A19</f>
        <v>0.375</v>
      </c>
      <c r="K19" s="1">
        <f>SUM(C$4:C19)/A19</f>
        <v>0.4375</v>
      </c>
      <c r="N19" s="1">
        <f t="shared" si="0"/>
        <v>0</v>
      </c>
      <c r="O19" s="1">
        <f t="shared" si="0"/>
        <v>0</v>
      </c>
      <c r="R19" s="1">
        <f>SUMIF(B$4:B19,"=1")/SUMIF(B$4:B$33,"=1")</f>
        <v>0.66666666666666663</v>
      </c>
      <c r="S19" s="1">
        <f>SUMIF(C$4:C19,"=1")/SUMIF(C$4:C$33,"=1")</f>
        <v>0.63636363636363635</v>
      </c>
      <c r="V19" s="3" t="s">
        <v>11</v>
      </c>
      <c r="W19" s="2" t="s">
        <v>1</v>
      </c>
      <c r="X19" s="2" t="s">
        <v>2</v>
      </c>
    </row>
    <row r="20" spans="1:24">
      <c r="A20" s="1">
        <v>17</v>
      </c>
      <c r="B20" s="1">
        <v>1</v>
      </c>
      <c r="C20" s="1">
        <v>0</v>
      </c>
      <c r="J20" s="1">
        <f>SUM(B$4:B20)/A20</f>
        <v>0.41176470588235292</v>
      </c>
      <c r="K20" s="1">
        <f>SUM(C$4:C20)/A20</f>
        <v>0.41176470588235292</v>
      </c>
      <c r="N20" s="1">
        <f t="shared" si="0"/>
        <v>0.41176470588235292</v>
      </c>
      <c r="O20" s="1">
        <f t="shared" si="0"/>
        <v>0</v>
      </c>
      <c r="R20" s="1">
        <f>SUMIF(B$4:B20,"=1")/SUMIF(B$4:B$33,"=1")</f>
        <v>0.77777777777777779</v>
      </c>
      <c r="S20" s="1">
        <f>SUMIF(C$4:C20,"=1")/SUMIF(C$4:C$33,"=1")</f>
        <v>0.63636363636363635</v>
      </c>
      <c r="V20" s="4">
        <v>0</v>
      </c>
      <c r="W20" s="1">
        <f>(1 + $V$2^2) * (W4*$V4/($V$2^2 * W4 +$V4))</f>
        <v>0</v>
      </c>
      <c r="X20" s="1">
        <f>(1 + $V$2^2) * (X4*$V4/($V$2^2 * X4 +$V4))</f>
        <v>0</v>
      </c>
    </row>
    <row r="21" spans="1:24">
      <c r="A21" s="1">
        <v>18</v>
      </c>
      <c r="B21" s="1">
        <v>0</v>
      </c>
      <c r="C21" s="1">
        <v>1</v>
      </c>
      <c r="J21" s="1">
        <f>SUM(B$4:B21)/A21</f>
        <v>0.3888888888888889</v>
      </c>
      <c r="K21" s="1">
        <f>SUM(C$4:C21)/A21</f>
        <v>0.44444444444444442</v>
      </c>
      <c r="N21" s="1">
        <f t="shared" si="0"/>
        <v>0</v>
      </c>
      <c r="O21" s="1">
        <f t="shared" si="0"/>
        <v>0.44444444444444442</v>
      </c>
      <c r="R21" s="1">
        <f>SUMIF(B$4:B21,"=1")/SUMIF(B$4:B$33,"=1")</f>
        <v>0.77777777777777779</v>
      </c>
      <c r="S21" s="1">
        <f>SUMIF(C$4:C21,"=1")/SUMIF(C$4:C$33,"=1")</f>
        <v>0.72727272727272729</v>
      </c>
      <c r="V21" s="4">
        <v>0.1</v>
      </c>
      <c r="W21" s="1">
        <f t="shared" ref="W21:X21" si="2">(1 + $V$2^2) * (W5*$V5/($V$2^2 * W5 +$V5))</f>
        <v>0.17647058823529416</v>
      </c>
      <c r="X21" s="1">
        <f t="shared" si="2"/>
        <v>0.18181818181818182</v>
      </c>
    </row>
    <row r="22" spans="1:24">
      <c r="A22" s="1">
        <v>19</v>
      </c>
      <c r="B22" s="1">
        <v>0</v>
      </c>
      <c r="C22" s="1">
        <v>1</v>
      </c>
      <c r="J22" s="1">
        <f>SUM(B$4:B22)/A22</f>
        <v>0.36842105263157893</v>
      </c>
      <c r="K22" s="1">
        <f>SUM(C$4:C22)/A22</f>
        <v>0.47368421052631576</v>
      </c>
      <c r="N22" s="1">
        <f t="shared" si="0"/>
        <v>0</v>
      </c>
      <c r="O22" s="1">
        <f t="shared" si="0"/>
        <v>0.47368421052631576</v>
      </c>
      <c r="R22" s="1">
        <f>SUMIF(B$4:B22,"=1")/SUMIF(B$4:B$33,"=1")</f>
        <v>0.77777777777777779</v>
      </c>
      <c r="S22" s="1">
        <f>SUMIF(C$4:C22,"=1")/SUMIF(C$4:C$33,"=1")</f>
        <v>0.81818181818181823</v>
      </c>
      <c r="V22" s="4">
        <v>0.2</v>
      </c>
      <c r="W22" s="1">
        <f t="shared" ref="W22:X22" si="3">(1 + $V$2^2) * (W6*$V6/($V$2^2 * W6 +$V6))</f>
        <v>0.31578947368421056</v>
      </c>
      <c r="X22" s="1">
        <f t="shared" si="3"/>
        <v>0.33333333333333337</v>
      </c>
    </row>
    <row r="23" spans="1:24">
      <c r="A23" s="1">
        <v>20</v>
      </c>
      <c r="B23" s="1">
        <v>0</v>
      </c>
      <c r="C23" s="1">
        <v>1</v>
      </c>
      <c r="J23" s="1">
        <f>SUM(B$4:B23)/A23</f>
        <v>0.35</v>
      </c>
      <c r="K23" s="1">
        <f>SUM(C$4:C23)/A23</f>
        <v>0.5</v>
      </c>
      <c r="N23" s="1">
        <f t="shared" si="0"/>
        <v>0</v>
      </c>
      <c r="O23" s="1">
        <f t="shared" si="0"/>
        <v>0.5</v>
      </c>
      <c r="R23" s="1">
        <f>SUMIF(B$4:B23,"=1")/SUMIF(B$4:B$33,"=1")</f>
        <v>0.77777777777777779</v>
      </c>
      <c r="S23" s="1">
        <f>SUMIF(C$4:C23,"=1")/SUMIF(C$4:C$33,"=1")</f>
        <v>0.90909090909090906</v>
      </c>
      <c r="V23" s="4">
        <v>0.3</v>
      </c>
      <c r="W23" s="1">
        <f t="shared" ref="W23:X23" si="4">(1 + $V$2^2) * (W7*$V7/($V$2^2 * W7 +$V7))</f>
        <v>0.42857142857142849</v>
      </c>
      <c r="X23" s="1">
        <f t="shared" si="4"/>
        <v>0.46153846153846151</v>
      </c>
    </row>
    <row r="24" spans="1:24">
      <c r="A24" s="1">
        <v>21</v>
      </c>
      <c r="B24" s="1">
        <v>0</v>
      </c>
      <c r="C24" s="1">
        <v>0</v>
      </c>
      <c r="J24" s="1">
        <f>SUM(B$4:B24)/A24</f>
        <v>0.33333333333333331</v>
      </c>
      <c r="K24" s="1">
        <f>SUM(C$4:C24)/A24</f>
        <v>0.47619047619047616</v>
      </c>
      <c r="N24" s="1">
        <f t="shared" si="0"/>
        <v>0</v>
      </c>
      <c r="O24" s="1">
        <f t="shared" si="0"/>
        <v>0</v>
      </c>
      <c r="R24" s="1">
        <f>SUMIF(B$4:B24,"=1")/SUMIF(B$4:B$33,"=1")</f>
        <v>0.77777777777777779</v>
      </c>
      <c r="S24" s="1">
        <f>SUMIF(C$4:C24,"=1")/SUMIF(C$4:C$33,"=1")</f>
        <v>0.90909090909090906</v>
      </c>
      <c r="V24" s="4">
        <v>0.4</v>
      </c>
      <c r="W24" s="1">
        <f t="shared" ref="W24:X24" si="5">(1 + $V$2^2) * (W8*$V8/($V$2^2 * W8 +$V8))</f>
        <v>0.40579710144927533</v>
      </c>
      <c r="X24" s="1">
        <f t="shared" si="5"/>
        <v>0.54054054054054057</v>
      </c>
    </row>
    <row r="25" spans="1:24">
      <c r="A25" s="1">
        <v>22</v>
      </c>
      <c r="B25" s="1">
        <v>0</v>
      </c>
      <c r="C25" s="1">
        <v>0</v>
      </c>
      <c r="J25" s="1">
        <f>SUM(B$4:B25)/A25</f>
        <v>0.31818181818181818</v>
      </c>
      <c r="K25" s="1">
        <f>SUM(C$4:C25)/A25</f>
        <v>0.45454545454545453</v>
      </c>
      <c r="N25" s="1">
        <f t="shared" si="0"/>
        <v>0</v>
      </c>
      <c r="O25" s="1">
        <f t="shared" si="0"/>
        <v>0</v>
      </c>
      <c r="R25" s="1">
        <f>SUMIF(B$4:B25,"=1")/SUMIF(B$4:B$33,"=1")</f>
        <v>0.77777777777777779</v>
      </c>
      <c r="S25" s="1">
        <f>SUMIF(C$4:C25,"=1")/SUMIF(C$4:C$33,"=1")</f>
        <v>0.90909090909090906</v>
      </c>
      <c r="V25" s="4">
        <v>0.5</v>
      </c>
      <c r="W25" s="1">
        <f t="shared" ref="W25:X25" si="6">(1 + $V$2^2) * (W9*$V9/($V$2^2 * W9 +$V9))</f>
        <v>0.45161290322580644</v>
      </c>
      <c r="X25" s="1">
        <f t="shared" si="6"/>
        <v>0.57142857142857151</v>
      </c>
    </row>
    <row r="26" spans="1:24">
      <c r="A26" s="1">
        <v>23</v>
      </c>
      <c r="B26" s="1">
        <v>0</v>
      </c>
      <c r="C26" s="1">
        <v>0</v>
      </c>
      <c r="J26" s="1">
        <f>SUM(B$4:B26)/A26</f>
        <v>0.30434782608695654</v>
      </c>
      <c r="K26" s="1">
        <f>SUM(C$4:C26)/A26</f>
        <v>0.43478260869565216</v>
      </c>
      <c r="N26" s="1">
        <f t="shared" si="0"/>
        <v>0</v>
      </c>
      <c r="O26" s="1">
        <f t="shared" si="0"/>
        <v>0</v>
      </c>
      <c r="R26" s="1">
        <f>SUMIF(B$4:B26,"=1")/SUMIF(B$4:B$33,"=1")</f>
        <v>0.77777777777777779</v>
      </c>
      <c r="S26" s="1">
        <f>SUMIF(C$4:C26,"=1")/SUMIF(C$4:C$33,"=1")</f>
        <v>0.90909090909090906</v>
      </c>
      <c r="V26" s="4">
        <v>0.6</v>
      </c>
      <c r="W26" s="1">
        <f t="shared" ref="W26:X26" si="7">(1 + $V$2^2) * (W10*$V10/($V$2^2 * W10 +$V10))</f>
        <v>0.48837209302325579</v>
      </c>
      <c r="X26" s="1">
        <f t="shared" si="7"/>
        <v>0.59154929577464799</v>
      </c>
    </row>
    <row r="27" spans="1:24">
      <c r="A27" s="1">
        <v>24</v>
      </c>
      <c r="B27" s="1">
        <v>0</v>
      </c>
      <c r="C27" s="1">
        <v>0</v>
      </c>
      <c r="J27" s="1">
        <f>SUM(B$4:B27)/A27</f>
        <v>0.29166666666666669</v>
      </c>
      <c r="K27" s="1">
        <f>SUM(C$4:C27)/A27</f>
        <v>0.41666666666666669</v>
      </c>
      <c r="N27" s="1">
        <f t="shared" si="0"/>
        <v>0</v>
      </c>
      <c r="O27" s="1">
        <f t="shared" si="0"/>
        <v>0</v>
      </c>
      <c r="R27" s="1">
        <f>SUMIF(B$4:B27,"=1")/SUMIF(B$4:B$33,"=1")</f>
        <v>0.77777777777777779</v>
      </c>
      <c r="S27" s="1">
        <f>SUMIF(C$4:C27,"=1")/SUMIF(C$4:C$33,"=1")</f>
        <v>0.90909090909090906</v>
      </c>
      <c r="V27" s="4">
        <v>0.7</v>
      </c>
      <c r="W27" s="1">
        <f t="shared" ref="W27:X27" si="8">(1 + $V$2^2) * (W11*$V11/($V$2^2 * W11 +$V11))</f>
        <v>0.51851851851851849</v>
      </c>
      <c r="X27" s="1">
        <f t="shared" si="8"/>
        <v>0.58333333333333337</v>
      </c>
    </row>
    <row r="28" spans="1:24">
      <c r="A28" s="1">
        <v>25</v>
      </c>
      <c r="B28" s="1">
        <v>1</v>
      </c>
      <c r="C28" s="1">
        <v>0</v>
      </c>
      <c r="J28" s="1">
        <f>SUM(B$4:B28)/A28</f>
        <v>0.32</v>
      </c>
      <c r="K28" s="1">
        <f>SUM(C$4:C28)/A28</f>
        <v>0.4</v>
      </c>
      <c r="N28" s="1">
        <f t="shared" si="0"/>
        <v>0.32</v>
      </c>
      <c r="O28" s="1">
        <f t="shared" si="0"/>
        <v>0</v>
      </c>
      <c r="R28" s="1">
        <f>SUMIF(B$4:B28,"=1")/SUMIF(B$4:B$33,"=1")</f>
        <v>0.88888888888888884</v>
      </c>
      <c r="S28" s="1">
        <f>SUMIF(C$4:C28,"=1")/SUMIF(C$4:C$33,"=1")</f>
        <v>0.90909090909090906</v>
      </c>
      <c r="V28" s="4">
        <v>0.8</v>
      </c>
      <c r="W28" s="1">
        <f t="shared" ref="W28:X28" si="9">(1 + $V$2^2) * (W12*$V12/($V$2^2 * W12 +$V12))</f>
        <v>0.47058823529411764</v>
      </c>
      <c r="X28" s="1">
        <f t="shared" si="9"/>
        <v>0.61538461538461542</v>
      </c>
    </row>
    <row r="29" spans="1:24">
      <c r="A29" s="1">
        <v>26</v>
      </c>
      <c r="B29" s="1">
        <v>0</v>
      </c>
      <c r="C29" s="1">
        <v>0</v>
      </c>
      <c r="J29" s="1">
        <f>SUM(B$4:B29)/A29</f>
        <v>0.30769230769230771</v>
      </c>
      <c r="K29" s="1">
        <f>SUM(C$4:C29)/A29</f>
        <v>0.38461538461538464</v>
      </c>
      <c r="N29" s="1">
        <f t="shared" si="0"/>
        <v>0</v>
      </c>
      <c r="O29" s="1">
        <f t="shared" si="0"/>
        <v>0</v>
      </c>
      <c r="R29" s="1">
        <f>SUMIF(B$4:B29,"=1")/SUMIF(B$4:B$33,"=1")</f>
        <v>0.88888888888888884</v>
      </c>
      <c r="S29" s="1">
        <f>SUMIF(C$4:C29,"=1")/SUMIF(C$4:C$33,"=1")</f>
        <v>0.90909090909090906</v>
      </c>
      <c r="V29" s="4">
        <v>0.9</v>
      </c>
      <c r="W29" s="1">
        <f t="shared" ref="W29:X29" si="10">(1 + $V$2^2) * (W13*$V13/($V$2^2 * W13 +$V13))</f>
        <v>0.48648648648648646</v>
      </c>
      <c r="X29" s="1">
        <f t="shared" si="10"/>
        <v>0.6428571428571429</v>
      </c>
    </row>
    <row r="30" spans="1:24">
      <c r="A30" s="1">
        <v>27</v>
      </c>
      <c r="B30" s="1">
        <v>1</v>
      </c>
      <c r="C30" s="1">
        <v>0</v>
      </c>
      <c r="J30" s="1">
        <f>SUM(B$4:B30)/A30</f>
        <v>0.33333333333333331</v>
      </c>
      <c r="K30" s="1">
        <f>SUM(C$4:C30)/A30</f>
        <v>0.37037037037037035</v>
      </c>
      <c r="N30" s="1">
        <f t="shared" si="0"/>
        <v>0.33333333333333331</v>
      </c>
      <c r="O30" s="1">
        <f t="shared" si="0"/>
        <v>0</v>
      </c>
      <c r="R30" s="1">
        <f>SUMIF(B$4:B30,"=1")/SUMIF(B$4:B$33,"=1")</f>
        <v>1</v>
      </c>
      <c r="S30" s="1">
        <f>SUMIF(C$4:C30,"=1")/SUMIF(C$4:C$33,"=1")</f>
        <v>0.90909090909090906</v>
      </c>
      <c r="V30" s="4">
        <v>1</v>
      </c>
      <c r="W30" s="1">
        <f t="shared" ref="W30:X30" si="11">(1 + $V$2^2) * (W14*$V14/($V$2^2 * W14 +$V14))</f>
        <v>0.5</v>
      </c>
      <c r="X30" s="1">
        <f t="shared" si="11"/>
        <v>0.5641025641025641</v>
      </c>
    </row>
    <row r="31" spans="1:24">
      <c r="A31" s="1">
        <v>28</v>
      </c>
      <c r="B31" s="1">
        <v>0</v>
      </c>
      <c r="C31" s="1">
        <v>1</v>
      </c>
      <c r="J31" s="1">
        <f>SUM(B$4:B31)/A31</f>
        <v>0.32142857142857145</v>
      </c>
      <c r="K31" s="1">
        <f>SUM(C$4:C31)/A31</f>
        <v>0.39285714285714285</v>
      </c>
      <c r="N31" s="1">
        <f t="shared" si="0"/>
        <v>0</v>
      </c>
      <c r="O31" s="1">
        <f t="shared" si="0"/>
        <v>0.39285714285714285</v>
      </c>
      <c r="R31" s="1">
        <f>SUMIF(B$4:B31,"=1")/SUMIF(B$4:B$33,"=1")</f>
        <v>1</v>
      </c>
      <c r="S31" s="1">
        <f>SUMIF(C$4:C31,"=1")/SUMIF(C$4:C$33,"=1")</f>
        <v>1</v>
      </c>
    </row>
    <row r="32" spans="1:24">
      <c r="A32" s="1">
        <v>29</v>
      </c>
      <c r="B32" s="1">
        <v>0</v>
      </c>
      <c r="C32" s="1">
        <v>0</v>
      </c>
      <c r="J32" s="1">
        <f>SUM(B$4:B32)/A32</f>
        <v>0.31034482758620691</v>
      </c>
      <c r="K32" s="1">
        <f>SUM(C$4:C32)/A32</f>
        <v>0.37931034482758619</v>
      </c>
      <c r="N32" s="1">
        <f t="shared" si="0"/>
        <v>0</v>
      </c>
      <c r="O32" s="1">
        <f t="shared" si="0"/>
        <v>0</v>
      </c>
      <c r="R32" s="1">
        <f>SUMIF(B$4:B32,"=1")/SUMIF(B$4:B$33,"=1")</f>
        <v>1</v>
      </c>
      <c r="S32" s="1">
        <f>SUMIF(C$4:C32,"=1")/SUMIF(C$4:C$33,"=1")</f>
        <v>1</v>
      </c>
    </row>
    <row r="33" spans="1:24">
      <c r="A33" s="1">
        <v>30</v>
      </c>
      <c r="B33" s="1">
        <v>0</v>
      </c>
      <c r="C33" s="1">
        <v>0</v>
      </c>
      <c r="J33" s="1">
        <f>SUM(B$4:B33)/A33</f>
        <v>0.3</v>
      </c>
      <c r="K33" s="1">
        <f>SUM(C$4:C33)/A33</f>
        <v>0.36666666666666664</v>
      </c>
      <c r="N33" s="1">
        <f t="shared" si="0"/>
        <v>0</v>
      </c>
      <c r="O33" s="1">
        <f t="shared" si="0"/>
        <v>0</v>
      </c>
      <c r="R33" s="1">
        <f>SUMIF(B$4:B33,"=1")/SUMIF(B$4:B$33,"=1")</f>
        <v>1</v>
      </c>
      <c r="S33" s="1">
        <f>SUMIF(C$4:C33,"=1")/SUMIF(C$4:C$33,"=1")</f>
        <v>1</v>
      </c>
    </row>
    <row r="34" spans="1:24" ht="15">
      <c r="I34" s="5" t="s">
        <v>8</v>
      </c>
      <c r="J34" s="5">
        <f>AVERAGE(J4:J33)</f>
        <v>0.36918457326152943</v>
      </c>
      <c r="K34" s="5">
        <f>AVERAGE(K4:K33)</f>
        <v>0.57388667581634378</v>
      </c>
    </row>
    <row r="36" spans="1:24">
      <c r="A36" s="1" t="s">
        <v>4</v>
      </c>
    </row>
    <row r="37" spans="1:24" ht="15">
      <c r="J37" s="8" t="s">
        <v>7</v>
      </c>
      <c r="K37" s="8"/>
      <c r="N37" s="8" t="s">
        <v>8</v>
      </c>
      <c r="O37" s="8"/>
      <c r="P37"/>
      <c r="R37" s="8" t="s">
        <v>9</v>
      </c>
      <c r="S37" s="8"/>
      <c r="T37"/>
      <c r="W37" s="8" t="s">
        <v>10</v>
      </c>
      <c r="X37" s="8"/>
    </row>
    <row r="38" spans="1:24" ht="15">
      <c r="A38" s="2" t="s">
        <v>0</v>
      </c>
      <c r="B38" s="2" t="s">
        <v>1</v>
      </c>
      <c r="C38" s="2" t="s">
        <v>2</v>
      </c>
      <c r="J38" s="2" t="s">
        <v>1</v>
      </c>
      <c r="K38" s="2" t="s">
        <v>2</v>
      </c>
      <c r="L38"/>
      <c r="N38" s="2" t="s">
        <v>1</v>
      </c>
      <c r="O38" s="2" t="s">
        <v>2</v>
      </c>
      <c r="R38" s="2" t="s">
        <v>1</v>
      </c>
      <c r="S38" s="2" t="s">
        <v>2</v>
      </c>
      <c r="V38" s="3" t="s">
        <v>11</v>
      </c>
      <c r="W38" s="2" t="s">
        <v>1</v>
      </c>
      <c r="X38" s="2" t="s">
        <v>2</v>
      </c>
    </row>
    <row r="39" spans="1:24">
      <c r="A39" s="1">
        <v>1</v>
      </c>
      <c r="B39" s="1">
        <v>0</v>
      </c>
      <c r="C39" s="1">
        <v>0</v>
      </c>
      <c r="J39" s="1">
        <f>SUM(B39)/A39</f>
        <v>0</v>
      </c>
      <c r="K39" s="1">
        <f>SUM(C39)/A39</f>
        <v>0</v>
      </c>
      <c r="N39" s="1">
        <f>J39*B39</f>
        <v>0</v>
      </c>
      <c r="O39" s="1">
        <f>K39*C39</f>
        <v>0</v>
      </c>
      <c r="R39" s="1">
        <f>SUMIF(B$39:B39,"=1")/SUMIF(B$39:B$68,"=1")</f>
        <v>0</v>
      </c>
      <c r="S39" s="1">
        <f>SUMIF(C$39:C39,"=1")/SUMIF(C$39:C$68,"=1")</f>
        <v>0</v>
      </c>
      <c r="V39" s="4">
        <v>0</v>
      </c>
      <c r="W39" s="1">
        <f>_xlfn.MAXIFS(J$39:J$68,R$39:R$68,"&gt;="&amp;$V39)</f>
        <v>0.11764705882352941</v>
      </c>
      <c r="X39" s="1">
        <f>_xlfn.MAXIFS(K$39:K$68,S$39:S$68,"&gt;="&amp;$V39)</f>
        <v>0.66666666666666663</v>
      </c>
    </row>
    <row r="40" spans="1:24">
      <c r="A40" s="1">
        <v>2</v>
      </c>
      <c r="B40" s="1">
        <v>0</v>
      </c>
      <c r="C40" s="1">
        <v>1</v>
      </c>
      <c r="J40" s="1">
        <f>SUM(B$39:B40)/A40</f>
        <v>0</v>
      </c>
      <c r="K40" s="1">
        <f>SUM(C$39:C40)/A40</f>
        <v>0.5</v>
      </c>
      <c r="N40" s="1">
        <f t="shared" ref="N40:N68" si="12">J40*B40</f>
        <v>0</v>
      </c>
      <c r="O40" s="1">
        <f>K40*C40</f>
        <v>0.5</v>
      </c>
      <c r="R40" s="1">
        <f>SUMIF(B$39:B40,"=1")/SUMIF(B$39:B$68,"=1")</f>
        <v>0</v>
      </c>
      <c r="S40" s="1">
        <f>SUMIF(C$39:C40,"=1")/SUMIF(C$39:C$68,"=1")</f>
        <v>9.0909090909090912E-2</v>
      </c>
      <c r="V40" s="4">
        <v>0.1</v>
      </c>
      <c r="W40" s="1">
        <f t="shared" ref="W40:X49" si="13">_xlfn.MAXIFS(J$39:J$68,R$39:R$68,"&gt;="&amp;$V40)</f>
        <v>0.11764705882352941</v>
      </c>
      <c r="X40" s="1">
        <f t="shared" si="13"/>
        <v>0.66666666666666663</v>
      </c>
    </row>
    <row r="41" spans="1:24">
      <c r="A41" s="1">
        <v>3</v>
      </c>
      <c r="B41" s="1">
        <v>0</v>
      </c>
      <c r="C41" s="1">
        <v>0</v>
      </c>
      <c r="J41" s="1">
        <f>SUM(B$39:B41)/A41</f>
        <v>0</v>
      </c>
      <c r="K41" s="1">
        <f>SUM(C$39:C41)/A41</f>
        <v>0.33333333333333331</v>
      </c>
      <c r="N41" s="1">
        <f t="shared" si="12"/>
        <v>0</v>
      </c>
      <c r="O41" s="1">
        <f t="shared" ref="O41:O68" si="14">K41*C41</f>
        <v>0</v>
      </c>
      <c r="R41" s="1">
        <f>SUMIF(B$39:B41,"=1")/SUMIF(B$39:B$68,"=1")</f>
        <v>0</v>
      </c>
      <c r="S41" s="1">
        <f>SUMIF(C$39:C41,"=1")/SUMIF(C$39:C$68,"=1")</f>
        <v>9.0909090909090912E-2</v>
      </c>
      <c r="V41" s="4">
        <v>0.2</v>
      </c>
      <c r="W41" s="1">
        <f t="shared" si="13"/>
        <v>0.11764705882352941</v>
      </c>
      <c r="X41" s="1">
        <f t="shared" si="13"/>
        <v>0.66666666666666663</v>
      </c>
    </row>
    <row r="42" spans="1:24">
      <c r="A42" s="1">
        <v>4</v>
      </c>
      <c r="B42" s="1">
        <v>0</v>
      </c>
      <c r="C42" s="1">
        <v>1</v>
      </c>
      <c r="J42" s="1">
        <f>SUM(B$39:B42)/A42</f>
        <v>0</v>
      </c>
      <c r="K42" s="1">
        <f>SUM(C$39:C42)/A42</f>
        <v>0.5</v>
      </c>
      <c r="N42" s="1">
        <f t="shared" si="12"/>
        <v>0</v>
      </c>
      <c r="O42" s="1">
        <f t="shared" si="14"/>
        <v>0.5</v>
      </c>
      <c r="R42" s="1">
        <f>SUMIF(B$39:B42,"=1")/SUMIF(B$39:B$68,"=1")</f>
        <v>0</v>
      </c>
      <c r="S42" s="1">
        <f>SUMIF(C$39:C42,"=1")/SUMIF(C$39:C$68,"=1")</f>
        <v>0.18181818181818182</v>
      </c>
      <c r="V42" s="4">
        <v>0.3</v>
      </c>
      <c r="W42" s="1">
        <f t="shared" si="13"/>
        <v>0.11764705882352941</v>
      </c>
      <c r="X42" s="1">
        <f t="shared" si="13"/>
        <v>0.66666666666666663</v>
      </c>
    </row>
    <row r="43" spans="1:24">
      <c r="A43" s="1">
        <v>5</v>
      </c>
      <c r="B43" s="1">
        <v>0</v>
      </c>
      <c r="C43" s="1">
        <v>1</v>
      </c>
      <c r="J43" s="1">
        <f>SUM(B$39:B43)/A43</f>
        <v>0</v>
      </c>
      <c r="K43" s="1">
        <f>SUM(C$39:C43)/A43</f>
        <v>0.6</v>
      </c>
      <c r="N43" s="1">
        <f t="shared" si="12"/>
        <v>0</v>
      </c>
      <c r="O43" s="1">
        <f t="shared" si="14"/>
        <v>0.6</v>
      </c>
      <c r="R43" s="1">
        <f>SUMIF(B$39:B43,"=1")/SUMIF(B$39:B$68,"=1")</f>
        <v>0</v>
      </c>
      <c r="S43" s="1">
        <f>SUMIF(C$39:C43,"=1")/SUMIF(C$39:C$68,"=1")</f>
        <v>0.27272727272727271</v>
      </c>
      <c r="V43" s="4">
        <v>0.4</v>
      </c>
      <c r="W43" s="1">
        <f t="shared" si="13"/>
        <v>0.11764705882352941</v>
      </c>
      <c r="X43" s="1">
        <f t="shared" si="13"/>
        <v>0.58333333333333337</v>
      </c>
    </row>
    <row r="44" spans="1:24">
      <c r="A44" s="1">
        <v>6</v>
      </c>
      <c r="B44" s="1">
        <v>0</v>
      </c>
      <c r="C44" s="1">
        <v>1</v>
      </c>
      <c r="J44" s="1">
        <f>SUM(B$39:B44)/A44</f>
        <v>0</v>
      </c>
      <c r="K44" s="1">
        <f>SUM(C$39:C44)/A44</f>
        <v>0.66666666666666663</v>
      </c>
      <c r="N44" s="1">
        <f t="shared" si="12"/>
        <v>0</v>
      </c>
      <c r="O44" s="1">
        <f t="shared" si="14"/>
        <v>0.66666666666666663</v>
      </c>
      <c r="R44" s="1">
        <f>SUMIF(B$39:B44,"=1")/SUMIF(B$39:B$68,"=1")</f>
        <v>0</v>
      </c>
      <c r="S44" s="1">
        <f>SUMIF(C$39:C44,"=1")/SUMIF(C$39:C$68,"=1")</f>
        <v>0.36363636363636365</v>
      </c>
      <c r="V44" s="4">
        <v>0.5</v>
      </c>
      <c r="W44" s="1">
        <f t="shared" si="13"/>
        <v>0.11764705882352941</v>
      </c>
      <c r="X44" s="1">
        <f t="shared" si="13"/>
        <v>0.58333333333333337</v>
      </c>
    </row>
    <row r="45" spans="1:24">
      <c r="A45" s="1">
        <v>7</v>
      </c>
      <c r="B45" s="1">
        <v>0</v>
      </c>
      <c r="C45" s="1">
        <v>0</v>
      </c>
      <c r="J45" s="1">
        <f>SUM(B$39:B45)/A45</f>
        <v>0</v>
      </c>
      <c r="K45" s="1">
        <f>SUM(C$39:C45)/A45</f>
        <v>0.5714285714285714</v>
      </c>
      <c r="N45" s="1">
        <f t="shared" si="12"/>
        <v>0</v>
      </c>
      <c r="O45" s="1">
        <f t="shared" si="14"/>
        <v>0</v>
      </c>
      <c r="R45" s="1">
        <f>SUMIF(B$39:B45,"=1")/SUMIF(B$39:B$68,"=1")</f>
        <v>0</v>
      </c>
      <c r="S45" s="1">
        <f>SUMIF(C$39:C45,"=1")/SUMIF(C$39:C$68,"=1")</f>
        <v>0.36363636363636365</v>
      </c>
      <c r="V45" s="4">
        <v>0.6</v>
      </c>
      <c r="W45" s="1">
        <f t="shared" si="13"/>
        <v>0.11764705882352941</v>
      </c>
      <c r="X45" s="1">
        <f t="shared" si="13"/>
        <v>0.58333333333333337</v>
      </c>
    </row>
    <row r="46" spans="1:24">
      <c r="A46" s="1">
        <v>8</v>
      </c>
      <c r="B46" s="1">
        <v>0</v>
      </c>
      <c r="C46" s="1">
        <v>0</v>
      </c>
      <c r="J46" s="1">
        <f>SUM(B$39:B46)/A46</f>
        <v>0</v>
      </c>
      <c r="K46" s="1">
        <f>SUM(C$39:C46)/A46</f>
        <v>0.5</v>
      </c>
      <c r="N46" s="1">
        <f t="shared" si="12"/>
        <v>0</v>
      </c>
      <c r="O46" s="1">
        <f t="shared" si="14"/>
        <v>0</v>
      </c>
      <c r="R46" s="1">
        <f>SUMIF(B$39:B46,"=1")/SUMIF(B$39:B$68,"=1")</f>
        <v>0</v>
      </c>
      <c r="S46" s="1">
        <f>SUMIF(C$39:C46,"=1")/SUMIF(C$39:C$68,"=1")</f>
        <v>0.36363636363636365</v>
      </c>
      <c r="V46" s="4">
        <v>0.7</v>
      </c>
      <c r="W46" s="1">
        <f t="shared" si="13"/>
        <v>0.11764705882352941</v>
      </c>
      <c r="X46" s="1">
        <f t="shared" si="13"/>
        <v>0.43478260869565216</v>
      </c>
    </row>
    <row r="47" spans="1:24">
      <c r="A47" s="1">
        <v>9</v>
      </c>
      <c r="B47" s="1">
        <v>0</v>
      </c>
      <c r="C47" s="1">
        <v>0</v>
      </c>
      <c r="J47" s="1">
        <f>SUM(B$39:B47)/A47</f>
        <v>0</v>
      </c>
      <c r="K47" s="1">
        <f>SUM(C$39:C47)/A47</f>
        <v>0.44444444444444442</v>
      </c>
      <c r="N47" s="1">
        <f t="shared" si="12"/>
        <v>0</v>
      </c>
      <c r="O47" s="1">
        <f t="shared" si="14"/>
        <v>0</v>
      </c>
      <c r="R47" s="1">
        <f>SUMIF(B$39:B47,"=1")/SUMIF(B$39:B$68,"=1")</f>
        <v>0</v>
      </c>
      <c r="S47" s="1">
        <f>SUMIF(C$39:C47,"=1")/SUMIF(C$39:C$68,"=1")</f>
        <v>0.36363636363636365</v>
      </c>
      <c r="V47" s="4">
        <v>0.8</v>
      </c>
      <c r="W47" s="1">
        <f t="shared" si="13"/>
        <v>0.11764705882352941</v>
      </c>
      <c r="X47" s="1">
        <f t="shared" si="13"/>
        <v>0.43478260869565216</v>
      </c>
    </row>
    <row r="48" spans="1:24">
      <c r="A48" s="1">
        <v>10</v>
      </c>
      <c r="B48" s="1">
        <v>0</v>
      </c>
      <c r="C48" s="1">
        <v>1</v>
      </c>
      <c r="J48" s="1">
        <f>SUM(B$39:B48)/A48</f>
        <v>0</v>
      </c>
      <c r="K48" s="1">
        <f>SUM(C$39:C48)/A48</f>
        <v>0.5</v>
      </c>
      <c r="N48" s="1">
        <f t="shared" si="12"/>
        <v>0</v>
      </c>
      <c r="O48" s="1">
        <f t="shared" si="14"/>
        <v>0.5</v>
      </c>
      <c r="R48" s="1">
        <f>SUMIF(B$39:B48,"=1")/SUMIF(B$39:B$68,"=1")</f>
        <v>0</v>
      </c>
      <c r="S48" s="1">
        <f>SUMIF(C$39:C48,"=1")/SUMIF(C$39:C$68,"=1")</f>
        <v>0.45454545454545453</v>
      </c>
      <c r="V48" s="4">
        <v>0.9</v>
      </c>
      <c r="W48" s="1">
        <f t="shared" si="13"/>
        <v>0.11764705882352941</v>
      </c>
      <c r="X48" s="1">
        <f t="shared" si="13"/>
        <v>0.43478260869565216</v>
      </c>
    </row>
    <row r="49" spans="1:24">
      <c r="A49" s="1">
        <v>11</v>
      </c>
      <c r="B49" s="1">
        <v>0</v>
      </c>
      <c r="C49" s="1">
        <v>1</v>
      </c>
      <c r="J49" s="1">
        <f>SUM(B$39:B49)/A49</f>
        <v>0</v>
      </c>
      <c r="K49" s="1">
        <f>SUM(C$39:C49)/A49</f>
        <v>0.54545454545454541</v>
      </c>
      <c r="N49" s="1">
        <f t="shared" si="12"/>
        <v>0</v>
      </c>
      <c r="O49" s="1">
        <f t="shared" si="14"/>
        <v>0.54545454545454541</v>
      </c>
      <c r="R49" s="1">
        <f>SUMIF(B$39:B49,"=1")/SUMIF(B$39:B$68,"=1")</f>
        <v>0</v>
      </c>
      <c r="S49" s="1">
        <f>SUMIF(C$39:C49,"=1")/SUMIF(C$39:C$68,"=1")</f>
        <v>0.54545454545454541</v>
      </c>
      <c r="V49" s="4">
        <v>1</v>
      </c>
      <c r="W49" s="1">
        <f t="shared" si="13"/>
        <v>0.11764705882352941</v>
      </c>
      <c r="X49" s="1">
        <f t="shared" si="13"/>
        <v>0.40740740740740738</v>
      </c>
    </row>
    <row r="50" spans="1:24">
      <c r="A50" s="1">
        <v>12</v>
      </c>
      <c r="B50" s="1">
        <v>1</v>
      </c>
      <c r="C50" s="1">
        <v>1</v>
      </c>
      <c r="J50" s="1">
        <f>SUM(B$39:B50)/A50</f>
        <v>8.3333333333333329E-2</v>
      </c>
      <c r="K50" s="1">
        <f>SUM(C$39:C50)/A50</f>
        <v>0.58333333333333337</v>
      </c>
      <c r="N50" s="1">
        <f t="shared" si="12"/>
        <v>8.3333333333333329E-2</v>
      </c>
      <c r="O50" s="1">
        <f t="shared" si="14"/>
        <v>0.58333333333333337</v>
      </c>
      <c r="R50" s="1">
        <f>SUMIF(B$39:B50,"=1")/SUMIF(B$39:B$68,"=1")</f>
        <v>0.5</v>
      </c>
      <c r="S50" s="1">
        <f>SUMIF(C$39:C50,"=1")/SUMIF(C$39:C$68,"=1")</f>
        <v>0.63636363636363635</v>
      </c>
    </row>
    <row r="51" spans="1:24">
      <c r="A51" s="1">
        <v>13</v>
      </c>
      <c r="B51" s="1">
        <v>0</v>
      </c>
      <c r="C51" s="1">
        <v>0</v>
      </c>
      <c r="J51" s="1">
        <f>SUM(B$39:B51)/A51</f>
        <v>7.6923076923076927E-2</v>
      </c>
      <c r="K51" s="1">
        <f>SUM(C$39:C51)/A51</f>
        <v>0.53846153846153844</v>
      </c>
      <c r="N51" s="1">
        <f t="shared" si="12"/>
        <v>0</v>
      </c>
      <c r="O51" s="1">
        <f t="shared" si="14"/>
        <v>0</v>
      </c>
      <c r="R51" s="1">
        <f>SUMIF(B$39:B51,"=1")/SUMIF(B$39:B$68,"=1")</f>
        <v>0.5</v>
      </c>
      <c r="S51" s="1">
        <f>SUMIF(C$39:C51,"=1")/SUMIF(C$39:C$68,"=1")</f>
        <v>0.63636363636363635</v>
      </c>
    </row>
    <row r="52" spans="1:24">
      <c r="A52" s="1">
        <v>14</v>
      </c>
      <c r="B52" s="1">
        <v>0</v>
      </c>
      <c r="C52" s="1">
        <v>0</v>
      </c>
      <c r="J52" s="1">
        <f>SUM(B$39:B52)/A52</f>
        <v>7.1428571428571425E-2</v>
      </c>
      <c r="K52" s="1">
        <f>SUM(C$39:C52)/A52</f>
        <v>0.5</v>
      </c>
      <c r="N52" s="1">
        <f t="shared" si="12"/>
        <v>0</v>
      </c>
      <c r="O52" s="1">
        <f t="shared" si="14"/>
        <v>0</v>
      </c>
      <c r="R52" s="1">
        <f>SUMIF(B$39:B52,"=1")/SUMIF(B$39:B$68,"=1")</f>
        <v>0.5</v>
      </c>
      <c r="S52" s="1">
        <f>SUMIF(C$39:C52,"=1")/SUMIF(C$39:C$68,"=1")</f>
        <v>0.63636363636363635</v>
      </c>
    </row>
    <row r="53" spans="1:24">
      <c r="A53" s="1">
        <v>15</v>
      </c>
      <c r="B53" s="1">
        <v>0</v>
      </c>
      <c r="C53" s="1">
        <v>0</v>
      </c>
      <c r="J53" s="1">
        <f>SUM(B$39:B53)/A53</f>
        <v>6.6666666666666666E-2</v>
      </c>
      <c r="K53" s="1">
        <f>SUM(C$39:C53)/A53</f>
        <v>0.46666666666666667</v>
      </c>
      <c r="N53" s="1">
        <f t="shared" si="12"/>
        <v>0</v>
      </c>
      <c r="O53" s="1">
        <f t="shared" si="14"/>
        <v>0</v>
      </c>
      <c r="R53" s="1">
        <f>SUMIF(B$39:B53,"=1")/SUMIF(B$39:B$68,"=1")</f>
        <v>0.5</v>
      </c>
      <c r="S53" s="1">
        <f>SUMIF(C$39:C53,"=1")/SUMIF(C$39:C$68,"=1")</f>
        <v>0.63636363636363635</v>
      </c>
      <c r="W53" s="8" t="s">
        <v>16</v>
      </c>
      <c r="X53" s="8"/>
    </row>
    <row r="54" spans="1:24">
      <c r="A54" s="1">
        <v>16</v>
      </c>
      <c r="B54" s="1">
        <v>0</v>
      </c>
      <c r="C54" s="1">
        <v>0</v>
      </c>
      <c r="J54" s="1">
        <f>SUM(B$39:B54)/A54</f>
        <v>6.25E-2</v>
      </c>
      <c r="K54" s="1">
        <f>SUM(C$39:C54)/A54</f>
        <v>0.4375</v>
      </c>
      <c r="N54" s="1">
        <f t="shared" si="12"/>
        <v>0</v>
      </c>
      <c r="O54" s="1">
        <f t="shared" si="14"/>
        <v>0</v>
      </c>
      <c r="R54" s="1">
        <f>SUMIF(B$39:B54,"=1")/SUMIF(B$39:B$68,"=1")</f>
        <v>0.5</v>
      </c>
      <c r="S54" s="1">
        <f>SUMIF(C$39:C54,"=1")/SUMIF(C$39:C$68,"=1")</f>
        <v>0.63636363636363635</v>
      </c>
      <c r="V54" s="3" t="s">
        <v>11</v>
      </c>
      <c r="W54" s="2" t="s">
        <v>1</v>
      </c>
      <c r="X54" s="2" t="s">
        <v>2</v>
      </c>
    </row>
    <row r="55" spans="1:24">
      <c r="A55" s="1">
        <v>17</v>
      </c>
      <c r="B55" s="1">
        <v>1</v>
      </c>
      <c r="C55" s="1">
        <v>0</v>
      </c>
      <c r="J55" s="1">
        <f>SUM(B$39:B55)/A55</f>
        <v>0.11764705882352941</v>
      </c>
      <c r="K55" s="1">
        <f>SUM(C$39:C55)/A55</f>
        <v>0.41176470588235292</v>
      </c>
      <c r="N55" s="1">
        <f t="shared" si="12"/>
        <v>0.11764705882352941</v>
      </c>
      <c r="O55" s="1">
        <f t="shared" si="14"/>
        <v>0</v>
      </c>
      <c r="R55" s="1">
        <f>SUMIF(B$39:B55,"=1")/SUMIF(B$39:B$68,"=1")</f>
        <v>1</v>
      </c>
      <c r="S55" s="1">
        <f>SUMIF(C$39:C55,"=1")/SUMIF(C$39:C$68,"=1")</f>
        <v>0.63636363636363635</v>
      </c>
      <c r="V55" s="4">
        <v>0</v>
      </c>
      <c r="W55" s="1">
        <f>(1 + $V$2^2) * (W39*$V39/($V$2^2 * W39 +$V39))</f>
        <v>0</v>
      </c>
      <c r="X55" s="1">
        <f>(1 + $V$2^2) * (X39*$V39/($V$2^2 * X39 +$V39))</f>
        <v>0</v>
      </c>
    </row>
    <row r="56" spans="1:24">
      <c r="A56" s="1">
        <v>18</v>
      </c>
      <c r="B56" s="1">
        <v>0</v>
      </c>
      <c r="C56" s="1">
        <v>0</v>
      </c>
      <c r="J56" s="1">
        <f>SUM(B$39:B56)/A56</f>
        <v>0.1111111111111111</v>
      </c>
      <c r="K56" s="1">
        <f>SUM(C$39:C56)/A56</f>
        <v>0.3888888888888889</v>
      </c>
      <c r="N56" s="1">
        <f t="shared" si="12"/>
        <v>0</v>
      </c>
      <c r="O56" s="1">
        <f t="shared" si="14"/>
        <v>0</v>
      </c>
      <c r="R56" s="1">
        <f>SUMIF(B$39:B56,"=1")/SUMIF(B$39:B$68,"=1")</f>
        <v>1</v>
      </c>
      <c r="S56" s="1">
        <f>SUMIF(C$39:C56,"=1")/SUMIF(C$39:C$68,"=1")</f>
        <v>0.63636363636363635</v>
      </c>
      <c r="V56" s="4">
        <v>0.1</v>
      </c>
      <c r="W56" s="1">
        <f t="shared" ref="W56:X56" si="15">(1 + $V$2^2) * (W40*$V40/($V$2^2 * W40 +$V40))</f>
        <v>0.1081081081081081</v>
      </c>
      <c r="X56" s="1">
        <f t="shared" si="15"/>
        <v>0.17391304347826089</v>
      </c>
    </row>
    <row r="57" spans="1:24">
      <c r="A57" s="1">
        <v>19</v>
      </c>
      <c r="B57" s="1">
        <v>0</v>
      </c>
      <c r="C57" s="1">
        <v>1</v>
      </c>
      <c r="J57" s="1">
        <f>SUM(B$39:B57)/A57</f>
        <v>0.10526315789473684</v>
      </c>
      <c r="K57" s="1">
        <f>SUM(C$39:C57)/A57</f>
        <v>0.42105263157894735</v>
      </c>
      <c r="N57" s="1">
        <f t="shared" si="12"/>
        <v>0</v>
      </c>
      <c r="O57" s="1">
        <f t="shared" si="14"/>
        <v>0.42105263157894735</v>
      </c>
      <c r="R57" s="1">
        <f>SUMIF(B$39:B57,"=1")/SUMIF(B$39:B$68,"=1")</f>
        <v>1</v>
      </c>
      <c r="S57" s="1">
        <f>SUMIF(C$39:C57,"=1")/SUMIF(C$39:C$68,"=1")</f>
        <v>0.72727272727272729</v>
      </c>
      <c r="V57" s="4">
        <v>0.2</v>
      </c>
      <c r="W57" s="1">
        <f t="shared" ref="W57:X57" si="16">(1 + $V$2^2) * (W41*$V41/($V$2^2 * W41 +$V41))</f>
        <v>0.14814814814814817</v>
      </c>
      <c r="X57" s="1">
        <f t="shared" si="16"/>
        <v>0.30769230769230765</v>
      </c>
    </row>
    <row r="58" spans="1:24">
      <c r="A58" s="1">
        <v>20</v>
      </c>
      <c r="B58" s="1">
        <v>0</v>
      </c>
      <c r="C58" s="1">
        <v>0</v>
      </c>
      <c r="J58" s="1">
        <f>SUM(B$39:B58)/A58</f>
        <v>0.1</v>
      </c>
      <c r="K58" s="1">
        <f>SUM(C$39:C58)/A58</f>
        <v>0.4</v>
      </c>
      <c r="N58" s="1">
        <f t="shared" si="12"/>
        <v>0</v>
      </c>
      <c r="O58" s="1">
        <f t="shared" si="14"/>
        <v>0</v>
      </c>
      <c r="R58" s="1">
        <f>SUMIF(B$39:B58,"=1")/SUMIF(B$39:B$68,"=1")</f>
        <v>1</v>
      </c>
      <c r="S58" s="1">
        <f>SUMIF(C$39:C58,"=1")/SUMIF(C$39:C$68,"=1")</f>
        <v>0.72727272727272729</v>
      </c>
      <c r="V58" s="4">
        <v>0.3</v>
      </c>
      <c r="W58" s="1">
        <f t="shared" ref="W58:X58" si="17">(1 + $V$2^2) * (W42*$V42/($V$2^2 * W42 +$V42))</f>
        <v>0.16901408450704228</v>
      </c>
      <c r="X58" s="1">
        <f t="shared" si="17"/>
        <v>0.41379310344827586</v>
      </c>
    </row>
    <row r="59" spans="1:24">
      <c r="A59" s="1">
        <v>21</v>
      </c>
      <c r="B59" s="1">
        <v>0</v>
      </c>
      <c r="C59" s="1">
        <v>0</v>
      </c>
      <c r="J59" s="1">
        <f>SUM(B$39:B59)/A59</f>
        <v>9.5238095238095233E-2</v>
      </c>
      <c r="K59" s="1">
        <f>SUM(C$39:C59)/A59</f>
        <v>0.38095238095238093</v>
      </c>
      <c r="N59" s="1">
        <f t="shared" si="12"/>
        <v>0</v>
      </c>
      <c r="O59" s="1">
        <f t="shared" si="14"/>
        <v>0</v>
      </c>
      <c r="R59" s="1">
        <f>SUMIF(B$39:B59,"=1")/SUMIF(B$39:B$68,"=1")</f>
        <v>1</v>
      </c>
      <c r="S59" s="1">
        <f>SUMIF(C$39:C59,"=1")/SUMIF(C$39:C$68,"=1")</f>
        <v>0.72727272727272729</v>
      </c>
      <c r="V59" s="4">
        <v>0.4</v>
      </c>
      <c r="W59" s="1">
        <f t="shared" ref="W59:X59" si="18">(1 + $V$2^2) * (W43*$V43/($V$2^2 * W43 +$V43))</f>
        <v>0.1818181818181818</v>
      </c>
      <c r="X59" s="1">
        <f t="shared" si="18"/>
        <v>0.47457627118644069</v>
      </c>
    </row>
    <row r="60" spans="1:24">
      <c r="A60" s="1">
        <v>22</v>
      </c>
      <c r="B60" s="1">
        <v>0</v>
      </c>
      <c r="C60" s="1">
        <v>1</v>
      </c>
      <c r="J60" s="1">
        <f>SUM(B$39:B60)/A60</f>
        <v>9.0909090909090912E-2</v>
      </c>
      <c r="K60" s="1">
        <f>SUM(C$39:C60)/A60</f>
        <v>0.40909090909090912</v>
      </c>
      <c r="N60" s="1">
        <f t="shared" si="12"/>
        <v>0</v>
      </c>
      <c r="O60" s="1">
        <f t="shared" si="14"/>
        <v>0.40909090909090912</v>
      </c>
      <c r="R60" s="1">
        <f>SUMIF(B$39:B60,"=1")/SUMIF(B$39:B$68,"=1")</f>
        <v>1</v>
      </c>
      <c r="S60" s="1">
        <f>SUMIF(C$39:C60,"=1")/SUMIF(C$39:C$68,"=1")</f>
        <v>0.81818181818181823</v>
      </c>
      <c r="V60" s="4">
        <v>0.5</v>
      </c>
      <c r="W60" s="1">
        <f t="shared" ref="W60:X60" si="19">(1 + $V$2^2) * (W44*$V44/($V$2^2 * W44 +$V44))</f>
        <v>0.19047619047619047</v>
      </c>
      <c r="X60" s="1">
        <f t="shared" si="19"/>
        <v>0.53846153846153844</v>
      </c>
    </row>
    <row r="61" spans="1:24">
      <c r="A61" s="1">
        <v>23</v>
      </c>
      <c r="B61" s="1">
        <v>0</v>
      </c>
      <c r="C61" s="1">
        <v>1</v>
      </c>
      <c r="J61" s="1">
        <f>SUM(B$39:B61)/A61</f>
        <v>8.6956521739130432E-2</v>
      </c>
      <c r="K61" s="1">
        <f>SUM(C$39:C61)/A61</f>
        <v>0.43478260869565216</v>
      </c>
      <c r="N61" s="1">
        <f t="shared" si="12"/>
        <v>0</v>
      </c>
      <c r="O61" s="1">
        <f t="shared" si="14"/>
        <v>0.43478260869565216</v>
      </c>
      <c r="R61" s="1">
        <f>SUMIF(B$39:B61,"=1")/SUMIF(B$39:B$68,"=1")</f>
        <v>1</v>
      </c>
      <c r="S61" s="1">
        <f>SUMIF(C$39:C61,"=1")/SUMIF(C$39:C$68,"=1")</f>
        <v>0.90909090909090906</v>
      </c>
      <c r="V61" s="4">
        <v>0.6</v>
      </c>
      <c r="W61" s="1">
        <f t="shared" ref="W61:X61" si="20">(1 + $V$2^2) * (W45*$V45/($V$2^2 * W45 +$V45))</f>
        <v>0.19672131147540983</v>
      </c>
      <c r="X61" s="1">
        <f t="shared" si="20"/>
        <v>0.59154929577464799</v>
      </c>
    </row>
    <row r="62" spans="1:24">
      <c r="A62" s="1">
        <v>24</v>
      </c>
      <c r="B62" s="1">
        <v>0</v>
      </c>
      <c r="C62" s="1">
        <v>0</v>
      </c>
      <c r="J62" s="1">
        <f>SUM(B$39:B62)/A62</f>
        <v>8.3333333333333329E-2</v>
      </c>
      <c r="K62" s="1">
        <f>SUM(C$39:C62)/A62</f>
        <v>0.41666666666666669</v>
      </c>
      <c r="N62" s="1">
        <f t="shared" si="12"/>
        <v>0</v>
      </c>
      <c r="O62" s="1">
        <f t="shared" si="14"/>
        <v>0</v>
      </c>
      <c r="R62" s="1">
        <f>SUMIF(B$39:B62,"=1")/SUMIF(B$39:B$68,"=1")</f>
        <v>1</v>
      </c>
      <c r="S62" s="1">
        <f>SUMIF(C$39:C62,"=1")/SUMIF(C$39:C$68,"=1")</f>
        <v>0.90909090909090906</v>
      </c>
      <c r="V62" s="4">
        <v>0.7</v>
      </c>
      <c r="W62" s="1">
        <f t="shared" ref="W62:X62" si="21">(1 + $V$2^2) * (W46*$V46/($V$2^2 * W46 +$V46))</f>
        <v>0.20143884892086331</v>
      </c>
      <c r="X62" s="1">
        <f t="shared" si="21"/>
        <v>0.53639846743295017</v>
      </c>
    </row>
    <row r="63" spans="1:24">
      <c r="A63" s="1">
        <v>25</v>
      </c>
      <c r="B63" s="1">
        <v>0</v>
      </c>
      <c r="C63" s="1">
        <v>0</v>
      </c>
      <c r="J63" s="1">
        <f>SUM(B$39:B63)/A63</f>
        <v>0.08</v>
      </c>
      <c r="K63" s="1">
        <f>SUM(C$39:C63)/A63</f>
        <v>0.4</v>
      </c>
      <c r="N63" s="1">
        <f t="shared" si="12"/>
        <v>0</v>
      </c>
      <c r="O63" s="1">
        <f t="shared" si="14"/>
        <v>0</v>
      </c>
      <c r="R63" s="1">
        <f>SUMIF(B$39:B63,"=1")/SUMIF(B$39:B$68,"=1")</f>
        <v>1</v>
      </c>
      <c r="S63" s="1">
        <f>SUMIF(C$39:C63,"=1")/SUMIF(C$39:C$68,"=1")</f>
        <v>0.90909090909090906</v>
      </c>
      <c r="V63" s="4">
        <v>0.8</v>
      </c>
      <c r="W63" s="1">
        <f t="shared" ref="W63:X63" si="22">(1 + $V$2^2) * (W47*$V47/($V$2^2 * W47 +$V47))</f>
        <v>0.20512820512820512</v>
      </c>
      <c r="X63" s="1">
        <f t="shared" si="22"/>
        <v>0.56338028169014087</v>
      </c>
    </row>
    <row r="64" spans="1:24">
      <c r="A64" s="1">
        <v>26</v>
      </c>
      <c r="B64" s="1">
        <v>0</v>
      </c>
      <c r="C64" s="1">
        <v>0</v>
      </c>
      <c r="J64" s="1">
        <f>SUM(B$39:B64)/A64</f>
        <v>7.6923076923076927E-2</v>
      </c>
      <c r="K64" s="1">
        <f>SUM(C$39:C64)/A64</f>
        <v>0.38461538461538464</v>
      </c>
      <c r="N64" s="1">
        <f t="shared" si="12"/>
        <v>0</v>
      </c>
      <c r="O64" s="1">
        <f t="shared" si="14"/>
        <v>0</v>
      </c>
      <c r="R64" s="1">
        <f>SUMIF(B$39:B64,"=1")/SUMIF(B$39:B$68,"=1")</f>
        <v>1</v>
      </c>
      <c r="S64" s="1">
        <f>SUMIF(C$39:C64,"=1")/SUMIF(C$39:C$68,"=1")</f>
        <v>0.90909090909090906</v>
      </c>
      <c r="V64" s="4">
        <v>0.9</v>
      </c>
      <c r="W64" s="1">
        <f t="shared" ref="W64:X64" si="23">(1 + $V$2^2) * (W48*$V48/($V$2^2 * W48 +$V48))</f>
        <v>0.20809248554913296</v>
      </c>
      <c r="X64" s="1">
        <f t="shared" si="23"/>
        <v>0.58631921824104238</v>
      </c>
    </row>
    <row r="65" spans="1:24">
      <c r="A65" s="1">
        <v>27</v>
      </c>
      <c r="B65" s="1">
        <v>0</v>
      </c>
      <c r="C65" s="1">
        <v>1</v>
      </c>
      <c r="J65" s="1">
        <f>SUM(B$39:B65)/A65</f>
        <v>7.407407407407407E-2</v>
      </c>
      <c r="K65" s="1">
        <f>SUM(C$39:C65)/A65</f>
        <v>0.40740740740740738</v>
      </c>
      <c r="N65" s="1">
        <f t="shared" si="12"/>
        <v>0</v>
      </c>
      <c r="O65" s="1">
        <f t="shared" si="14"/>
        <v>0.40740740740740738</v>
      </c>
      <c r="R65" s="1">
        <f>SUMIF(B$39:B65,"=1")/SUMIF(B$39:B$68,"=1")</f>
        <v>1</v>
      </c>
      <c r="S65" s="1">
        <f>SUMIF(C$39:C65,"=1")/SUMIF(C$39:C$68,"=1")</f>
        <v>1</v>
      </c>
      <c r="V65" s="4">
        <v>1</v>
      </c>
      <c r="W65" s="1">
        <f t="shared" ref="W65:X65" si="24">(1 + $V$2^2) * (W49*$V49/($V$2^2 * W49 +$V49))</f>
        <v>0.21052631578947367</v>
      </c>
      <c r="X65" s="1">
        <f t="shared" si="24"/>
        <v>0.57894736842105254</v>
      </c>
    </row>
    <row r="66" spans="1:24">
      <c r="A66" s="1">
        <v>28</v>
      </c>
      <c r="B66" s="1">
        <v>0</v>
      </c>
      <c r="C66" s="1">
        <v>0</v>
      </c>
      <c r="J66" s="1">
        <f>SUM(B$39:B66)/A66</f>
        <v>7.1428571428571425E-2</v>
      </c>
      <c r="K66" s="1">
        <f>SUM(C$39:C66)/A66</f>
        <v>0.39285714285714285</v>
      </c>
      <c r="N66" s="1">
        <f t="shared" si="12"/>
        <v>0</v>
      </c>
      <c r="O66" s="1">
        <f t="shared" si="14"/>
        <v>0</v>
      </c>
      <c r="R66" s="1">
        <f>SUMIF(B$39:B66,"=1")/SUMIF(B$39:B$68,"=1")</f>
        <v>1</v>
      </c>
      <c r="S66" s="1">
        <f>SUMIF(C$39:C66,"=1")/SUMIF(C$39:C$68,"=1")</f>
        <v>1</v>
      </c>
    </row>
    <row r="67" spans="1:24">
      <c r="A67" s="1">
        <v>29</v>
      </c>
      <c r="B67" s="1">
        <v>0</v>
      </c>
      <c r="C67" s="1">
        <v>0</v>
      </c>
      <c r="J67" s="1">
        <f>SUM(B$39:B67)/A67</f>
        <v>6.8965517241379309E-2</v>
      </c>
      <c r="K67" s="1">
        <f>SUM(C$39:C67)/A67</f>
        <v>0.37931034482758619</v>
      </c>
      <c r="N67" s="1">
        <f t="shared" si="12"/>
        <v>0</v>
      </c>
      <c r="O67" s="1">
        <f t="shared" si="14"/>
        <v>0</v>
      </c>
      <c r="R67" s="1">
        <f>SUMIF(B$39:B67,"=1")/SUMIF(B$39:B$68,"=1")</f>
        <v>1</v>
      </c>
      <c r="S67" s="1">
        <f>SUMIF(C$39:C67,"=1")/SUMIF(C$39:C$68,"=1")</f>
        <v>1</v>
      </c>
    </row>
    <row r="68" spans="1:24">
      <c r="A68" s="1">
        <v>30</v>
      </c>
      <c r="B68" s="1">
        <v>0</v>
      </c>
      <c r="C68" s="1">
        <v>0</v>
      </c>
      <c r="J68" s="1">
        <f>SUM(B$39:B68)/A68</f>
        <v>6.6666666666666666E-2</v>
      </c>
      <c r="K68" s="1">
        <f>SUM(C$39:C68)/A68</f>
        <v>0.36666666666666664</v>
      </c>
      <c r="N68" s="1">
        <f t="shared" si="12"/>
        <v>0</v>
      </c>
      <c r="O68" s="1">
        <f t="shared" si="14"/>
        <v>0</v>
      </c>
      <c r="R68" s="1">
        <f>SUMIF(B$39:B68,"=1")/SUMIF(B$39:B$68,"=1")</f>
        <v>1</v>
      </c>
      <c r="S68" s="1">
        <f>SUMIF(C$39:C68,"=1")/SUMIF(C$39:C$68,"=1")</f>
        <v>1</v>
      </c>
    </row>
    <row r="69" spans="1:24" ht="15">
      <c r="I69" s="5" t="s">
        <v>8</v>
      </c>
      <c r="J69" s="5">
        <f>AVERAGE(J39:J68)</f>
        <v>5.297893079114812E-2</v>
      </c>
      <c r="K69" s="5">
        <f>AVERAGE(K39:K68)</f>
        <v>0.44271149459730275</v>
      </c>
    </row>
    <row r="71" spans="1:24">
      <c r="A71" s="1" t="s">
        <v>5</v>
      </c>
    </row>
    <row r="72" spans="1:24" ht="15">
      <c r="J72" s="8" t="s">
        <v>7</v>
      </c>
      <c r="K72" s="8"/>
      <c r="N72" s="8" t="s">
        <v>8</v>
      </c>
      <c r="O72" s="8"/>
      <c r="P72"/>
      <c r="R72" s="8" t="s">
        <v>9</v>
      </c>
      <c r="S72" s="8"/>
      <c r="T72"/>
      <c r="W72" s="8" t="s">
        <v>10</v>
      </c>
      <c r="X72" s="8"/>
    </row>
    <row r="73" spans="1:24" ht="15">
      <c r="A73" s="2" t="s">
        <v>0</v>
      </c>
      <c r="B73" s="2" t="s">
        <v>1</v>
      </c>
      <c r="C73" s="2" t="s">
        <v>2</v>
      </c>
      <c r="J73" s="2" t="s">
        <v>1</v>
      </c>
      <c r="K73" s="2" t="s">
        <v>2</v>
      </c>
      <c r="L73"/>
      <c r="N73" s="2" t="s">
        <v>1</v>
      </c>
      <c r="O73" s="2" t="s">
        <v>2</v>
      </c>
      <c r="R73" s="2" t="s">
        <v>1</v>
      </c>
      <c r="S73" s="2" t="s">
        <v>2</v>
      </c>
      <c r="V73" s="3" t="s">
        <v>11</v>
      </c>
      <c r="W73" s="2" t="s">
        <v>1</v>
      </c>
      <c r="X73" s="2" t="s">
        <v>2</v>
      </c>
    </row>
    <row r="74" spans="1:24">
      <c r="A74" s="1">
        <v>1</v>
      </c>
      <c r="B74" s="1">
        <v>1</v>
      </c>
      <c r="C74" s="1">
        <v>1</v>
      </c>
      <c r="J74" s="1">
        <f>SUM(B74)/A74</f>
        <v>1</v>
      </c>
      <c r="K74" s="1">
        <f>SUM(C74)/A74</f>
        <v>1</v>
      </c>
      <c r="N74" s="1">
        <f>J74*B74</f>
        <v>1</v>
      </c>
      <c r="O74" s="1">
        <f>K74*C74</f>
        <v>1</v>
      </c>
      <c r="R74" s="1">
        <f>SUMIF(B$74:B74,"=1")/SUMIF(B$74:B$133,"=1")</f>
        <v>2.1739130434782608E-2</v>
      </c>
      <c r="S74" s="1">
        <f>SUMIF(C$74:C74,"=1")/SUMIF(C$74:C$133,"=1")</f>
        <v>2.1739130434782608E-2</v>
      </c>
      <c r="V74" s="4">
        <v>0</v>
      </c>
      <c r="W74" s="1">
        <f t="shared" ref="W74:W81" si="25">_xlfn.MAXIFS(J$74:J$133,R$74:R$133,"&gt;="&amp;$V74)</f>
        <v>1</v>
      </c>
      <c r="X74" s="1">
        <f t="shared" ref="X74:X81" si="26">_xlfn.MAXIFS(K$74:K$133,S$74:S$133,"&gt;="&amp;$V74)</f>
        <v>1</v>
      </c>
    </row>
    <row r="75" spans="1:24">
      <c r="A75" s="1">
        <v>2</v>
      </c>
      <c r="B75" s="1">
        <v>1</v>
      </c>
      <c r="C75" s="1">
        <v>1</v>
      </c>
      <c r="J75" s="1">
        <f>SUM(B$74:B75)/A75</f>
        <v>1</v>
      </c>
      <c r="K75" s="1">
        <f>SUM(C$74:C75)/A75</f>
        <v>1</v>
      </c>
      <c r="N75" s="1">
        <f t="shared" ref="N75:O133" si="27">J75*B75</f>
        <v>1</v>
      </c>
      <c r="O75" s="1">
        <f>K75*C75</f>
        <v>1</v>
      </c>
      <c r="R75" s="1">
        <f>SUMIF(B$74:B75,"=1")/SUMIF(B$74:B$133,"=1")</f>
        <v>4.3478260869565216E-2</v>
      </c>
      <c r="S75" s="1">
        <f>SUMIF(C$74:C75,"=1")/SUMIF(C$74:C$133,"=1")</f>
        <v>4.3478260869565216E-2</v>
      </c>
      <c r="V75" s="4">
        <v>0.1</v>
      </c>
      <c r="W75" s="1">
        <f t="shared" si="25"/>
        <v>1</v>
      </c>
      <c r="X75" s="1">
        <f t="shared" si="26"/>
        <v>1</v>
      </c>
    </row>
    <row r="76" spans="1:24">
      <c r="A76" s="1">
        <v>3</v>
      </c>
      <c r="B76" s="1">
        <v>1</v>
      </c>
      <c r="C76" s="1">
        <v>1</v>
      </c>
      <c r="J76" s="1">
        <f>SUM(B$74:B76)/A76</f>
        <v>1</v>
      </c>
      <c r="K76" s="1">
        <f>SUM(C$74:C76)/A76</f>
        <v>1</v>
      </c>
      <c r="N76" s="1">
        <f t="shared" si="27"/>
        <v>1</v>
      </c>
      <c r="O76" s="1">
        <f t="shared" ref="O76:O102" si="28">K76*C76</f>
        <v>1</v>
      </c>
      <c r="R76" s="1">
        <f>SUMIF(B$74:B76,"=1")/SUMIF(B$74:B$133,"=1")</f>
        <v>6.5217391304347824E-2</v>
      </c>
      <c r="S76" s="1">
        <f>SUMIF(C$74:C76,"=1")/SUMIF(C$74:C$133,"=1")</f>
        <v>6.5217391304347824E-2</v>
      </c>
      <c r="V76" s="4">
        <v>0.2</v>
      </c>
      <c r="W76" s="1">
        <f t="shared" si="25"/>
        <v>1</v>
      </c>
      <c r="X76" s="1">
        <f t="shared" si="26"/>
        <v>1</v>
      </c>
    </row>
    <row r="77" spans="1:24">
      <c r="A77" s="1">
        <v>4</v>
      </c>
      <c r="B77" s="1">
        <v>1</v>
      </c>
      <c r="C77" s="1">
        <v>1</v>
      </c>
      <c r="J77" s="1">
        <f>SUM(B$74:B77)/A77</f>
        <v>1</v>
      </c>
      <c r="K77" s="1">
        <f>SUM(C$74:C77)/A77</f>
        <v>1</v>
      </c>
      <c r="N77" s="1">
        <f t="shared" si="27"/>
        <v>1</v>
      </c>
      <c r="O77" s="1">
        <f t="shared" si="28"/>
        <v>1</v>
      </c>
      <c r="R77" s="1">
        <f>SUMIF(B$74:B77,"=1")/SUMIF(B$74:B$133,"=1")</f>
        <v>8.6956521739130432E-2</v>
      </c>
      <c r="S77" s="1">
        <f>SUMIF(C$74:C77,"=1")/SUMIF(C$74:C$133,"=1")</f>
        <v>8.6956521739130432E-2</v>
      </c>
      <c r="V77" s="4">
        <v>0.3</v>
      </c>
      <c r="W77" s="1">
        <f t="shared" si="25"/>
        <v>1</v>
      </c>
      <c r="X77" s="1">
        <f t="shared" si="26"/>
        <v>1</v>
      </c>
    </row>
    <row r="78" spans="1:24">
      <c r="A78" s="1">
        <v>5</v>
      </c>
      <c r="B78" s="1">
        <v>1</v>
      </c>
      <c r="C78" s="1">
        <v>1</v>
      </c>
      <c r="J78" s="1">
        <f>SUM(B$74:B78)/A78</f>
        <v>1</v>
      </c>
      <c r="K78" s="1">
        <f>SUM(C$74:C78)/A78</f>
        <v>1</v>
      </c>
      <c r="N78" s="1">
        <f t="shared" si="27"/>
        <v>1</v>
      </c>
      <c r="O78" s="1">
        <f t="shared" si="28"/>
        <v>1</v>
      </c>
      <c r="R78" s="1">
        <f>SUMIF(B$74:B78,"=1")/SUMIF(B$74:B$133,"=1")</f>
        <v>0.10869565217391304</v>
      </c>
      <c r="S78" s="1">
        <f>SUMIF(C$74:C78,"=1")/SUMIF(C$74:C$133,"=1")</f>
        <v>0.10869565217391304</v>
      </c>
      <c r="V78" s="4">
        <v>0.4</v>
      </c>
      <c r="W78" s="1">
        <f t="shared" si="25"/>
        <v>1</v>
      </c>
      <c r="X78" s="1">
        <f t="shared" si="26"/>
        <v>1</v>
      </c>
    </row>
    <row r="79" spans="1:24">
      <c r="A79" s="1">
        <v>6</v>
      </c>
      <c r="B79" s="1">
        <v>1</v>
      </c>
      <c r="C79" s="1">
        <v>1</v>
      </c>
      <c r="J79" s="1">
        <f>SUM(B$74:B79)/A79</f>
        <v>1</v>
      </c>
      <c r="K79" s="1">
        <f>SUM(C$74:C79)/A79</f>
        <v>1</v>
      </c>
      <c r="N79" s="1">
        <f t="shared" si="27"/>
        <v>1</v>
      </c>
      <c r="O79" s="1">
        <f t="shared" si="28"/>
        <v>1</v>
      </c>
      <c r="R79" s="1">
        <f>SUMIF(B$74:B79,"=1")/SUMIF(B$74:B$133,"=1")</f>
        <v>0.13043478260869565</v>
      </c>
      <c r="S79" s="1">
        <f>SUMIF(C$74:C79,"=1")/SUMIF(C$74:C$133,"=1")</f>
        <v>0.13043478260869565</v>
      </c>
      <c r="V79" s="4">
        <v>0.5</v>
      </c>
      <c r="W79" s="1">
        <f t="shared" si="25"/>
        <v>1</v>
      </c>
      <c r="X79" s="1">
        <f t="shared" si="26"/>
        <v>1</v>
      </c>
    </row>
    <row r="80" spans="1:24">
      <c r="A80" s="1">
        <v>7</v>
      </c>
      <c r="B80" s="1">
        <v>1</v>
      </c>
      <c r="C80" s="1">
        <v>1</v>
      </c>
      <c r="J80" s="1">
        <f>SUM(B$74:B80)/A80</f>
        <v>1</v>
      </c>
      <c r="K80" s="1">
        <f>SUM(C$74:C80)/A80</f>
        <v>1</v>
      </c>
      <c r="N80" s="1">
        <f t="shared" si="27"/>
        <v>1</v>
      </c>
      <c r="O80" s="1">
        <f t="shared" si="28"/>
        <v>1</v>
      </c>
      <c r="R80" s="1">
        <f>SUMIF(B$74:B80,"=1")/SUMIF(B$74:B$133,"=1")</f>
        <v>0.15217391304347827</v>
      </c>
      <c r="S80" s="1">
        <f>SUMIF(C$74:C80,"=1")/SUMIF(C$74:C$133,"=1")</f>
        <v>0.15217391304347827</v>
      </c>
      <c r="V80" s="4">
        <v>0.6</v>
      </c>
      <c r="W80" s="1">
        <f t="shared" si="25"/>
        <v>1</v>
      </c>
      <c r="X80" s="1">
        <f t="shared" si="26"/>
        <v>1</v>
      </c>
    </row>
    <row r="81" spans="1:24">
      <c r="A81" s="1">
        <v>8</v>
      </c>
      <c r="B81" s="1">
        <v>1</v>
      </c>
      <c r="C81" s="1">
        <v>1</v>
      </c>
      <c r="J81" s="1">
        <f>SUM(B$74:B81)/A81</f>
        <v>1</v>
      </c>
      <c r="K81" s="1">
        <f>SUM(C$74:C81)/A81</f>
        <v>1</v>
      </c>
      <c r="N81" s="1">
        <f t="shared" si="27"/>
        <v>1</v>
      </c>
      <c r="O81" s="1">
        <f t="shared" si="28"/>
        <v>1</v>
      </c>
      <c r="R81" s="1">
        <f>SUMIF(B$74:B81,"=1")/SUMIF(B$74:B$133,"=1")</f>
        <v>0.17391304347826086</v>
      </c>
      <c r="S81" s="1">
        <f>SUMIF(C$74:C81,"=1")/SUMIF(C$74:C$133,"=1")</f>
        <v>0.17391304347826086</v>
      </c>
      <c r="V81" s="4">
        <v>0.7</v>
      </c>
      <c r="W81" s="1">
        <f t="shared" si="25"/>
        <v>0.94285714285714284</v>
      </c>
      <c r="X81" s="1">
        <f t="shared" si="26"/>
        <v>0.94285714285714284</v>
      </c>
    </row>
    <row r="82" spans="1:24">
      <c r="A82" s="1">
        <v>9</v>
      </c>
      <c r="B82" s="1">
        <v>1</v>
      </c>
      <c r="C82" s="1">
        <v>1</v>
      </c>
      <c r="J82" s="1">
        <f>SUM(B$74:B82)/A82</f>
        <v>1</v>
      </c>
      <c r="K82" s="1">
        <f>SUM(C$74:C82)/A82</f>
        <v>1</v>
      </c>
      <c r="N82" s="1">
        <f t="shared" si="27"/>
        <v>1</v>
      </c>
      <c r="O82" s="1">
        <f t="shared" si="28"/>
        <v>1</v>
      </c>
      <c r="R82" s="1">
        <f>SUMIF(B$74:B82,"=1")/SUMIF(B$74:B$133,"=1")</f>
        <v>0.19565217391304349</v>
      </c>
      <c r="S82" s="1">
        <f>SUMIF(C$74:C82,"=1")/SUMIF(C$74:C$133,"=1")</f>
        <v>0.19565217391304349</v>
      </c>
      <c r="V82" s="4">
        <v>0.8</v>
      </c>
      <c r="W82" s="1">
        <f>_xlfn.MAXIFS(J$74:J$133,R$74:R$133,"&gt;="&amp;$V82)</f>
        <v>0.91111111111111109</v>
      </c>
      <c r="X82" s="1">
        <f>_xlfn.MAXIFS(K$74:K$133,S$74:S$133,"&gt;="&amp;$V82)</f>
        <v>0.91111111111111109</v>
      </c>
    </row>
    <row r="83" spans="1:24">
      <c r="A83" s="1">
        <v>10</v>
      </c>
      <c r="B83" s="1">
        <v>1</v>
      </c>
      <c r="C83" s="1">
        <v>1</v>
      </c>
      <c r="J83" s="1">
        <f>SUM(B$74:B83)/A83</f>
        <v>1</v>
      </c>
      <c r="K83" s="1">
        <f>SUM(C$74:C83)/A83</f>
        <v>1</v>
      </c>
      <c r="N83" s="1">
        <f t="shared" si="27"/>
        <v>1</v>
      </c>
      <c r="O83" s="1">
        <f t="shared" si="28"/>
        <v>1</v>
      </c>
      <c r="R83" s="1">
        <f>SUMIF(B$74:B83,"=1")/SUMIF(B$74:B$133,"=1")</f>
        <v>0.21739130434782608</v>
      </c>
      <c r="S83" s="1">
        <f>SUMIF(C$74:C83,"=1")/SUMIF(C$74:C$133,"=1")</f>
        <v>0.21739130434782608</v>
      </c>
      <c r="V83" s="4">
        <v>0.9</v>
      </c>
      <c r="W83" s="1">
        <f t="shared" ref="W83:X84" si="29">_xlfn.MAXIFS(J$74:J$133,R$74:R$133,"&gt;="&amp;$V83)</f>
        <v>0.8936170212765957</v>
      </c>
      <c r="X83" s="1">
        <f t="shared" si="29"/>
        <v>0.8936170212765957</v>
      </c>
    </row>
    <row r="84" spans="1:24">
      <c r="A84" s="1">
        <v>11</v>
      </c>
      <c r="B84" s="1">
        <v>1</v>
      </c>
      <c r="C84" s="1">
        <v>1</v>
      </c>
      <c r="J84" s="1">
        <f>SUM(B$74:B84)/A84</f>
        <v>1</v>
      </c>
      <c r="K84" s="1">
        <f>SUM(C$74:C84)/A84</f>
        <v>1</v>
      </c>
      <c r="N84" s="1">
        <f t="shared" si="27"/>
        <v>1</v>
      </c>
      <c r="O84" s="1">
        <f t="shared" si="28"/>
        <v>1</v>
      </c>
      <c r="R84" s="1">
        <f>SUMIF(B$74:B84,"=1")/SUMIF(B$74:B$133,"=1")</f>
        <v>0.2391304347826087</v>
      </c>
      <c r="S84" s="1">
        <f>SUMIF(C$74:C84,"=1")/SUMIF(C$74:C$133,"=1")</f>
        <v>0.2391304347826087</v>
      </c>
      <c r="V84" s="4">
        <v>1</v>
      </c>
      <c r="W84" s="1">
        <f t="shared" si="29"/>
        <v>0.76666666666666672</v>
      </c>
      <c r="X84" s="1">
        <f t="shared" si="29"/>
        <v>0.76666666666666672</v>
      </c>
    </row>
    <row r="85" spans="1:24">
      <c r="A85" s="1">
        <v>12</v>
      </c>
      <c r="B85" s="1">
        <v>1</v>
      </c>
      <c r="C85" s="1">
        <v>1</v>
      </c>
      <c r="J85" s="1">
        <f>SUM(B$74:B85)/A85</f>
        <v>1</v>
      </c>
      <c r="K85" s="1">
        <f>SUM(C$74:C85)/A85</f>
        <v>1</v>
      </c>
      <c r="N85" s="1">
        <f t="shared" si="27"/>
        <v>1</v>
      </c>
      <c r="O85" s="1">
        <f t="shared" si="28"/>
        <v>1</v>
      </c>
      <c r="R85" s="1">
        <f>SUMIF(B$74:B85,"=1")/SUMIF(B$74:B$133,"=1")</f>
        <v>0.2608695652173913</v>
      </c>
      <c r="S85" s="1">
        <f>SUMIF(C$74:C85,"=1")/SUMIF(C$74:C$133,"=1")</f>
        <v>0.2608695652173913</v>
      </c>
    </row>
    <row r="86" spans="1:24">
      <c r="A86" s="1">
        <v>13</v>
      </c>
      <c r="B86" s="1">
        <v>1</v>
      </c>
      <c r="C86" s="1">
        <v>1</v>
      </c>
      <c r="J86" s="1">
        <f>SUM(B$74:B86)/A86</f>
        <v>1</v>
      </c>
      <c r="K86" s="1">
        <f>SUM(C$74:C86)/A86</f>
        <v>1</v>
      </c>
      <c r="N86" s="1">
        <f t="shared" si="27"/>
        <v>1</v>
      </c>
      <c r="O86" s="1">
        <f t="shared" si="28"/>
        <v>1</v>
      </c>
      <c r="R86" s="1">
        <f>SUMIF(B$74:B86,"=1")/SUMIF(B$74:B$133,"=1")</f>
        <v>0.28260869565217389</v>
      </c>
      <c r="S86" s="1">
        <f>SUMIF(C$74:C86,"=1")/SUMIF(C$74:C$133,"=1")</f>
        <v>0.28260869565217389</v>
      </c>
    </row>
    <row r="87" spans="1:24">
      <c r="A87" s="1">
        <v>14</v>
      </c>
      <c r="B87" s="1">
        <v>1</v>
      </c>
      <c r="C87" s="1">
        <v>1</v>
      </c>
      <c r="J87" s="1">
        <f>SUM(B$74:B87)/A87</f>
        <v>1</v>
      </c>
      <c r="K87" s="1">
        <f>SUM(C$74:C87)/A87</f>
        <v>1</v>
      </c>
      <c r="N87" s="1">
        <f t="shared" si="27"/>
        <v>1</v>
      </c>
      <c r="O87" s="1">
        <f t="shared" si="28"/>
        <v>1</v>
      </c>
      <c r="R87" s="1">
        <f>SUMIF(B$74:B87,"=1")/SUMIF(B$74:B$133,"=1")</f>
        <v>0.30434782608695654</v>
      </c>
      <c r="S87" s="1">
        <f>SUMIF(C$74:C87,"=1")/SUMIF(C$74:C$133,"=1")</f>
        <v>0.30434782608695654</v>
      </c>
    </row>
    <row r="88" spans="1:24">
      <c r="A88" s="1">
        <v>15</v>
      </c>
      <c r="B88" s="1">
        <v>1</v>
      </c>
      <c r="C88" s="1">
        <v>1</v>
      </c>
      <c r="J88" s="1">
        <f>SUM(B$74:B88)/A88</f>
        <v>1</v>
      </c>
      <c r="K88" s="1">
        <f>SUM(C$74:C88)/A88</f>
        <v>1</v>
      </c>
      <c r="N88" s="1">
        <f t="shared" si="27"/>
        <v>1</v>
      </c>
      <c r="O88" s="1">
        <f t="shared" si="28"/>
        <v>1</v>
      </c>
      <c r="R88" s="1">
        <f>SUMIF(B$74:B88,"=1")/SUMIF(B$74:B$133,"=1")</f>
        <v>0.32608695652173914</v>
      </c>
      <c r="S88" s="1">
        <f>SUMIF(C$74:C88,"=1")/SUMIF(C$74:C$133,"=1")</f>
        <v>0.32608695652173914</v>
      </c>
      <c r="W88" s="8" t="s">
        <v>16</v>
      </c>
      <c r="X88" s="8"/>
    </row>
    <row r="89" spans="1:24">
      <c r="A89" s="1">
        <v>16</v>
      </c>
      <c r="B89" s="1">
        <v>1</v>
      </c>
      <c r="C89" s="1">
        <v>1</v>
      </c>
      <c r="J89" s="1">
        <f>SUM(B$74:B89)/A89</f>
        <v>1</v>
      </c>
      <c r="K89" s="1">
        <f>SUM(C$74:C89)/A89</f>
        <v>1</v>
      </c>
      <c r="N89" s="1">
        <f t="shared" si="27"/>
        <v>1</v>
      </c>
      <c r="O89" s="1">
        <f t="shared" si="28"/>
        <v>1</v>
      </c>
      <c r="R89" s="1">
        <f>SUMIF(B$74:B89,"=1")/SUMIF(B$74:B$133,"=1")</f>
        <v>0.34782608695652173</v>
      </c>
      <c r="S89" s="1">
        <f>SUMIF(C$74:C89,"=1")/SUMIF(C$74:C$133,"=1")</f>
        <v>0.34782608695652173</v>
      </c>
      <c r="V89" s="3" t="s">
        <v>11</v>
      </c>
      <c r="W89" s="2" t="s">
        <v>1</v>
      </c>
      <c r="X89" s="2" t="s">
        <v>2</v>
      </c>
    </row>
    <row r="90" spans="1:24">
      <c r="A90" s="1">
        <v>17</v>
      </c>
      <c r="B90" s="1">
        <v>1</v>
      </c>
      <c r="C90" s="1">
        <v>1</v>
      </c>
      <c r="J90" s="1">
        <f>SUM(B$74:B90)/A90</f>
        <v>1</v>
      </c>
      <c r="K90" s="1">
        <f>SUM(C$74:C90)/A90</f>
        <v>1</v>
      </c>
      <c r="N90" s="1">
        <f t="shared" si="27"/>
        <v>1</v>
      </c>
      <c r="O90" s="1">
        <f t="shared" si="28"/>
        <v>1</v>
      </c>
      <c r="R90" s="1">
        <f>SUMIF(B$74:B90,"=1")/SUMIF(B$74:B$133,"=1")</f>
        <v>0.36956521739130432</v>
      </c>
      <c r="S90" s="1">
        <f>SUMIF(C$74:C90,"=1")/SUMIF(C$74:C$133,"=1")</f>
        <v>0.36956521739130432</v>
      </c>
      <c r="V90" s="4">
        <v>0</v>
      </c>
      <c r="W90" s="1">
        <f>(1 + $V$2^2) * (W74*$V74/($V$2^2 * W74 +$V74))</f>
        <v>0</v>
      </c>
      <c r="X90" s="1">
        <f>(1 + $V$2^2) * (X74*$V74/($V$2^2 * X74 +$V74))</f>
        <v>0</v>
      </c>
    </row>
    <row r="91" spans="1:24">
      <c r="A91" s="1">
        <v>18</v>
      </c>
      <c r="B91" s="1">
        <v>1</v>
      </c>
      <c r="C91" s="1">
        <v>1</v>
      </c>
      <c r="J91" s="1">
        <f>SUM(B$74:B91)/A91</f>
        <v>1</v>
      </c>
      <c r="K91" s="1">
        <f>SUM(C$74:C91)/A91</f>
        <v>1</v>
      </c>
      <c r="N91" s="1">
        <f t="shared" si="27"/>
        <v>1</v>
      </c>
      <c r="O91" s="1">
        <f t="shared" si="28"/>
        <v>1</v>
      </c>
      <c r="R91" s="1">
        <f>SUMIF(B$74:B91,"=1")/SUMIF(B$74:B$133,"=1")</f>
        <v>0.39130434782608697</v>
      </c>
      <c r="S91" s="1">
        <f>SUMIF(C$74:C91,"=1")/SUMIF(C$74:C$133,"=1")</f>
        <v>0.39130434782608697</v>
      </c>
      <c r="V91" s="4">
        <v>0.1</v>
      </c>
      <c r="W91" s="1">
        <f t="shared" ref="W91:X91" si="30">(1 + $V$2^2) * (W75*$V75/($V$2^2 * W75 +$V75))</f>
        <v>0.18181818181818182</v>
      </c>
      <c r="X91" s="1">
        <f t="shared" si="30"/>
        <v>0.18181818181818182</v>
      </c>
    </row>
    <row r="92" spans="1:24">
      <c r="A92" s="1">
        <v>19</v>
      </c>
      <c r="B92" s="1">
        <v>1</v>
      </c>
      <c r="C92" s="1">
        <v>1</v>
      </c>
      <c r="J92" s="1">
        <f>SUM(B$74:B92)/A92</f>
        <v>1</v>
      </c>
      <c r="K92" s="1">
        <f>SUM(C$74:C92)/A92</f>
        <v>1</v>
      </c>
      <c r="N92" s="1">
        <f t="shared" si="27"/>
        <v>1</v>
      </c>
      <c r="O92" s="1">
        <f t="shared" si="28"/>
        <v>1</v>
      </c>
      <c r="R92" s="1">
        <f>SUMIF(B$74:B92,"=1")/SUMIF(B$74:B$133,"=1")</f>
        <v>0.41304347826086957</v>
      </c>
      <c r="S92" s="1">
        <f>SUMIF(C$74:C92,"=1")/SUMIF(C$74:C$133,"=1")</f>
        <v>0.41304347826086957</v>
      </c>
      <c r="V92" s="4">
        <v>0.2</v>
      </c>
      <c r="W92" s="1">
        <f t="shared" ref="W92:X92" si="31">(1 + $V$2^2) * (W76*$V76/($V$2^2 * W76 +$V76))</f>
        <v>0.33333333333333337</v>
      </c>
      <c r="X92" s="1">
        <f t="shared" si="31"/>
        <v>0.33333333333333337</v>
      </c>
    </row>
    <row r="93" spans="1:24">
      <c r="A93" s="1">
        <v>20</v>
      </c>
      <c r="B93" s="1">
        <v>1</v>
      </c>
      <c r="C93" s="1">
        <v>1</v>
      </c>
      <c r="J93" s="1">
        <f>SUM(B$74:B93)/A93</f>
        <v>1</v>
      </c>
      <c r="K93" s="1">
        <f>SUM(C$74:C93)/A93</f>
        <v>1</v>
      </c>
      <c r="N93" s="1">
        <f t="shared" si="27"/>
        <v>1</v>
      </c>
      <c r="O93" s="1">
        <f t="shared" si="28"/>
        <v>1</v>
      </c>
      <c r="R93" s="1">
        <f>SUMIF(B$74:B93,"=1")/SUMIF(B$74:B$133,"=1")</f>
        <v>0.43478260869565216</v>
      </c>
      <c r="S93" s="1">
        <f>SUMIF(C$74:C93,"=1")/SUMIF(C$74:C$133,"=1")</f>
        <v>0.43478260869565216</v>
      </c>
      <c r="V93" s="4">
        <v>0.3</v>
      </c>
      <c r="W93" s="1">
        <f t="shared" ref="W93:X93" si="32">(1 + $V$2^2) * (W77*$V77/($V$2^2 * W77 +$V77))</f>
        <v>0.46153846153846151</v>
      </c>
      <c r="X93" s="1">
        <f t="shared" si="32"/>
        <v>0.46153846153846151</v>
      </c>
    </row>
    <row r="94" spans="1:24">
      <c r="A94" s="1">
        <v>21</v>
      </c>
      <c r="B94" s="1">
        <v>1</v>
      </c>
      <c r="C94" s="1">
        <v>1</v>
      </c>
      <c r="J94" s="1">
        <f>SUM(B$74:B94)/A94</f>
        <v>1</v>
      </c>
      <c r="K94" s="1">
        <f>SUM(C$74:C94)/A94</f>
        <v>1</v>
      </c>
      <c r="N94" s="1">
        <f t="shared" si="27"/>
        <v>1</v>
      </c>
      <c r="O94" s="1">
        <f t="shared" si="28"/>
        <v>1</v>
      </c>
      <c r="R94" s="1">
        <f>SUMIF(B$74:B94,"=1")/SUMIF(B$74:B$133,"=1")</f>
        <v>0.45652173913043476</v>
      </c>
      <c r="S94" s="1">
        <f>SUMIF(C$74:C94,"=1")/SUMIF(C$74:C$133,"=1")</f>
        <v>0.45652173913043476</v>
      </c>
      <c r="V94" s="4">
        <v>0.4</v>
      </c>
      <c r="W94" s="1">
        <f t="shared" ref="W94:X94" si="33">(1 + $V$2^2) * (W78*$V78/($V$2^2 * W78 +$V78))</f>
        <v>0.57142857142857151</v>
      </c>
      <c r="X94" s="1">
        <f t="shared" si="33"/>
        <v>0.57142857142857151</v>
      </c>
    </row>
    <row r="95" spans="1:24">
      <c r="A95" s="1">
        <v>22</v>
      </c>
      <c r="B95" s="1">
        <v>1</v>
      </c>
      <c r="C95" s="1">
        <v>1</v>
      </c>
      <c r="J95" s="1">
        <f>SUM(B$74:B95)/A95</f>
        <v>1</v>
      </c>
      <c r="K95" s="1">
        <f>SUM(C$74:C95)/A95</f>
        <v>1</v>
      </c>
      <c r="N95" s="1">
        <f t="shared" si="27"/>
        <v>1</v>
      </c>
      <c r="O95" s="1">
        <f t="shared" si="28"/>
        <v>1</v>
      </c>
      <c r="R95" s="1">
        <f>SUMIF(B$74:B95,"=1")/SUMIF(B$74:B$133,"=1")</f>
        <v>0.47826086956521741</v>
      </c>
      <c r="S95" s="1">
        <f>SUMIF(C$74:C95,"=1")/SUMIF(C$74:C$133,"=1")</f>
        <v>0.47826086956521741</v>
      </c>
      <c r="V95" s="4">
        <v>0.5</v>
      </c>
      <c r="W95" s="1">
        <f t="shared" ref="W95:X95" si="34">(1 + $V$2^2) * (W79*$V79/($V$2^2 * W79 +$V79))</f>
        <v>0.66666666666666663</v>
      </c>
      <c r="X95" s="1">
        <f t="shared" si="34"/>
        <v>0.66666666666666663</v>
      </c>
    </row>
    <row r="96" spans="1:24">
      <c r="A96" s="1">
        <v>23</v>
      </c>
      <c r="B96" s="1">
        <v>1</v>
      </c>
      <c r="C96" s="1">
        <v>1</v>
      </c>
      <c r="J96" s="1">
        <f>SUM(B$74:B96)/A96</f>
        <v>1</v>
      </c>
      <c r="K96" s="1">
        <f>SUM(C$74:C96)/A96</f>
        <v>1</v>
      </c>
      <c r="N96" s="1">
        <f t="shared" si="27"/>
        <v>1</v>
      </c>
      <c r="O96" s="1">
        <f t="shared" si="28"/>
        <v>1</v>
      </c>
      <c r="R96" s="1">
        <f>SUMIF(B$74:B96,"=1")/SUMIF(B$74:B$133,"=1")</f>
        <v>0.5</v>
      </c>
      <c r="S96" s="1">
        <f>SUMIF(C$74:C96,"=1")/SUMIF(C$74:C$133,"=1")</f>
        <v>0.5</v>
      </c>
      <c r="V96" s="4">
        <v>0.6</v>
      </c>
      <c r="W96" s="1">
        <f t="shared" ref="W96:X96" si="35">(1 + $V$2^2) * (W80*$V80/($V$2^2 * W80 +$V80))</f>
        <v>0.74999999999999989</v>
      </c>
      <c r="X96" s="1">
        <f t="shared" si="35"/>
        <v>0.74999999999999989</v>
      </c>
    </row>
    <row r="97" spans="1:24">
      <c r="A97" s="1">
        <v>24</v>
      </c>
      <c r="B97" s="1">
        <v>1</v>
      </c>
      <c r="C97" s="1">
        <v>1</v>
      </c>
      <c r="J97" s="1">
        <f>SUM(B$74:B97)/A97</f>
        <v>1</v>
      </c>
      <c r="K97" s="1">
        <f>SUM(C$74:C97)/A97</f>
        <v>1</v>
      </c>
      <c r="N97" s="1">
        <f t="shared" si="27"/>
        <v>1</v>
      </c>
      <c r="O97" s="1">
        <f t="shared" si="28"/>
        <v>1</v>
      </c>
      <c r="R97" s="1">
        <f>SUMIF(B$74:B97,"=1")/SUMIF(B$74:B$133,"=1")</f>
        <v>0.52173913043478259</v>
      </c>
      <c r="S97" s="1">
        <f>SUMIF(C$74:C97,"=1")/SUMIF(C$74:C$133,"=1")</f>
        <v>0.52173913043478259</v>
      </c>
      <c r="V97" s="4">
        <v>0.7</v>
      </c>
      <c r="W97" s="1">
        <f t="shared" ref="W97:X97" si="36">(1 + $V$2^2) * (W81*$V81/($V$2^2 * W81 +$V81))</f>
        <v>0.8034782608695652</v>
      </c>
      <c r="X97" s="1">
        <f t="shared" si="36"/>
        <v>0.8034782608695652</v>
      </c>
    </row>
    <row r="98" spans="1:24">
      <c r="A98" s="1">
        <v>25</v>
      </c>
      <c r="B98" s="1">
        <v>1</v>
      </c>
      <c r="C98" s="1">
        <v>1</v>
      </c>
      <c r="J98" s="1">
        <f>SUM(B$74:B98)/A98</f>
        <v>1</v>
      </c>
      <c r="K98" s="1">
        <f>SUM(C$74:C98)/A98</f>
        <v>1</v>
      </c>
      <c r="N98" s="1">
        <f t="shared" si="27"/>
        <v>1</v>
      </c>
      <c r="O98" s="1">
        <f t="shared" si="28"/>
        <v>1</v>
      </c>
      <c r="R98" s="1">
        <f>SUMIF(B$74:B98,"=1")/SUMIF(B$74:B$133,"=1")</f>
        <v>0.54347826086956519</v>
      </c>
      <c r="S98" s="1">
        <f>SUMIF(C$74:C98,"=1")/SUMIF(C$74:C$133,"=1")</f>
        <v>0.54347826086956519</v>
      </c>
      <c r="V98" s="4">
        <v>0.8</v>
      </c>
      <c r="W98" s="1">
        <f t="shared" ref="W98:X98" si="37">(1 + $V$2^2) * (W82*$V82/($V$2^2 * W82 +$V82))</f>
        <v>0.8519480519480519</v>
      </c>
      <c r="X98" s="1">
        <f t="shared" si="37"/>
        <v>0.8519480519480519</v>
      </c>
    </row>
    <row r="99" spans="1:24">
      <c r="A99" s="1">
        <v>26</v>
      </c>
      <c r="B99" s="1">
        <v>1</v>
      </c>
      <c r="C99" s="1">
        <v>1</v>
      </c>
      <c r="J99" s="1">
        <f>SUM(B$74:B99)/A99</f>
        <v>1</v>
      </c>
      <c r="K99" s="1">
        <f>SUM(C$74:C99)/A99</f>
        <v>1</v>
      </c>
      <c r="N99" s="1">
        <f t="shared" si="27"/>
        <v>1</v>
      </c>
      <c r="O99" s="1">
        <f t="shared" si="28"/>
        <v>1</v>
      </c>
      <c r="R99" s="1">
        <f>SUMIF(B$74:B99,"=1")/SUMIF(B$74:B$133,"=1")</f>
        <v>0.56521739130434778</v>
      </c>
      <c r="S99" s="1">
        <f>SUMIF(C$74:C99,"=1")/SUMIF(C$74:C$133,"=1")</f>
        <v>0.56521739130434778</v>
      </c>
      <c r="V99" s="4">
        <v>0.9</v>
      </c>
      <c r="W99" s="1">
        <f t="shared" ref="W99:X99" si="38">(1 + $V$2^2) * (W83*$V83/($V$2^2 * W83 +$V83))</f>
        <v>0.89679715302491092</v>
      </c>
      <c r="X99" s="1">
        <f t="shared" si="38"/>
        <v>0.89679715302491092</v>
      </c>
    </row>
    <row r="100" spans="1:24">
      <c r="A100" s="1">
        <v>27</v>
      </c>
      <c r="B100" s="1">
        <v>1</v>
      </c>
      <c r="C100" s="1">
        <v>1</v>
      </c>
      <c r="J100" s="1">
        <f>SUM(B$74:B100)/A100</f>
        <v>1</v>
      </c>
      <c r="K100" s="1">
        <f>SUM(C$74:C100)/A100</f>
        <v>1</v>
      </c>
      <c r="N100" s="1">
        <f t="shared" si="27"/>
        <v>1</v>
      </c>
      <c r="O100" s="1">
        <f t="shared" si="28"/>
        <v>1</v>
      </c>
      <c r="R100" s="1">
        <f>SUMIF(B$74:B100,"=1")/SUMIF(B$74:B$133,"=1")</f>
        <v>0.58695652173913049</v>
      </c>
      <c r="S100" s="1">
        <f>SUMIF(C$74:C100,"=1")/SUMIF(C$74:C$133,"=1")</f>
        <v>0.58695652173913049</v>
      </c>
      <c r="V100" s="4">
        <v>1</v>
      </c>
      <c r="W100" s="1">
        <f t="shared" ref="W100:X100" si="39">(1 + $V$2^2) * (W84*$V84/($V$2^2 * W84 +$V84))</f>
        <v>0.86792452830188693</v>
      </c>
      <c r="X100" s="1">
        <f t="shared" si="39"/>
        <v>0.86792452830188693</v>
      </c>
    </row>
    <row r="101" spans="1:24">
      <c r="A101" s="1">
        <v>28</v>
      </c>
      <c r="B101" s="1">
        <v>1</v>
      </c>
      <c r="C101" s="1">
        <v>1</v>
      </c>
      <c r="J101" s="1">
        <f>SUM(B$74:B101)/A101</f>
        <v>1</v>
      </c>
      <c r="K101" s="1">
        <f>SUM(C$74:C101)/A101</f>
        <v>1</v>
      </c>
      <c r="N101" s="1">
        <f t="shared" si="27"/>
        <v>1</v>
      </c>
      <c r="O101" s="1">
        <f t="shared" si="28"/>
        <v>1</v>
      </c>
      <c r="R101" s="1">
        <f>SUMIF(B$74:B101,"=1")/SUMIF(B$74:B$133,"=1")</f>
        <v>0.60869565217391308</v>
      </c>
      <c r="S101" s="1">
        <f>SUMIF(C$74:C101,"=1")/SUMIF(C$74:C$133,"=1")</f>
        <v>0.60869565217391308</v>
      </c>
    </row>
    <row r="102" spans="1:24">
      <c r="A102" s="1">
        <v>29</v>
      </c>
      <c r="B102" s="1">
        <v>1</v>
      </c>
      <c r="C102" s="1">
        <v>1</v>
      </c>
      <c r="J102" s="1">
        <f>SUM(B$74:B102)/A102</f>
        <v>1</v>
      </c>
      <c r="K102" s="1">
        <f>SUM(C$74:C102)/A102</f>
        <v>1</v>
      </c>
      <c r="N102" s="1">
        <f t="shared" si="27"/>
        <v>1</v>
      </c>
      <c r="O102" s="1">
        <f t="shared" si="28"/>
        <v>1</v>
      </c>
      <c r="R102" s="1">
        <f>SUMIF(B$74:B102,"=1")/SUMIF(B$74:B$133,"=1")</f>
        <v>0.63043478260869568</v>
      </c>
      <c r="S102" s="1">
        <f>SUMIF(C$74:C102,"=1")/SUMIF(C$74:C$133,"=1")</f>
        <v>0.63043478260869568</v>
      </c>
    </row>
    <row r="103" spans="1:24">
      <c r="A103" s="1">
        <v>30</v>
      </c>
      <c r="B103" s="1">
        <v>1</v>
      </c>
      <c r="C103" s="1">
        <v>1</v>
      </c>
      <c r="J103" s="1">
        <f>SUM(B$74:B103)/A103</f>
        <v>1</v>
      </c>
      <c r="K103" s="1">
        <f>SUM(C$74:C103)/A103</f>
        <v>1</v>
      </c>
      <c r="N103" s="1">
        <f t="shared" si="27"/>
        <v>1</v>
      </c>
      <c r="O103" s="1">
        <f t="shared" si="27"/>
        <v>1</v>
      </c>
      <c r="R103" s="1">
        <f>SUMIF(B$74:B103,"=1")/SUMIF(B$74:B$133,"=1")</f>
        <v>0.65217391304347827</v>
      </c>
      <c r="S103" s="1">
        <f>SUMIF(C$74:C103,"=1")/SUMIF(C$74:C$133,"=1")</f>
        <v>0.65217391304347827</v>
      </c>
    </row>
    <row r="104" spans="1:24">
      <c r="A104" s="1">
        <v>31</v>
      </c>
      <c r="B104" s="1">
        <v>0</v>
      </c>
      <c r="C104" s="1">
        <v>0</v>
      </c>
      <c r="J104" s="1">
        <f>SUM(B$74:B104)/A104</f>
        <v>0.967741935483871</v>
      </c>
      <c r="K104" s="1">
        <f>SUM(C$74:C104)/A104</f>
        <v>0.967741935483871</v>
      </c>
      <c r="N104" s="1">
        <f t="shared" si="27"/>
        <v>0</v>
      </c>
      <c r="O104" s="1">
        <f t="shared" si="27"/>
        <v>0</v>
      </c>
      <c r="R104" s="1">
        <f>SUMIF(B$74:B104,"=1")/SUMIF(B$74:B$133,"=1")</f>
        <v>0.65217391304347827</v>
      </c>
      <c r="S104" s="1">
        <f>SUMIF(C$74:C104,"=1")/SUMIF(C$74:C$133,"=1")</f>
        <v>0.65217391304347827</v>
      </c>
    </row>
    <row r="105" spans="1:24">
      <c r="A105" s="1">
        <v>32</v>
      </c>
      <c r="B105" s="1">
        <v>0</v>
      </c>
      <c r="C105" s="1">
        <v>0</v>
      </c>
      <c r="J105" s="1">
        <f>SUM(B$74:B105)/A105</f>
        <v>0.9375</v>
      </c>
      <c r="K105" s="1">
        <f>SUM(C$74:C105)/A105</f>
        <v>0.9375</v>
      </c>
      <c r="N105" s="1">
        <f t="shared" si="27"/>
        <v>0</v>
      </c>
      <c r="O105" s="1">
        <f t="shared" si="27"/>
        <v>0</v>
      </c>
      <c r="R105" s="1">
        <f>SUMIF(B$74:B105,"=1")/SUMIF(B$74:B$133,"=1")</f>
        <v>0.65217391304347827</v>
      </c>
      <c r="S105" s="1">
        <f>SUMIF(C$74:C105,"=1")/SUMIF(C$74:C$133,"=1")</f>
        <v>0.65217391304347827</v>
      </c>
    </row>
    <row r="106" spans="1:24">
      <c r="A106" s="1">
        <v>33</v>
      </c>
      <c r="B106" s="1">
        <v>1</v>
      </c>
      <c r="C106" s="1">
        <v>1</v>
      </c>
      <c r="J106" s="1">
        <f>SUM(B$74:B106)/A106</f>
        <v>0.93939393939393945</v>
      </c>
      <c r="K106" s="1">
        <f>SUM(C$74:C106)/A106</f>
        <v>0.93939393939393945</v>
      </c>
      <c r="N106" s="1">
        <f t="shared" si="27"/>
        <v>0.93939393939393945</v>
      </c>
      <c r="O106" s="1">
        <f t="shared" si="27"/>
        <v>0.93939393939393945</v>
      </c>
      <c r="R106" s="1">
        <f>SUMIF(B$74:B106,"=1")/SUMIF(B$74:B$133,"=1")</f>
        <v>0.67391304347826086</v>
      </c>
      <c r="S106" s="1">
        <f>SUMIF(C$74:C106,"=1")/SUMIF(C$74:C$133,"=1")</f>
        <v>0.67391304347826086</v>
      </c>
    </row>
    <row r="107" spans="1:24">
      <c r="A107" s="1">
        <v>34</v>
      </c>
      <c r="B107" s="1">
        <v>1</v>
      </c>
      <c r="C107" s="1">
        <v>1</v>
      </c>
      <c r="J107" s="1">
        <f>SUM(B$74:B107)/A107</f>
        <v>0.94117647058823528</v>
      </c>
      <c r="K107" s="1">
        <f>SUM(C$74:C107)/A107</f>
        <v>0.94117647058823528</v>
      </c>
      <c r="N107" s="1">
        <f t="shared" si="27"/>
        <v>0.94117647058823528</v>
      </c>
      <c r="O107" s="1">
        <f t="shared" si="27"/>
        <v>0.94117647058823528</v>
      </c>
      <c r="R107" s="1">
        <f>SUMIF(B$74:B107,"=1")/SUMIF(B$74:B$133,"=1")</f>
        <v>0.69565217391304346</v>
      </c>
      <c r="S107" s="1">
        <f>SUMIF(C$74:C107,"=1")/SUMIF(C$74:C$133,"=1")</f>
        <v>0.69565217391304346</v>
      </c>
    </row>
    <row r="108" spans="1:24">
      <c r="A108" s="1">
        <v>35</v>
      </c>
      <c r="B108" s="1">
        <v>1</v>
      </c>
      <c r="C108" s="1">
        <v>1</v>
      </c>
      <c r="J108" s="1">
        <f>SUM(B$74:B108)/A108</f>
        <v>0.94285714285714284</v>
      </c>
      <c r="K108" s="1">
        <f>SUM(C$74:C108)/A108</f>
        <v>0.94285714285714284</v>
      </c>
      <c r="N108" s="1">
        <f t="shared" si="27"/>
        <v>0.94285714285714284</v>
      </c>
      <c r="O108" s="1">
        <f t="shared" si="27"/>
        <v>0.94285714285714284</v>
      </c>
      <c r="R108" s="1">
        <f>SUMIF(B$74:B108,"=1")/SUMIF(B$74:B$133,"=1")</f>
        <v>0.71739130434782605</v>
      </c>
      <c r="S108" s="1">
        <f>SUMIF(C$74:C108,"=1")/SUMIF(C$74:C$133,"=1")</f>
        <v>0.71739130434782605</v>
      </c>
    </row>
    <row r="109" spans="1:24">
      <c r="A109" s="1">
        <v>36</v>
      </c>
      <c r="B109" s="1">
        <v>0</v>
      </c>
      <c r="C109" s="1">
        <v>0</v>
      </c>
      <c r="J109" s="1">
        <f>SUM(B$74:B109)/A109</f>
        <v>0.91666666666666663</v>
      </c>
      <c r="K109" s="1">
        <f>SUM(C$74:C109)/A109</f>
        <v>0.91666666666666663</v>
      </c>
      <c r="N109" s="1">
        <f t="shared" si="27"/>
        <v>0</v>
      </c>
      <c r="O109" s="1">
        <f t="shared" si="27"/>
        <v>0</v>
      </c>
      <c r="R109" s="1">
        <f>SUMIF(B$74:B109,"=1")/SUMIF(B$74:B$133,"=1")</f>
        <v>0.71739130434782605</v>
      </c>
      <c r="S109" s="1">
        <f>SUMIF(C$74:C109,"=1")/SUMIF(C$74:C$133,"=1")</f>
        <v>0.71739130434782605</v>
      </c>
    </row>
    <row r="110" spans="1:24">
      <c r="A110" s="1">
        <v>37</v>
      </c>
      <c r="B110" s="1">
        <v>0</v>
      </c>
      <c r="C110" s="1">
        <v>0</v>
      </c>
      <c r="J110" s="1">
        <f>SUM(B$74:B110)/A110</f>
        <v>0.89189189189189189</v>
      </c>
      <c r="K110" s="1">
        <f>SUM(C$74:C110)/A110</f>
        <v>0.89189189189189189</v>
      </c>
      <c r="N110" s="1">
        <f t="shared" si="27"/>
        <v>0</v>
      </c>
      <c r="O110" s="1">
        <f t="shared" si="27"/>
        <v>0</v>
      </c>
      <c r="R110" s="1">
        <f>SUMIF(B$74:B110,"=1")/SUMIF(B$74:B$133,"=1")</f>
        <v>0.71739130434782605</v>
      </c>
      <c r="S110" s="1">
        <f>SUMIF(C$74:C110,"=1")/SUMIF(C$74:C$133,"=1")</f>
        <v>0.71739130434782605</v>
      </c>
    </row>
    <row r="111" spans="1:24">
      <c r="A111" s="1">
        <v>38</v>
      </c>
      <c r="B111" s="1">
        <v>1</v>
      </c>
      <c r="C111" s="1">
        <v>1</v>
      </c>
      <c r="J111" s="1">
        <f>SUM(B$74:B111)/A111</f>
        <v>0.89473684210526316</v>
      </c>
      <c r="K111" s="1">
        <f>SUM(C$74:C111)/A111</f>
        <v>0.89473684210526316</v>
      </c>
      <c r="N111" s="1">
        <f t="shared" si="27"/>
        <v>0.89473684210526316</v>
      </c>
      <c r="O111" s="1">
        <f t="shared" si="27"/>
        <v>0.89473684210526316</v>
      </c>
      <c r="R111" s="1">
        <f>SUMIF(B$74:B111,"=1")/SUMIF(B$74:B$133,"=1")</f>
        <v>0.73913043478260865</v>
      </c>
      <c r="S111" s="1">
        <f>SUMIF(C$74:C111,"=1")/SUMIF(C$74:C$133,"=1")</f>
        <v>0.73913043478260865</v>
      </c>
    </row>
    <row r="112" spans="1:24">
      <c r="A112" s="1">
        <v>39</v>
      </c>
      <c r="B112" s="1">
        <v>1</v>
      </c>
      <c r="C112" s="1">
        <v>1</v>
      </c>
      <c r="J112" s="1">
        <f>SUM(B$74:B112)/A112</f>
        <v>0.89743589743589747</v>
      </c>
      <c r="K112" s="1">
        <f>SUM(C$74:C112)/A112</f>
        <v>0.89743589743589747</v>
      </c>
      <c r="N112" s="1">
        <f t="shared" si="27"/>
        <v>0.89743589743589747</v>
      </c>
      <c r="O112" s="1">
        <f t="shared" si="27"/>
        <v>0.89743589743589747</v>
      </c>
      <c r="R112" s="1">
        <f>SUMIF(B$74:B112,"=1")/SUMIF(B$74:B$133,"=1")</f>
        <v>0.76086956521739135</v>
      </c>
      <c r="S112" s="1">
        <f>SUMIF(C$74:C112,"=1")/SUMIF(C$74:C$133,"=1")</f>
        <v>0.76086956521739135</v>
      </c>
    </row>
    <row r="113" spans="1:19">
      <c r="A113" s="1">
        <v>40</v>
      </c>
      <c r="B113" s="1">
        <v>1</v>
      </c>
      <c r="C113" s="1">
        <v>1</v>
      </c>
      <c r="J113" s="1">
        <f>SUM(B$74:B113)/A113</f>
        <v>0.9</v>
      </c>
      <c r="K113" s="1">
        <f>SUM(C$74:C113)/A113</f>
        <v>0.9</v>
      </c>
      <c r="N113" s="1">
        <f t="shared" si="27"/>
        <v>0.9</v>
      </c>
      <c r="O113" s="1">
        <f t="shared" si="27"/>
        <v>0.9</v>
      </c>
      <c r="R113" s="1">
        <f>SUMIF(B$74:B113,"=1")/SUMIF(B$74:B$133,"=1")</f>
        <v>0.78260869565217395</v>
      </c>
      <c r="S113" s="1">
        <f>SUMIF(C$74:C113,"=1")/SUMIF(C$74:C$133,"=1")</f>
        <v>0.78260869565217395</v>
      </c>
    </row>
    <row r="114" spans="1:19">
      <c r="A114" s="1">
        <v>41</v>
      </c>
      <c r="B114" s="1">
        <v>1</v>
      </c>
      <c r="C114" s="1">
        <v>1</v>
      </c>
      <c r="J114" s="1">
        <f>SUM(B$74:B114)/A114</f>
        <v>0.90243902439024393</v>
      </c>
      <c r="K114" s="1">
        <f>SUM(C$74:C114)/A114</f>
        <v>0.90243902439024393</v>
      </c>
      <c r="N114" s="1">
        <f t="shared" si="27"/>
        <v>0.90243902439024393</v>
      </c>
      <c r="O114" s="1">
        <f t="shared" si="27"/>
        <v>0.90243902439024393</v>
      </c>
      <c r="R114" s="1">
        <f>SUMIF(B$74:B114,"=1")/SUMIF(B$74:B$133,"=1")</f>
        <v>0.80434782608695654</v>
      </c>
      <c r="S114" s="1">
        <f>SUMIF(C$74:C114,"=1")/SUMIF(C$74:C$133,"=1")</f>
        <v>0.80434782608695654</v>
      </c>
    </row>
    <row r="115" spans="1:19">
      <c r="A115" s="1">
        <v>42</v>
      </c>
      <c r="B115" s="1">
        <v>1</v>
      </c>
      <c r="C115" s="1">
        <v>1</v>
      </c>
      <c r="J115" s="1">
        <f>SUM(B$74:B115)/A115</f>
        <v>0.90476190476190477</v>
      </c>
      <c r="K115" s="1">
        <f>SUM(C$74:C115)/A115</f>
        <v>0.90476190476190477</v>
      </c>
      <c r="N115" s="1">
        <f t="shared" si="27"/>
        <v>0.90476190476190477</v>
      </c>
      <c r="O115" s="1">
        <f t="shared" si="27"/>
        <v>0.90476190476190477</v>
      </c>
      <c r="R115" s="1">
        <f>SUMIF(B$74:B115,"=1")/SUMIF(B$74:B$133,"=1")</f>
        <v>0.82608695652173914</v>
      </c>
      <c r="S115" s="1">
        <f>SUMIF(C$74:C115,"=1")/SUMIF(C$74:C$133,"=1")</f>
        <v>0.82608695652173914</v>
      </c>
    </row>
    <row r="116" spans="1:19">
      <c r="A116" s="1">
        <v>43</v>
      </c>
      <c r="B116" s="1">
        <v>1</v>
      </c>
      <c r="C116" s="1">
        <v>1</v>
      </c>
      <c r="J116" s="1">
        <f>SUM(B$74:B116)/A116</f>
        <v>0.90697674418604646</v>
      </c>
      <c r="K116" s="1">
        <f>SUM(C$74:C116)/A116</f>
        <v>0.90697674418604646</v>
      </c>
      <c r="N116" s="1">
        <f t="shared" si="27"/>
        <v>0.90697674418604646</v>
      </c>
      <c r="O116" s="1">
        <f t="shared" si="27"/>
        <v>0.90697674418604646</v>
      </c>
      <c r="R116" s="1">
        <f>SUMIF(B$74:B116,"=1")/SUMIF(B$74:B$133,"=1")</f>
        <v>0.84782608695652173</v>
      </c>
      <c r="S116" s="1">
        <f>SUMIF(C$74:C116,"=1")/SUMIF(C$74:C$133,"=1")</f>
        <v>0.84782608695652173</v>
      </c>
    </row>
    <row r="117" spans="1:19">
      <c r="A117" s="1">
        <v>44</v>
      </c>
      <c r="B117" s="1">
        <v>1</v>
      </c>
      <c r="C117" s="1">
        <v>1</v>
      </c>
      <c r="J117" s="1">
        <f>SUM(B$74:B117)/A117</f>
        <v>0.90909090909090906</v>
      </c>
      <c r="K117" s="1">
        <f>SUM(C$74:C117)/A117</f>
        <v>0.90909090909090906</v>
      </c>
      <c r="N117" s="1">
        <f t="shared" si="27"/>
        <v>0.90909090909090906</v>
      </c>
      <c r="O117" s="1">
        <f t="shared" si="27"/>
        <v>0.90909090909090906</v>
      </c>
      <c r="R117" s="1">
        <f>SUMIF(B$74:B117,"=1")/SUMIF(B$74:B$133,"=1")</f>
        <v>0.86956521739130432</v>
      </c>
      <c r="S117" s="1">
        <f>SUMIF(C$74:C117,"=1")/SUMIF(C$74:C$133,"=1")</f>
        <v>0.86956521739130432</v>
      </c>
    </row>
    <row r="118" spans="1:19">
      <c r="A118" s="1">
        <v>45</v>
      </c>
      <c r="B118" s="1">
        <v>1</v>
      </c>
      <c r="C118" s="1">
        <v>1</v>
      </c>
      <c r="J118" s="1">
        <f>SUM(B$74:B118)/A118</f>
        <v>0.91111111111111109</v>
      </c>
      <c r="K118" s="1">
        <f>SUM(C$74:C118)/A118</f>
        <v>0.91111111111111109</v>
      </c>
      <c r="N118" s="1">
        <f t="shared" si="27"/>
        <v>0.91111111111111109</v>
      </c>
      <c r="O118" s="1">
        <f t="shared" si="27"/>
        <v>0.91111111111111109</v>
      </c>
      <c r="R118" s="1">
        <f>SUMIF(B$74:B118,"=1")/SUMIF(B$74:B$133,"=1")</f>
        <v>0.89130434782608692</v>
      </c>
      <c r="S118" s="1">
        <f>SUMIF(C$74:C118,"=1")/SUMIF(C$74:C$133,"=1")</f>
        <v>0.89130434782608692</v>
      </c>
    </row>
    <row r="119" spans="1:19">
      <c r="A119" s="1">
        <v>46</v>
      </c>
      <c r="B119" s="1">
        <v>0</v>
      </c>
      <c r="C119" s="1">
        <v>0</v>
      </c>
      <c r="J119" s="1">
        <f>SUM(B$74:B119)/A119</f>
        <v>0.89130434782608692</v>
      </c>
      <c r="K119" s="1">
        <f>SUM(C$74:C119)/A119</f>
        <v>0.89130434782608692</v>
      </c>
      <c r="N119" s="1">
        <f t="shared" si="27"/>
        <v>0</v>
      </c>
      <c r="O119" s="1">
        <f t="shared" si="27"/>
        <v>0</v>
      </c>
      <c r="R119" s="1">
        <f>SUMIF(B$74:B119,"=1")/SUMIF(B$74:B$133,"=1")</f>
        <v>0.89130434782608692</v>
      </c>
      <c r="S119" s="1">
        <f>SUMIF(C$74:C119,"=1")/SUMIF(C$74:C$133,"=1")</f>
        <v>0.89130434782608692</v>
      </c>
    </row>
    <row r="120" spans="1:19">
      <c r="A120" s="1">
        <v>47</v>
      </c>
      <c r="B120" s="1">
        <v>1</v>
      </c>
      <c r="C120" s="1">
        <v>1</v>
      </c>
      <c r="J120" s="1">
        <f>SUM(B$74:B120)/A120</f>
        <v>0.8936170212765957</v>
      </c>
      <c r="K120" s="1">
        <f>SUM(C$74:C120)/A120</f>
        <v>0.8936170212765957</v>
      </c>
      <c r="N120" s="1">
        <f t="shared" si="27"/>
        <v>0.8936170212765957</v>
      </c>
      <c r="O120" s="1">
        <f t="shared" si="27"/>
        <v>0.8936170212765957</v>
      </c>
      <c r="R120" s="1">
        <f>SUMIF(B$74:B120,"=1")/SUMIF(B$74:B$133,"=1")</f>
        <v>0.91304347826086951</v>
      </c>
      <c r="S120" s="1">
        <f>SUMIF(C$74:C120,"=1")/SUMIF(C$74:C$133,"=1")</f>
        <v>0.91304347826086951</v>
      </c>
    </row>
    <row r="121" spans="1:19">
      <c r="A121" s="1">
        <v>48</v>
      </c>
      <c r="B121" s="1">
        <v>0</v>
      </c>
      <c r="C121" s="1">
        <v>0</v>
      </c>
      <c r="J121" s="1">
        <f>SUM(B$74:B121)/A121</f>
        <v>0.875</v>
      </c>
      <c r="K121" s="1">
        <f>SUM(C$74:C121)/A121</f>
        <v>0.875</v>
      </c>
      <c r="N121" s="1">
        <f t="shared" si="27"/>
        <v>0</v>
      </c>
      <c r="O121" s="1">
        <f t="shared" si="27"/>
        <v>0</v>
      </c>
      <c r="R121" s="1">
        <f>SUMIF(B$74:B121,"=1")/SUMIF(B$74:B$133,"=1")</f>
        <v>0.91304347826086951</v>
      </c>
      <c r="S121" s="1">
        <f>SUMIF(C$74:C121,"=1")/SUMIF(C$74:C$133,"=1")</f>
        <v>0.91304347826086951</v>
      </c>
    </row>
    <row r="122" spans="1:19">
      <c r="A122" s="1">
        <v>49</v>
      </c>
      <c r="B122" s="1">
        <v>0</v>
      </c>
      <c r="C122" s="1">
        <v>0</v>
      </c>
      <c r="J122" s="1">
        <f>SUM(B$74:B122)/A122</f>
        <v>0.8571428571428571</v>
      </c>
      <c r="K122" s="1">
        <f>SUM(C$74:C122)/A122</f>
        <v>0.8571428571428571</v>
      </c>
      <c r="N122" s="1">
        <f t="shared" si="27"/>
        <v>0</v>
      </c>
      <c r="O122" s="1">
        <f t="shared" si="27"/>
        <v>0</v>
      </c>
      <c r="R122" s="1">
        <f>SUMIF(B$74:B122,"=1")/SUMIF(B$74:B$133,"=1")</f>
        <v>0.91304347826086951</v>
      </c>
      <c r="S122" s="1">
        <f>SUMIF(C$74:C122,"=1")/SUMIF(C$74:C$133,"=1")</f>
        <v>0.91304347826086951</v>
      </c>
    </row>
    <row r="123" spans="1:19">
      <c r="A123" s="1">
        <v>50</v>
      </c>
      <c r="B123" s="1">
        <v>0</v>
      </c>
      <c r="C123" s="1">
        <v>0</v>
      </c>
      <c r="J123" s="1">
        <f>SUM(B$74:B123)/A123</f>
        <v>0.84</v>
      </c>
      <c r="K123" s="1">
        <f>SUM(C$74:C123)/A123</f>
        <v>0.84</v>
      </c>
      <c r="N123" s="1">
        <f t="shared" si="27"/>
        <v>0</v>
      </c>
      <c r="O123" s="1">
        <f t="shared" si="27"/>
        <v>0</v>
      </c>
      <c r="R123" s="1">
        <f>SUMIF(B$74:B123,"=1")/SUMIF(B$74:B$133,"=1")</f>
        <v>0.91304347826086951</v>
      </c>
      <c r="S123" s="1">
        <f>SUMIF(C$74:C123,"=1")/SUMIF(C$74:C$133,"=1")</f>
        <v>0.91304347826086951</v>
      </c>
    </row>
    <row r="124" spans="1:19">
      <c r="A124" s="1">
        <v>51</v>
      </c>
      <c r="B124" s="1">
        <v>0</v>
      </c>
      <c r="C124" s="1">
        <v>0</v>
      </c>
      <c r="J124" s="1">
        <f>SUM(B$74:B124)/A124</f>
        <v>0.82352941176470584</v>
      </c>
      <c r="K124" s="1">
        <f>SUM(C$74:C124)/A124</f>
        <v>0.82352941176470584</v>
      </c>
      <c r="N124" s="1">
        <f t="shared" si="27"/>
        <v>0</v>
      </c>
      <c r="O124" s="1">
        <f t="shared" si="27"/>
        <v>0</v>
      </c>
      <c r="R124" s="1">
        <f>SUMIF(B$74:B124,"=1")/SUMIF(B$74:B$133,"=1")</f>
        <v>0.91304347826086951</v>
      </c>
      <c r="S124" s="1">
        <f>SUMIF(C$74:C124,"=1")/SUMIF(C$74:C$133,"=1")</f>
        <v>0.91304347826086951</v>
      </c>
    </row>
    <row r="125" spans="1:19">
      <c r="A125" s="1">
        <v>52</v>
      </c>
      <c r="B125" s="1">
        <v>0</v>
      </c>
      <c r="C125" s="1">
        <v>0</v>
      </c>
      <c r="J125" s="1">
        <f>SUM(B$74:B125)/A125</f>
        <v>0.80769230769230771</v>
      </c>
      <c r="K125" s="1">
        <f>SUM(C$74:C125)/A125</f>
        <v>0.80769230769230771</v>
      </c>
      <c r="N125" s="1">
        <f t="shared" si="27"/>
        <v>0</v>
      </c>
      <c r="O125" s="1">
        <f t="shared" si="27"/>
        <v>0</v>
      </c>
      <c r="R125" s="1">
        <f>SUMIF(B$74:B125,"=1")/SUMIF(B$74:B$133,"=1")</f>
        <v>0.91304347826086951</v>
      </c>
      <c r="S125" s="1">
        <f>SUMIF(C$74:C125,"=1")/SUMIF(C$74:C$133,"=1")</f>
        <v>0.91304347826086951</v>
      </c>
    </row>
    <row r="126" spans="1:19">
      <c r="A126" s="1">
        <v>53</v>
      </c>
      <c r="B126" s="1">
        <v>0</v>
      </c>
      <c r="C126" s="1">
        <v>0</v>
      </c>
      <c r="J126" s="1">
        <f>SUM(B$74:B126)/A126</f>
        <v>0.79245283018867929</v>
      </c>
      <c r="K126" s="1">
        <f>SUM(C$74:C126)/A126</f>
        <v>0.79245283018867929</v>
      </c>
      <c r="N126" s="1">
        <f t="shared" si="27"/>
        <v>0</v>
      </c>
      <c r="O126" s="1">
        <f t="shared" si="27"/>
        <v>0</v>
      </c>
      <c r="R126" s="1">
        <f>SUMIF(B$74:B126,"=1")/SUMIF(B$74:B$133,"=1")</f>
        <v>0.91304347826086951</v>
      </c>
      <c r="S126" s="1">
        <f>SUMIF(C$74:C126,"=1")/SUMIF(C$74:C$133,"=1")</f>
        <v>0.91304347826086951</v>
      </c>
    </row>
    <row r="127" spans="1:19">
      <c r="A127" s="1">
        <v>54</v>
      </c>
      <c r="B127" s="1">
        <v>1</v>
      </c>
      <c r="C127" s="1">
        <v>1</v>
      </c>
      <c r="J127" s="1">
        <f>SUM(B$74:B127)/A127</f>
        <v>0.79629629629629628</v>
      </c>
      <c r="K127" s="1">
        <f>SUM(C$74:C127)/A127</f>
        <v>0.79629629629629628</v>
      </c>
      <c r="N127" s="1">
        <f t="shared" si="27"/>
        <v>0.79629629629629628</v>
      </c>
      <c r="O127" s="1">
        <f t="shared" si="27"/>
        <v>0.79629629629629628</v>
      </c>
      <c r="R127" s="1">
        <f>SUMIF(B$74:B127,"=1")/SUMIF(B$74:B$133,"=1")</f>
        <v>0.93478260869565222</v>
      </c>
      <c r="S127" s="1">
        <f>SUMIF(C$74:C127,"=1")/SUMIF(C$74:C$133,"=1")</f>
        <v>0.93478260869565222</v>
      </c>
    </row>
    <row r="128" spans="1:19">
      <c r="A128" s="1">
        <v>55</v>
      </c>
      <c r="B128" s="1">
        <v>0</v>
      </c>
      <c r="C128" s="1">
        <v>0</v>
      </c>
      <c r="J128" s="1">
        <f>SUM(B$74:B128)/A128</f>
        <v>0.78181818181818186</v>
      </c>
      <c r="K128" s="1">
        <f>SUM(C$74:C128)/A128</f>
        <v>0.78181818181818186</v>
      </c>
      <c r="N128" s="1">
        <f t="shared" si="27"/>
        <v>0</v>
      </c>
      <c r="O128" s="1">
        <f t="shared" si="27"/>
        <v>0</v>
      </c>
      <c r="R128" s="1">
        <f>SUMIF(B$74:B128,"=1")/SUMIF(B$74:B$133,"=1")</f>
        <v>0.93478260869565222</v>
      </c>
      <c r="S128" s="1">
        <f>SUMIF(C$74:C128,"=1")/SUMIF(C$74:C$133,"=1")</f>
        <v>0.93478260869565222</v>
      </c>
    </row>
    <row r="129" spans="1:24">
      <c r="A129" s="1">
        <v>56</v>
      </c>
      <c r="B129" s="1">
        <v>1</v>
      </c>
      <c r="C129" s="1">
        <v>1</v>
      </c>
      <c r="J129" s="1">
        <f>SUM(B$74:B129)/A129</f>
        <v>0.7857142857142857</v>
      </c>
      <c r="K129" s="1">
        <f>SUM(C$74:C129)/A129</f>
        <v>0.7857142857142857</v>
      </c>
      <c r="N129" s="1">
        <f t="shared" si="27"/>
        <v>0.7857142857142857</v>
      </c>
      <c r="O129" s="1">
        <f t="shared" si="27"/>
        <v>0.7857142857142857</v>
      </c>
      <c r="R129" s="1">
        <f>SUMIF(B$74:B129,"=1")/SUMIF(B$74:B$133,"=1")</f>
        <v>0.95652173913043481</v>
      </c>
      <c r="S129" s="1">
        <f>SUMIF(C$74:C129,"=1")/SUMIF(C$74:C$133,"=1")</f>
        <v>0.95652173913043481</v>
      </c>
    </row>
    <row r="130" spans="1:24">
      <c r="A130" s="1">
        <v>57</v>
      </c>
      <c r="B130" s="1">
        <v>0</v>
      </c>
      <c r="C130" s="1">
        <v>0</v>
      </c>
      <c r="J130" s="1">
        <f>SUM(B$74:B130)/A130</f>
        <v>0.77192982456140347</v>
      </c>
      <c r="K130" s="1">
        <f>SUM(C$74:C130)/A130</f>
        <v>0.77192982456140347</v>
      </c>
      <c r="N130" s="1">
        <f t="shared" si="27"/>
        <v>0</v>
      </c>
      <c r="O130" s="1">
        <f t="shared" si="27"/>
        <v>0</v>
      </c>
      <c r="R130" s="1">
        <f>SUMIF(B$74:B130,"=1")/SUMIF(B$74:B$133,"=1")</f>
        <v>0.95652173913043481</v>
      </c>
      <c r="S130" s="1">
        <f>SUMIF(C$74:C130,"=1")/SUMIF(C$74:C$133,"=1")</f>
        <v>0.95652173913043481</v>
      </c>
    </row>
    <row r="131" spans="1:24">
      <c r="A131" s="1">
        <v>58</v>
      </c>
      <c r="B131" s="1">
        <v>0</v>
      </c>
      <c r="C131" s="1">
        <v>0</v>
      </c>
      <c r="J131" s="1">
        <f>SUM(B$74:B131)/A131</f>
        <v>0.75862068965517238</v>
      </c>
      <c r="K131" s="1">
        <f>SUM(C$74:C131)/A131</f>
        <v>0.75862068965517238</v>
      </c>
      <c r="N131" s="1">
        <f t="shared" si="27"/>
        <v>0</v>
      </c>
      <c r="O131" s="1">
        <f t="shared" si="27"/>
        <v>0</v>
      </c>
      <c r="R131" s="1">
        <f>SUMIF(B$74:B131,"=1")/SUMIF(B$74:B$133,"=1")</f>
        <v>0.95652173913043481</v>
      </c>
      <c r="S131" s="1">
        <f>SUMIF(C$74:C131,"=1")/SUMIF(C$74:C$133,"=1")</f>
        <v>0.95652173913043481</v>
      </c>
    </row>
    <row r="132" spans="1:24">
      <c r="A132" s="1">
        <v>59</v>
      </c>
      <c r="B132" s="1">
        <v>1</v>
      </c>
      <c r="C132" s="1">
        <v>1</v>
      </c>
      <c r="J132" s="1">
        <f>SUM(B$74:B132)/A132</f>
        <v>0.76271186440677963</v>
      </c>
      <c r="K132" s="1">
        <f>SUM(C$74:C132)/A132</f>
        <v>0.76271186440677963</v>
      </c>
      <c r="N132" s="1">
        <f t="shared" si="27"/>
        <v>0.76271186440677963</v>
      </c>
      <c r="O132" s="1">
        <f t="shared" si="27"/>
        <v>0.76271186440677963</v>
      </c>
      <c r="R132" s="1">
        <f>SUMIF(B$74:B132,"=1")/SUMIF(B$74:B$133,"=1")</f>
        <v>0.97826086956521741</v>
      </c>
      <c r="S132" s="1">
        <f>SUMIF(C$74:C132,"=1")/SUMIF(C$74:C$133,"=1")</f>
        <v>0.97826086956521741</v>
      </c>
    </row>
    <row r="133" spans="1:24">
      <c r="A133" s="1">
        <v>60</v>
      </c>
      <c r="B133" s="1">
        <v>1</v>
      </c>
      <c r="C133" s="1">
        <v>1</v>
      </c>
      <c r="J133" s="1">
        <f>SUM(B$74:B133)/A133</f>
        <v>0.76666666666666672</v>
      </c>
      <c r="K133" s="1">
        <f>SUM(C$74:C133)/A133</f>
        <v>0.76666666666666672</v>
      </c>
      <c r="N133" s="1">
        <f t="shared" si="27"/>
        <v>0.76666666666666672</v>
      </c>
      <c r="O133" s="1">
        <f t="shared" si="27"/>
        <v>0.76666666666666672</v>
      </c>
      <c r="R133" s="1">
        <f>SUMIF(B$74:B133,"=1")/SUMIF(B$74:B$133,"=1")</f>
        <v>1</v>
      </c>
      <c r="S133" s="1">
        <f>SUMIF(C$74:C133,"=1")/SUMIF(C$74:C$133,"=1")</f>
        <v>1</v>
      </c>
    </row>
    <row r="134" spans="1:24" ht="15">
      <c r="I134" s="5" t="s">
        <v>8</v>
      </c>
      <c r="J134" s="5">
        <f>AVERAGE(J74:J133)</f>
        <v>0.93280461774955226</v>
      </c>
      <c r="K134" s="5">
        <f>AVERAGE(K74:K133)</f>
        <v>0.93280461774955226</v>
      </c>
    </row>
    <row r="136" spans="1:24">
      <c r="A136" s="1" t="s">
        <v>6</v>
      </c>
    </row>
    <row r="137" spans="1:24" ht="15">
      <c r="J137" s="8" t="s">
        <v>7</v>
      </c>
      <c r="K137" s="8"/>
      <c r="N137" s="8" t="s">
        <v>8</v>
      </c>
      <c r="O137" s="8"/>
      <c r="P137"/>
      <c r="R137" s="8" t="s">
        <v>9</v>
      </c>
      <c r="S137" s="8"/>
      <c r="T137"/>
      <c r="W137" s="8" t="s">
        <v>10</v>
      </c>
      <c r="X137" s="8"/>
    </row>
    <row r="138" spans="1:24" ht="15">
      <c r="A138" s="2" t="s">
        <v>0</v>
      </c>
      <c r="B138" s="2" t="s">
        <v>1</v>
      </c>
      <c r="C138" s="2" t="s">
        <v>2</v>
      </c>
      <c r="J138" s="2" t="s">
        <v>1</v>
      </c>
      <c r="K138" s="2" t="s">
        <v>2</v>
      </c>
      <c r="L138"/>
      <c r="N138" s="2" t="s">
        <v>1</v>
      </c>
      <c r="O138" s="2" t="s">
        <v>2</v>
      </c>
      <c r="R138" s="2" t="s">
        <v>1</v>
      </c>
      <c r="S138" s="2" t="s">
        <v>2</v>
      </c>
      <c r="V138" s="3" t="s">
        <v>11</v>
      </c>
      <c r="W138" s="2" t="s">
        <v>1</v>
      </c>
      <c r="X138" s="2" t="s">
        <v>2</v>
      </c>
    </row>
    <row r="139" spans="1:24">
      <c r="A139" s="1">
        <v>1</v>
      </c>
      <c r="B139" s="1">
        <v>1</v>
      </c>
      <c r="C139" s="1">
        <v>1</v>
      </c>
      <c r="J139" s="1">
        <f>SUM(B139)/A139</f>
        <v>1</v>
      </c>
      <c r="K139" s="1">
        <f>SUM(C139)/A139</f>
        <v>1</v>
      </c>
      <c r="N139" s="1">
        <f>J139*B139</f>
        <v>1</v>
      </c>
      <c r="O139" s="1">
        <f>K139*C139</f>
        <v>1</v>
      </c>
      <c r="R139" s="1">
        <f>SUMIF(B$139:B139,"=1")/SUMIF(B$139:B$168,"=1")</f>
        <v>0.2</v>
      </c>
      <c r="S139" s="1">
        <f>SUMIF(C$139:C139,"=1")/SUMIF(C$139:C$168,"=1")</f>
        <v>6.6666666666666666E-2</v>
      </c>
      <c r="V139" s="4">
        <v>0</v>
      </c>
      <c r="W139" s="1">
        <f t="shared" ref="W139:W149" si="40">_xlfn.MAXIFS(J$139:J$168,R$139:R$168,"&gt;="&amp;$V139)</f>
        <v>1</v>
      </c>
      <c r="X139" s="1">
        <f t="shared" ref="X139:X149" si="41">_xlfn.MAXIFS(K$139:K$168,S$139:S$168,"&gt;="&amp;$V139)</f>
        <v>1</v>
      </c>
    </row>
    <row r="140" spans="1:24">
      <c r="A140" s="1">
        <v>2</v>
      </c>
      <c r="B140" s="1">
        <v>1</v>
      </c>
      <c r="C140" s="1">
        <v>1</v>
      </c>
      <c r="J140" s="1">
        <f>SUM(B$139:B140)/A140</f>
        <v>1</v>
      </c>
      <c r="K140" s="1">
        <f>SUM(C$139:C140)/A140</f>
        <v>1</v>
      </c>
      <c r="N140" s="1">
        <f t="shared" ref="N140:N168" si="42">J140*B140</f>
        <v>1</v>
      </c>
      <c r="O140" s="1">
        <f>K140*C140</f>
        <v>1</v>
      </c>
      <c r="R140" s="1">
        <f>SUMIF(B$139:B140,"=1")/SUMIF(B$139:B$168,"=1")</f>
        <v>0.4</v>
      </c>
      <c r="S140" s="1">
        <f>SUMIF(C$139:C140,"=1")/SUMIF(C$139:C$168,"=1")</f>
        <v>0.13333333333333333</v>
      </c>
      <c r="V140" s="4">
        <v>0.1</v>
      </c>
      <c r="W140" s="1">
        <f t="shared" si="40"/>
        <v>1</v>
      </c>
      <c r="X140" s="1">
        <f t="shared" si="41"/>
        <v>1</v>
      </c>
    </row>
    <row r="141" spans="1:24">
      <c r="A141" s="1">
        <v>3</v>
      </c>
      <c r="B141" s="1">
        <v>0</v>
      </c>
      <c r="C141" s="1">
        <v>1</v>
      </c>
      <c r="J141" s="1">
        <f>SUM(B$139:B141)/A141</f>
        <v>0.66666666666666663</v>
      </c>
      <c r="K141" s="1">
        <f>SUM(C$139:C141)/A141</f>
        <v>1</v>
      </c>
      <c r="N141" s="1">
        <f t="shared" si="42"/>
        <v>0</v>
      </c>
      <c r="O141" s="1">
        <f t="shared" ref="O141:O168" si="43">K141*C141</f>
        <v>1</v>
      </c>
      <c r="R141" s="1">
        <f>SUMIF(B$139:B141,"=1")/SUMIF(B$139:B$168,"=1")</f>
        <v>0.4</v>
      </c>
      <c r="S141" s="1">
        <f>SUMIF(C$139:C141,"=1")/SUMIF(C$139:C$168,"=1")</f>
        <v>0.2</v>
      </c>
      <c r="V141" s="4">
        <v>0.2</v>
      </c>
      <c r="W141" s="1">
        <f t="shared" si="40"/>
        <v>1</v>
      </c>
      <c r="X141" s="1">
        <f t="shared" si="41"/>
        <v>1</v>
      </c>
    </row>
    <row r="142" spans="1:24">
      <c r="A142" s="1">
        <v>4</v>
      </c>
      <c r="B142" s="1">
        <v>0</v>
      </c>
      <c r="C142" s="1">
        <v>1</v>
      </c>
      <c r="J142" s="1">
        <f>SUM(B$139:B142)/A142</f>
        <v>0.5</v>
      </c>
      <c r="K142" s="1">
        <f>SUM(C$139:C142)/A142</f>
        <v>1</v>
      </c>
      <c r="N142" s="1">
        <f t="shared" si="42"/>
        <v>0</v>
      </c>
      <c r="O142" s="1">
        <f t="shared" si="43"/>
        <v>1</v>
      </c>
      <c r="R142" s="1">
        <f>SUMIF(B$139:B142,"=1")/SUMIF(B$139:B$168,"=1")</f>
        <v>0.4</v>
      </c>
      <c r="S142" s="1">
        <f>SUMIF(C$139:C142,"=1")/SUMIF(C$139:C$168,"=1")</f>
        <v>0.26666666666666666</v>
      </c>
      <c r="V142" s="4">
        <v>0.3</v>
      </c>
      <c r="W142" s="1">
        <f t="shared" si="40"/>
        <v>1</v>
      </c>
      <c r="X142" s="1">
        <f t="shared" si="41"/>
        <v>0.83333333333333337</v>
      </c>
    </row>
    <row r="143" spans="1:24">
      <c r="A143" s="1">
        <v>5</v>
      </c>
      <c r="B143" s="1">
        <v>1</v>
      </c>
      <c r="C143" s="1">
        <v>0</v>
      </c>
      <c r="J143" s="1">
        <f>SUM(B$139:B143)/A143</f>
        <v>0.6</v>
      </c>
      <c r="K143" s="1">
        <f>SUM(C$139:C143)/A143</f>
        <v>0.8</v>
      </c>
      <c r="N143" s="1">
        <f t="shared" si="42"/>
        <v>0.6</v>
      </c>
      <c r="O143" s="1">
        <f t="shared" si="43"/>
        <v>0</v>
      </c>
      <c r="R143" s="1">
        <f>SUMIF(B$139:B143,"=1")/SUMIF(B$139:B$168,"=1")</f>
        <v>0.6</v>
      </c>
      <c r="S143" s="1">
        <f>SUMIF(C$139:C143,"=1")/SUMIF(C$139:C$168,"=1")</f>
        <v>0.26666666666666666</v>
      </c>
      <c r="V143" s="4">
        <v>0.4</v>
      </c>
      <c r="W143" s="1">
        <f t="shared" si="40"/>
        <v>1</v>
      </c>
      <c r="X143" s="1">
        <f t="shared" si="41"/>
        <v>0.7</v>
      </c>
    </row>
    <row r="144" spans="1:24">
      <c r="A144" s="1">
        <v>6</v>
      </c>
      <c r="B144" s="1">
        <v>0</v>
      </c>
      <c r="C144" s="1">
        <v>1</v>
      </c>
      <c r="J144" s="1">
        <f>SUM(B$139:B144)/A144</f>
        <v>0.5</v>
      </c>
      <c r="K144" s="1">
        <f>SUM(C$139:C144)/A144</f>
        <v>0.83333333333333337</v>
      </c>
      <c r="N144" s="1">
        <f t="shared" si="42"/>
        <v>0</v>
      </c>
      <c r="O144" s="1">
        <f t="shared" si="43"/>
        <v>0.83333333333333337</v>
      </c>
      <c r="R144" s="1">
        <f>SUMIF(B$139:B144,"=1")/SUMIF(B$139:B$168,"=1")</f>
        <v>0.6</v>
      </c>
      <c r="S144" s="1">
        <f>SUMIF(C$139:C144,"=1")/SUMIF(C$139:C$168,"=1")</f>
        <v>0.33333333333333331</v>
      </c>
      <c r="V144" s="4">
        <v>0.5</v>
      </c>
      <c r="W144" s="1">
        <f t="shared" si="40"/>
        <v>0.6</v>
      </c>
      <c r="X144" s="1">
        <f t="shared" si="41"/>
        <v>0.61904761904761907</v>
      </c>
    </row>
    <row r="145" spans="1:24">
      <c r="A145" s="1">
        <v>7</v>
      </c>
      <c r="B145" s="1">
        <v>0</v>
      </c>
      <c r="C145" s="1">
        <v>0</v>
      </c>
      <c r="J145" s="1">
        <f>SUM(B$139:B145)/A145</f>
        <v>0.42857142857142855</v>
      </c>
      <c r="K145" s="1">
        <f>SUM(C$139:C145)/A145</f>
        <v>0.7142857142857143</v>
      </c>
      <c r="N145" s="1">
        <f t="shared" si="42"/>
        <v>0</v>
      </c>
      <c r="O145" s="1">
        <f t="shared" si="43"/>
        <v>0</v>
      </c>
      <c r="R145" s="1">
        <f>SUMIF(B$139:B145,"=1")/SUMIF(B$139:B$168,"=1")</f>
        <v>0.6</v>
      </c>
      <c r="S145" s="1">
        <f>SUMIF(C$139:C145,"=1")/SUMIF(C$139:C$168,"=1")</f>
        <v>0.33333333333333331</v>
      </c>
      <c r="V145" s="4">
        <v>0.6</v>
      </c>
      <c r="W145" s="1">
        <f t="shared" si="40"/>
        <v>0.6</v>
      </c>
      <c r="X145" s="1">
        <f t="shared" si="41"/>
        <v>0.61904761904761907</v>
      </c>
    </row>
    <row r="146" spans="1:24">
      <c r="A146" s="1">
        <v>8</v>
      </c>
      <c r="B146" s="1">
        <v>0</v>
      </c>
      <c r="C146" s="1">
        <v>0</v>
      </c>
      <c r="J146" s="1">
        <f>SUM(B$139:B146)/A146</f>
        <v>0.375</v>
      </c>
      <c r="K146" s="1">
        <f>SUM(C$139:C146)/A146</f>
        <v>0.625</v>
      </c>
      <c r="N146" s="1">
        <f t="shared" si="42"/>
        <v>0</v>
      </c>
      <c r="O146" s="1">
        <f t="shared" si="43"/>
        <v>0</v>
      </c>
      <c r="R146" s="1">
        <f>SUMIF(B$139:B146,"=1")/SUMIF(B$139:B$168,"=1")</f>
        <v>0.6</v>
      </c>
      <c r="S146" s="1">
        <f>SUMIF(C$139:C146,"=1")/SUMIF(C$139:C$168,"=1")</f>
        <v>0.33333333333333331</v>
      </c>
      <c r="V146" s="4">
        <v>0.7</v>
      </c>
      <c r="W146" s="1">
        <f t="shared" si="40"/>
        <v>0.4</v>
      </c>
      <c r="X146" s="1">
        <f t="shared" si="41"/>
        <v>0.61904761904761907</v>
      </c>
    </row>
    <row r="147" spans="1:24">
      <c r="A147" s="1">
        <v>9</v>
      </c>
      <c r="B147" s="1">
        <v>0</v>
      </c>
      <c r="C147" s="1">
        <v>1</v>
      </c>
      <c r="J147" s="1">
        <f>SUM(B$139:B147)/A147</f>
        <v>0.33333333333333331</v>
      </c>
      <c r="K147" s="1">
        <f>SUM(C$139:C147)/A147</f>
        <v>0.66666666666666663</v>
      </c>
      <c r="N147" s="1">
        <f t="shared" si="42"/>
        <v>0</v>
      </c>
      <c r="O147" s="1">
        <f t="shared" si="43"/>
        <v>0.66666666666666663</v>
      </c>
      <c r="R147" s="1">
        <f>SUMIF(B$139:B147,"=1")/SUMIF(B$139:B$168,"=1")</f>
        <v>0.6</v>
      </c>
      <c r="S147" s="1">
        <f>SUMIF(C$139:C147,"=1")/SUMIF(C$139:C$168,"=1")</f>
        <v>0.4</v>
      </c>
      <c r="V147" s="4">
        <v>0.8</v>
      </c>
      <c r="W147" s="1">
        <f t="shared" si="40"/>
        <v>0.4</v>
      </c>
      <c r="X147" s="1">
        <f t="shared" si="41"/>
        <v>0.61904761904761907</v>
      </c>
    </row>
    <row r="148" spans="1:24">
      <c r="A148" s="1">
        <v>10</v>
      </c>
      <c r="B148" s="1">
        <v>1</v>
      </c>
      <c r="C148" s="1">
        <v>1</v>
      </c>
      <c r="J148" s="1">
        <f>SUM(B$139:B148)/A148</f>
        <v>0.4</v>
      </c>
      <c r="K148" s="1">
        <f>SUM(C$139:C148)/A148</f>
        <v>0.7</v>
      </c>
      <c r="N148" s="1">
        <f t="shared" si="42"/>
        <v>0.4</v>
      </c>
      <c r="O148" s="1">
        <f t="shared" si="43"/>
        <v>0.7</v>
      </c>
      <c r="R148" s="1">
        <f>SUMIF(B$139:B148,"=1")/SUMIF(B$139:B$168,"=1")</f>
        <v>0.8</v>
      </c>
      <c r="S148" s="1">
        <f>SUMIF(C$139:C148,"=1")/SUMIF(C$139:C$168,"=1")</f>
        <v>0.46666666666666667</v>
      </c>
      <c r="V148" s="4">
        <v>0.9</v>
      </c>
      <c r="W148" s="1">
        <f t="shared" si="40"/>
        <v>0.33333333333333331</v>
      </c>
      <c r="X148" s="1">
        <f t="shared" si="41"/>
        <v>0.60869565217391308</v>
      </c>
    </row>
    <row r="149" spans="1:24">
      <c r="A149" s="1">
        <v>11</v>
      </c>
      <c r="B149" s="1">
        <v>0</v>
      </c>
      <c r="C149" s="1">
        <v>0</v>
      </c>
      <c r="J149" s="1">
        <f>SUM(B$139:B149)/A149</f>
        <v>0.36363636363636365</v>
      </c>
      <c r="K149" s="1">
        <f>SUM(C$139:C149)/A149</f>
        <v>0.63636363636363635</v>
      </c>
      <c r="N149" s="1">
        <f t="shared" si="42"/>
        <v>0</v>
      </c>
      <c r="O149" s="1">
        <f t="shared" si="43"/>
        <v>0</v>
      </c>
      <c r="R149" s="1">
        <f>SUMIF(B$139:B149,"=1")/SUMIF(B$139:B$168,"=1")</f>
        <v>0.8</v>
      </c>
      <c r="S149" s="1">
        <f>SUMIF(C$139:C149,"=1")/SUMIF(C$139:C$168,"=1")</f>
        <v>0.46666666666666667</v>
      </c>
      <c r="V149" s="4">
        <v>1</v>
      </c>
      <c r="W149" s="1">
        <f t="shared" si="40"/>
        <v>0.33333333333333331</v>
      </c>
      <c r="X149" s="1">
        <f t="shared" si="41"/>
        <v>0.57692307692307687</v>
      </c>
    </row>
    <row r="150" spans="1:24">
      <c r="A150" s="1">
        <v>12</v>
      </c>
      <c r="B150" s="1">
        <v>0</v>
      </c>
      <c r="C150" s="1">
        <v>0</v>
      </c>
      <c r="J150" s="1">
        <f>SUM(B$139:B150)/A150</f>
        <v>0.33333333333333331</v>
      </c>
      <c r="K150" s="1">
        <f>SUM(C$139:C150)/A150</f>
        <v>0.58333333333333337</v>
      </c>
      <c r="N150" s="1">
        <f t="shared" si="42"/>
        <v>0</v>
      </c>
      <c r="O150" s="1">
        <f t="shared" si="43"/>
        <v>0</v>
      </c>
      <c r="R150" s="1">
        <f>SUMIF(B$139:B150,"=1")/SUMIF(B$139:B$168,"=1")</f>
        <v>0.8</v>
      </c>
      <c r="S150" s="1">
        <f>SUMIF(C$139:C150,"=1")/SUMIF(C$139:C$168,"=1")</f>
        <v>0.46666666666666667</v>
      </c>
    </row>
    <row r="151" spans="1:24">
      <c r="A151" s="1">
        <v>13</v>
      </c>
      <c r="B151" s="1">
        <v>0</v>
      </c>
      <c r="C151" s="1">
        <v>0</v>
      </c>
      <c r="J151" s="1">
        <f>SUM(B$139:B151)/A151</f>
        <v>0.30769230769230771</v>
      </c>
      <c r="K151" s="1">
        <f>SUM(C$139:C151)/A151</f>
        <v>0.53846153846153844</v>
      </c>
      <c r="N151" s="1">
        <f t="shared" si="42"/>
        <v>0</v>
      </c>
      <c r="O151" s="1">
        <f t="shared" si="43"/>
        <v>0</v>
      </c>
      <c r="R151" s="1">
        <f>SUMIF(B$139:B151,"=1")/SUMIF(B$139:B$168,"=1")</f>
        <v>0.8</v>
      </c>
      <c r="S151" s="1">
        <f>SUMIF(C$139:C151,"=1")/SUMIF(C$139:C$168,"=1")</f>
        <v>0.46666666666666667</v>
      </c>
    </row>
    <row r="152" spans="1:24">
      <c r="A152" s="1">
        <v>14</v>
      </c>
      <c r="B152" s="1">
        <v>0</v>
      </c>
      <c r="C152" s="1">
        <v>0</v>
      </c>
      <c r="J152" s="1">
        <f>SUM(B$139:B152)/A152</f>
        <v>0.2857142857142857</v>
      </c>
      <c r="K152" s="1">
        <f>SUM(C$139:C152)/A152</f>
        <v>0.5</v>
      </c>
      <c r="N152" s="1">
        <f t="shared" si="42"/>
        <v>0</v>
      </c>
      <c r="O152" s="1">
        <f t="shared" si="43"/>
        <v>0</v>
      </c>
      <c r="R152" s="1">
        <f>SUMIF(B$139:B152,"=1")/SUMIF(B$139:B$168,"=1")</f>
        <v>0.8</v>
      </c>
      <c r="S152" s="1">
        <f>SUMIF(C$139:C152,"=1")/SUMIF(C$139:C$168,"=1")</f>
        <v>0.46666666666666667</v>
      </c>
    </row>
    <row r="153" spans="1:24">
      <c r="A153" s="1">
        <v>15</v>
      </c>
      <c r="B153" s="1">
        <v>1</v>
      </c>
      <c r="C153" s="1">
        <v>1</v>
      </c>
      <c r="J153" s="1">
        <f>SUM(B$139:B153)/A153</f>
        <v>0.33333333333333331</v>
      </c>
      <c r="K153" s="1">
        <f>SUM(C$139:C153)/A153</f>
        <v>0.53333333333333333</v>
      </c>
      <c r="N153" s="1">
        <f t="shared" si="42"/>
        <v>0.33333333333333331</v>
      </c>
      <c r="O153" s="1">
        <f t="shared" si="43"/>
        <v>0.53333333333333333</v>
      </c>
      <c r="R153" s="1">
        <f>SUMIF(B$139:B153,"=1")/SUMIF(B$139:B$168,"=1")</f>
        <v>1</v>
      </c>
      <c r="S153" s="1">
        <f>SUMIF(C$139:C153,"=1")/SUMIF(C$139:C$168,"=1")</f>
        <v>0.53333333333333333</v>
      </c>
      <c r="W153" s="8" t="s">
        <v>16</v>
      </c>
      <c r="X153" s="8"/>
    </row>
    <row r="154" spans="1:24">
      <c r="A154" s="1">
        <v>16</v>
      </c>
      <c r="B154" s="1">
        <v>0</v>
      </c>
      <c r="C154" s="1">
        <v>1</v>
      </c>
      <c r="J154" s="1">
        <f>SUM(B$139:B154)/A154</f>
        <v>0.3125</v>
      </c>
      <c r="K154" s="1">
        <f>SUM(C$139:C154)/A154</f>
        <v>0.5625</v>
      </c>
      <c r="N154" s="1">
        <f t="shared" si="42"/>
        <v>0</v>
      </c>
      <c r="O154" s="1">
        <f t="shared" si="43"/>
        <v>0.5625</v>
      </c>
      <c r="R154" s="1">
        <f>SUMIF(B$139:B154,"=1")/SUMIF(B$139:B$168,"=1")</f>
        <v>1</v>
      </c>
      <c r="S154" s="1">
        <f>SUMIF(C$139:C154,"=1")/SUMIF(C$139:C$168,"=1")</f>
        <v>0.6</v>
      </c>
      <c r="V154" s="3" t="s">
        <v>11</v>
      </c>
      <c r="W154" s="2" t="s">
        <v>1</v>
      </c>
      <c r="X154" s="2" t="s">
        <v>2</v>
      </c>
    </row>
    <row r="155" spans="1:24">
      <c r="A155" s="1">
        <v>17</v>
      </c>
      <c r="B155" s="1">
        <v>0</v>
      </c>
      <c r="C155" s="1">
        <v>0</v>
      </c>
      <c r="J155" s="1">
        <f>SUM(B$139:B155)/A155</f>
        <v>0.29411764705882354</v>
      </c>
      <c r="K155" s="1">
        <f>SUM(C$139:C155)/A155</f>
        <v>0.52941176470588236</v>
      </c>
      <c r="N155" s="1">
        <f t="shared" si="42"/>
        <v>0</v>
      </c>
      <c r="O155" s="1">
        <f t="shared" si="43"/>
        <v>0</v>
      </c>
      <c r="R155" s="1">
        <f>SUMIF(B$139:B155,"=1")/SUMIF(B$139:B$168,"=1")</f>
        <v>1</v>
      </c>
      <c r="S155" s="1">
        <f>SUMIF(C$139:C155,"=1")/SUMIF(C$139:C$168,"=1")</f>
        <v>0.6</v>
      </c>
      <c r="V155" s="4">
        <v>0</v>
      </c>
      <c r="W155" s="1">
        <f>(1 + $V$2^2) * (W139*$V139/($V$2^2 * W139 +$V139))</f>
        <v>0</v>
      </c>
      <c r="X155" s="1">
        <f>(1 + $V$2^2) * (X139*$V139/($V$2^2 * X139 +$V139))</f>
        <v>0</v>
      </c>
    </row>
    <row r="156" spans="1:24">
      <c r="A156" s="1">
        <v>18</v>
      </c>
      <c r="B156" s="1">
        <v>0</v>
      </c>
      <c r="C156" s="1">
        <v>1</v>
      </c>
      <c r="J156" s="1">
        <f>SUM(B$139:B156)/A156</f>
        <v>0.27777777777777779</v>
      </c>
      <c r="K156" s="1">
        <f>SUM(C$139:C156)/A156</f>
        <v>0.55555555555555558</v>
      </c>
      <c r="N156" s="1">
        <f t="shared" si="42"/>
        <v>0</v>
      </c>
      <c r="O156" s="1">
        <f t="shared" si="43"/>
        <v>0.55555555555555558</v>
      </c>
      <c r="R156" s="1">
        <f>SUMIF(B$139:B156,"=1")/SUMIF(B$139:B$168,"=1")</f>
        <v>1</v>
      </c>
      <c r="S156" s="1">
        <f>SUMIF(C$139:C156,"=1")/SUMIF(C$139:C$168,"=1")</f>
        <v>0.66666666666666663</v>
      </c>
      <c r="V156" s="4">
        <v>0.1</v>
      </c>
      <c r="W156" s="1">
        <f t="shared" ref="W156:X156" si="44">(1 + $V$2^2) * (W140*$V140/($V$2^2 * W140 +$V140))</f>
        <v>0.18181818181818182</v>
      </c>
      <c r="X156" s="1">
        <f t="shared" si="44"/>
        <v>0.18181818181818182</v>
      </c>
    </row>
    <row r="157" spans="1:24">
      <c r="A157" s="1">
        <v>19</v>
      </c>
      <c r="B157" s="1">
        <v>0</v>
      </c>
      <c r="C157" s="1">
        <v>1</v>
      </c>
      <c r="J157" s="1">
        <f>SUM(B$139:B157)/A157</f>
        <v>0.26315789473684209</v>
      </c>
      <c r="K157" s="1">
        <f>SUM(C$139:C157)/A157</f>
        <v>0.57894736842105265</v>
      </c>
      <c r="N157" s="1">
        <f t="shared" si="42"/>
        <v>0</v>
      </c>
      <c r="O157" s="1">
        <f t="shared" si="43"/>
        <v>0.57894736842105265</v>
      </c>
      <c r="R157" s="1">
        <f>SUMIF(B$139:B157,"=1")/SUMIF(B$139:B$168,"=1")</f>
        <v>1</v>
      </c>
      <c r="S157" s="1">
        <f>SUMIF(C$139:C157,"=1")/SUMIF(C$139:C$168,"=1")</f>
        <v>0.73333333333333328</v>
      </c>
      <c r="V157" s="4">
        <v>0.2</v>
      </c>
      <c r="W157" s="1">
        <f t="shared" ref="W157:X157" si="45">(1 + $V$2^2) * (W141*$V141/($V$2^2 * W141 +$V141))</f>
        <v>0.33333333333333337</v>
      </c>
      <c r="X157" s="1">
        <f t="shared" si="45"/>
        <v>0.33333333333333337</v>
      </c>
    </row>
    <row r="158" spans="1:24">
      <c r="A158" s="1">
        <v>20</v>
      </c>
      <c r="B158" s="1">
        <v>0</v>
      </c>
      <c r="C158" s="1">
        <v>1</v>
      </c>
      <c r="J158" s="1">
        <f>SUM(B$139:B158)/A158</f>
        <v>0.25</v>
      </c>
      <c r="K158" s="1">
        <f>SUM(C$139:C158)/A158</f>
        <v>0.6</v>
      </c>
      <c r="N158" s="1">
        <f t="shared" si="42"/>
        <v>0</v>
      </c>
      <c r="O158" s="1">
        <f t="shared" si="43"/>
        <v>0.6</v>
      </c>
      <c r="R158" s="1">
        <f>SUMIF(B$139:B158,"=1")/SUMIF(B$139:B$168,"=1")</f>
        <v>1</v>
      </c>
      <c r="S158" s="1">
        <f>SUMIF(C$139:C158,"=1")/SUMIF(C$139:C$168,"=1")</f>
        <v>0.8</v>
      </c>
      <c r="V158" s="4">
        <v>0.3</v>
      </c>
      <c r="W158" s="1">
        <f t="shared" ref="W158:X158" si="46">(1 + $V$2^2) * (W142*$V142/($V$2^2 * W142 +$V142))</f>
        <v>0.46153846153846151</v>
      </c>
      <c r="X158" s="1">
        <f t="shared" si="46"/>
        <v>0.44117647058823528</v>
      </c>
    </row>
    <row r="159" spans="1:24">
      <c r="A159" s="1">
        <v>21</v>
      </c>
      <c r="B159" s="1">
        <v>0</v>
      </c>
      <c r="C159" s="1">
        <v>1</v>
      </c>
      <c r="J159" s="1">
        <f>SUM(B$139:B159)/A159</f>
        <v>0.23809523809523808</v>
      </c>
      <c r="K159" s="1">
        <f>SUM(C$139:C159)/A159</f>
        <v>0.61904761904761907</v>
      </c>
      <c r="N159" s="1">
        <f t="shared" si="42"/>
        <v>0</v>
      </c>
      <c r="O159" s="1">
        <f t="shared" si="43"/>
        <v>0.61904761904761907</v>
      </c>
      <c r="R159" s="1">
        <f>SUMIF(B$139:B159,"=1")/SUMIF(B$139:B$168,"=1")</f>
        <v>1</v>
      </c>
      <c r="S159" s="1">
        <f>SUMIF(C$139:C159,"=1")/SUMIF(C$139:C$168,"=1")</f>
        <v>0.8666666666666667</v>
      </c>
      <c r="V159" s="4">
        <v>0.4</v>
      </c>
      <c r="W159" s="1">
        <f t="shared" ref="W159:X159" si="47">(1 + $V$2^2) * (W143*$V143/($V$2^2 * W143 +$V143))</f>
        <v>0.57142857142857151</v>
      </c>
      <c r="X159" s="1">
        <f t="shared" si="47"/>
        <v>0.50909090909090904</v>
      </c>
    </row>
    <row r="160" spans="1:24">
      <c r="A160" s="1">
        <v>22</v>
      </c>
      <c r="B160" s="1">
        <v>0</v>
      </c>
      <c r="C160" s="1">
        <v>0</v>
      </c>
      <c r="J160" s="1">
        <f>SUM(B$139:B160)/A160</f>
        <v>0.22727272727272727</v>
      </c>
      <c r="K160" s="1">
        <f>SUM(C$139:C160)/A160</f>
        <v>0.59090909090909094</v>
      </c>
      <c r="N160" s="1">
        <f t="shared" si="42"/>
        <v>0</v>
      </c>
      <c r="O160" s="1">
        <f t="shared" si="43"/>
        <v>0</v>
      </c>
      <c r="R160" s="1">
        <f>SUMIF(B$139:B160,"=1")/SUMIF(B$139:B$168,"=1")</f>
        <v>1</v>
      </c>
      <c r="S160" s="1">
        <f>SUMIF(C$139:C160,"=1")/SUMIF(C$139:C$168,"=1")</f>
        <v>0.8666666666666667</v>
      </c>
      <c r="V160" s="4">
        <v>0.5</v>
      </c>
      <c r="W160" s="1">
        <f t="shared" ref="W160:X160" si="48">(1 + $V$2^2) * (W144*$V144/($V$2^2 * W144 +$V144))</f>
        <v>0.54545454545454541</v>
      </c>
      <c r="X160" s="1">
        <f t="shared" si="48"/>
        <v>0.55319148936170215</v>
      </c>
    </row>
    <row r="161" spans="1:24">
      <c r="A161" s="1">
        <v>23</v>
      </c>
      <c r="B161" s="1">
        <v>0</v>
      </c>
      <c r="C161" s="1">
        <v>1</v>
      </c>
      <c r="J161" s="1">
        <f>SUM(B$139:B161)/A161</f>
        <v>0.21739130434782608</v>
      </c>
      <c r="K161" s="1">
        <f>SUM(C$139:C161)/A161</f>
        <v>0.60869565217391308</v>
      </c>
      <c r="N161" s="1">
        <f t="shared" si="42"/>
        <v>0</v>
      </c>
      <c r="O161" s="1">
        <f t="shared" si="43"/>
        <v>0.60869565217391308</v>
      </c>
      <c r="R161" s="1">
        <f>SUMIF(B$139:B161,"=1")/SUMIF(B$139:B$168,"=1")</f>
        <v>1</v>
      </c>
      <c r="S161" s="1">
        <f>SUMIF(C$139:C161,"=1")/SUMIF(C$139:C$168,"=1")</f>
        <v>0.93333333333333335</v>
      </c>
      <c r="V161" s="4">
        <v>0.6</v>
      </c>
      <c r="W161" s="1">
        <f t="shared" ref="W161:X161" si="49">(1 + $V$2^2) * (W145*$V145/($V$2^2 * W145 +$V145))</f>
        <v>0.6</v>
      </c>
      <c r="X161" s="1">
        <f t="shared" si="49"/>
        <v>0.609375</v>
      </c>
    </row>
    <row r="162" spans="1:24">
      <c r="A162" s="1">
        <v>24</v>
      </c>
      <c r="B162" s="1">
        <v>0</v>
      </c>
      <c r="C162" s="1">
        <v>0</v>
      </c>
      <c r="J162" s="1">
        <f>SUM(B$139:B162)/A162</f>
        <v>0.20833333333333334</v>
      </c>
      <c r="K162" s="1">
        <f>SUM(C$139:C162)/A162</f>
        <v>0.58333333333333337</v>
      </c>
      <c r="N162" s="1">
        <f t="shared" si="42"/>
        <v>0</v>
      </c>
      <c r="O162" s="1">
        <f t="shared" si="43"/>
        <v>0</v>
      </c>
      <c r="R162" s="1">
        <f>SUMIF(B$139:B162,"=1")/SUMIF(B$139:B$168,"=1")</f>
        <v>1</v>
      </c>
      <c r="S162" s="1">
        <f>SUMIF(C$139:C162,"=1")/SUMIF(C$139:C$168,"=1")</f>
        <v>0.93333333333333335</v>
      </c>
      <c r="V162" s="4">
        <v>0.7</v>
      </c>
      <c r="W162" s="1">
        <f t="shared" ref="W162:X162" si="50">(1 + $V$2^2) * (W146*$V146/($V$2^2 * W146 +$V146))</f>
        <v>0.50909090909090904</v>
      </c>
      <c r="X162" s="1">
        <f t="shared" si="50"/>
        <v>0.65703971119133575</v>
      </c>
    </row>
    <row r="163" spans="1:24">
      <c r="A163" s="1">
        <v>25</v>
      </c>
      <c r="B163" s="1">
        <v>0</v>
      </c>
      <c r="C163" s="1">
        <v>0</v>
      </c>
      <c r="J163" s="1">
        <f>SUM(B$139:B163)/A163</f>
        <v>0.2</v>
      </c>
      <c r="K163" s="1">
        <f>SUM(C$139:C163)/A163</f>
        <v>0.56000000000000005</v>
      </c>
      <c r="N163" s="1">
        <f t="shared" si="42"/>
        <v>0</v>
      </c>
      <c r="O163" s="1">
        <f t="shared" si="43"/>
        <v>0</v>
      </c>
      <c r="R163" s="1">
        <f>SUMIF(B$139:B163,"=1")/SUMIF(B$139:B$168,"=1")</f>
        <v>1</v>
      </c>
      <c r="S163" s="1">
        <f>SUMIF(C$139:C163,"=1")/SUMIF(C$139:C$168,"=1")</f>
        <v>0.93333333333333335</v>
      </c>
      <c r="V163" s="4">
        <v>0.8</v>
      </c>
      <c r="W163" s="1">
        <f t="shared" ref="W163:X163" si="51">(1 + $V$2^2) * (W147*$V147/($V$2^2 * W147 +$V147))</f>
        <v>0.53333333333333333</v>
      </c>
      <c r="X163" s="1">
        <f t="shared" si="51"/>
        <v>0.69798657718120805</v>
      </c>
    </row>
    <row r="164" spans="1:24">
      <c r="A164" s="1">
        <v>26</v>
      </c>
      <c r="B164" s="1">
        <v>0</v>
      </c>
      <c r="C164" s="1">
        <v>1</v>
      </c>
      <c r="J164" s="1">
        <f>SUM(B$139:B164)/A164</f>
        <v>0.19230769230769232</v>
      </c>
      <c r="K164" s="1">
        <f>SUM(C$139:C164)/A164</f>
        <v>0.57692307692307687</v>
      </c>
      <c r="N164" s="1">
        <f t="shared" si="42"/>
        <v>0</v>
      </c>
      <c r="O164" s="1">
        <f t="shared" si="43"/>
        <v>0.57692307692307687</v>
      </c>
      <c r="R164" s="1">
        <f>SUMIF(B$139:B164,"=1")/SUMIF(B$139:B$168,"=1")</f>
        <v>1</v>
      </c>
      <c r="S164" s="1">
        <f>SUMIF(C$139:C164,"=1")/SUMIF(C$139:C$168,"=1")</f>
        <v>1</v>
      </c>
      <c r="V164" s="4">
        <v>0.9</v>
      </c>
      <c r="W164" s="1">
        <f t="shared" ref="W164:X164" si="52">(1 + $V$2^2) * (W148*$V148/($V$2^2 * W148 +$V148))</f>
        <v>0.48648648648648646</v>
      </c>
      <c r="X164" s="1">
        <f t="shared" si="52"/>
        <v>0.72622478386167155</v>
      </c>
    </row>
    <row r="165" spans="1:24">
      <c r="A165" s="1">
        <v>27</v>
      </c>
      <c r="B165" s="1">
        <v>0</v>
      </c>
      <c r="C165" s="1">
        <v>0</v>
      </c>
      <c r="J165" s="1">
        <f>SUM(B$139:B165)/A165</f>
        <v>0.18518518518518517</v>
      </c>
      <c r="K165" s="1">
        <f>SUM(C$139:C165)/A165</f>
        <v>0.55555555555555558</v>
      </c>
      <c r="N165" s="1">
        <f t="shared" si="42"/>
        <v>0</v>
      </c>
      <c r="O165" s="1">
        <f t="shared" si="43"/>
        <v>0</v>
      </c>
      <c r="R165" s="1">
        <f>SUMIF(B$139:B165,"=1")/SUMIF(B$139:B$168,"=1")</f>
        <v>1</v>
      </c>
      <c r="S165" s="1">
        <f>SUMIF(C$139:C165,"=1")/SUMIF(C$139:C$168,"=1")</f>
        <v>1</v>
      </c>
      <c r="V165" s="4">
        <v>1</v>
      </c>
      <c r="W165" s="1">
        <f t="shared" ref="W165:X165" si="53">(1 + $V$2^2) * (W149*$V149/($V$2^2 * W149 +$V149))</f>
        <v>0.5</v>
      </c>
      <c r="X165" s="1">
        <f t="shared" si="53"/>
        <v>0.73170731707317072</v>
      </c>
    </row>
    <row r="166" spans="1:24">
      <c r="A166" s="1">
        <v>28</v>
      </c>
      <c r="B166" s="1">
        <v>0</v>
      </c>
      <c r="C166" s="1">
        <v>0</v>
      </c>
      <c r="J166" s="1">
        <f>SUM(B$139:B166)/A166</f>
        <v>0.17857142857142858</v>
      </c>
      <c r="K166" s="1">
        <f>SUM(C$139:C166)/A166</f>
        <v>0.5357142857142857</v>
      </c>
      <c r="N166" s="1">
        <f t="shared" si="42"/>
        <v>0</v>
      </c>
      <c r="O166" s="1">
        <f t="shared" si="43"/>
        <v>0</v>
      </c>
      <c r="R166" s="1">
        <f>SUMIF(B$139:B166,"=1")/SUMIF(B$139:B$168,"=1")</f>
        <v>1</v>
      </c>
      <c r="S166" s="1">
        <f>SUMIF(C$139:C166,"=1")/SUMIF(C$139:C$168,"=1")</f>
        <v>1</v>
      </c>
    </row>
    <row r="167" spans="1:24">
      <c r="A167" s="1">
        <v>29</v>
      </c>
      <c r="B167" s="1">
        <v>0</v>
      </c>
      <c r="C167" s="1">
        <v>0</v>
      </c>
      <c r="J167" s="1">
        <f>SUM(B$139:B167)/A167</f>
        <v>0.17241379310344829</v>
      </c>
      <c r="K167" s="1">
        <f>SUM(C$139:C167)/A167</f>
        <v>0.51724137931034486</v>
      </c>
      <c r="N167" s="1">
        <f t="shared" si="42"/>
        <v>0</v>
      </c>
      <c r="O167" s="1">
        <f t="shared" si="43"/>
        <v>0</v>
      </c>
      <c r="R167" s="1">
        <f>SUMIF(B$139:B167,"=1")/SUMIF(B$139:B$168,"=1")</f>
        <v>1</v>
      </c>
      <c r="S167" s="1">
        <f>SUMIF(C$139:C167,"=1")/SUMIF(C$139:C$168,"=1")</f>
        <v>1</v>
      </c>
    </row>
    <row r="168" spans="1:24">
      <c r="A168" s="1">
        <v>30</v>
      </c>
      <c r="B168" s="1">
        <v>0</v>
      </c>
      <c r="C168" s="1">
        <v>0</v>
      </c>
      <c r="J168" s="1">
        <f>SUM(B$139:B168)/A168</f>
        <v>0.16666666666666666</v>
      </c>
      <c r="K168" s="1">
        <f>SUM(C$139:C168)/A168</f>
        <v>0.5</v>
      </c>
      <c r="N168" s="1">
        <f t="shared" si="42"/>
        <v>0</v>
      </c>
      <c r="O168" s="1">
        <f t="shared" si="43"/>
        <v>0</v>
      </c>
      <c r="R168" s="1">
        <f>SUMIF(B$139:B168,"=1")/SUMIF(B$139:B$168,"=1")</f>
        <v>1</v>
      </c>
      <c r="S168" s="1">
        <f>SUMIF(C$139:C168,"=1")/SUMIF(C$139:C$168,"=1")</f>
        <v>1</v>
      </c>
    </row>
    <row r="169" spans="1:24" ht="15">
      <c r="I169" s="5" t="s">
        <v>8</v>
      </c>
      <c r="J169" s="5">
        <f>AVERAGE(J139:J168)</f>
        <v>0.36036905802460134</v>
      </c>
      <c r="K169" s="5">
        <f>AVERAGE(K139:K168)</f>
        <v>0.65348707458090882</v>
      </c>
    </row>
    <row r="172" spans="1:24" ht="15">
      <c r="I172" s="6" t="s">
        <v>15</v>
      </c>
      <c r="J172" s="5">
        <f>AVERAGE(J134,J169,J69,J34)</f>
        <v>0.42883429495670777</v>
      </c>
      <c r="K172" s="5">
        <f>AVERAGE(K169,K134,K69,K34)</f>
        <v>0.65072246568602687</v>
      </c>
    </row>
    <row r="173" spans="1:24">
      <c r="A173" s="2"/>
      <c r="B173" s="2"/>
      <c r="C173" s="2"/>
      <c r="E173" s="1" t="s">
        <v>13</v>
      </c>
    </row>
    <row r="174" spans="1:24">
      <c r="A174" s="1" t="s">
        <v>12</v>
      </c>
    </row>
    <row r="175" spans="1:24">
      <c r="F175" s="8" t="s">
        <v>10</v>
      </c>
      <c r="G175" s="8"/>
    </row>
    <row r="176" spans="1:24">
      <c r="E176" s="3" t="s">
        <v>11</v>
      </c>
      <c r="F176" s="2" t="s">
        <v>1</v>
      </c>
      <c r="G176" s="2" t="s">
        <v>2</v>
      </c>
    </row>
    <row r="177" spans="5:11">
      <c r="E177" s="4">
        <v>0</v>
      </c>
      <c r="F177" s="1">
        <f t="shared" ref="F177:F187" si="54">AVERAGE(W4,W39,W74,W139)</f>
        <v>0.71691176470588236</v>
      </c>
      <c r="G177" s="1">
        <f t="shared" ref="G177:G187" si="55">AVERAGE(X4,X39,X74,X139)</f>
        <v>0.91666666666666663</v>
      </c>
      <c r="J177" s="8"/>
      <c r="K177" s="8"/>
    </row>
    <row r="178" spans="5:11">
      <c r="E178" s="4">
        <v>0.1</v>
      </c>
      <c r="F178" s="1">
        <f t="shared" si="54"/>
        <v>0.71691176470588236</v>
      </c>
      <c r="G178" s="1">
        <f t="shared" si="55"/>
        <v>0.91666666666666663</v>
      </c>
      <c r="I178" s="2"/>
      <c r="J178" s="2"/>
      <c r="K178" s="2"/>
    </row>
    <row r="179" spans="5:11">
      <c r="E179" s="4">
        <v>0.2</v>
      </c>
      <c r="F179" s="1">
        <f t="shared" si="54"/>
        <v>0.71691176470588236</v>
      </c>
      <c r="G179" s="1">
        <f t="shared" si="55"/>
        <v>0.91666666666666663</v>
      </c>
    </row>
    <row r="180" spans="5:11">
      <c r="E180" s="4">
        <v>0.3</v>
      </c>
      <c r="F180" s="1">
        <f t="shared" si="54"/>
        <v>0.71691176470588236</v>
      </c>
      <c r="G180" s="1">
        <f t="shared" si="55"/>
        <v>0.875</v>
      </c>
    </row>
    <row r="181" spans="5:11">
      <c r="E181" s="4">
        <v>0.4</v>
      </c>
      <c r="F181" s="1">
        <f t="shared" si="54"/>
        <v>0.63235294117647056</v>
      </c>
      <c r="G181" s="1">
        <f t="shared" si="55"/>
        <v>0.77916666666666679</v>
      </c>
    </row>
    <row r="182" spans="5:11">
      <c r="E182" s="4">
        <v>0.5</v>
      </c>
      <c r="F182" s="1">
        <f t="shared" si="54"/>
        <v>0.53235294117647058</v>
      </c>
      <c r="G182" s="1">
        <f t="shared" si="55"/>
        <v>0.71726190476190477</v>
      </c>
    </row>
    <row r="183" spans="5:11">
      <c r="E183" s="4">
        <v>0.6</v>
      </c>
      <c r="F183" s="1">
        <f t="shared" si="54"/>
        <v>0.53235294117647058</v>
      </c>
      <c r="G183" s="1">
        <f t="shared" si="55"/>
        <v>0.69642857142857151</v>
      </c>
    </row>
    <row r="184" spans="5:11">
      <c r="E184" s="4">
        <v>0.7</v>
      </c>
      <c r="F184" s="1">
        <f t="shared" si="54"/>
        <v>0.4680672268907563</v>
      </c>
      <c r="G184" s="1">
        <f t="shared" si="55"/>
        <v>0.6241718426501035</v>
      </c>
    </row>
    <row r="185" spans="5:11">
      <c r="E185" s="4">
        <v>0.8</v>
      </c>
      <c r="F185" s="1">
        <f t="shared" si="54"/>
        <v>0.44052287581699345</v>
      </c>
      <c r="G185" s="1">
        <f t="shared" si="55"/>
        <v>0.61623533471359559</v>
      </c>
    </row>
    <row r="186" spans="5:11">
      <c r="E186" s="4">
        <v>0.9</v>
      </c>
      <c r="F186" s="1">
        <f t="shared" si="54"/>
        <v>0.41948268669169791</v>
      </c>
      <c r="G186" s="1">
        <f t="shared" si="55"/>
        <v>0.60927382053654022</v>
      </c>
    </row>
    <row r="187" spans="5:11">
      <c r="E187" s="4">
        <v>1</v>
      </c>
      <c r="F187" s="1">
        <f t="shared" si="54"/>
        <v>0.3877450980392157</v>
      </c>
      <c r="G187" s="1">
        <f t="shared" si="55"/>
        <v>0.53596357346357348</v>
      </c>
    </row>
    <row r="197" spans="5:7">
      <c r="E197" s="1" t="s">
        <v>14</v>
      </c>
    </row>
    <row r="199" spans="5:7">
      <c r="F199" s="8" t="s">
        <v>10</v>
      </c>
      <c r="G199" s="8"/>
    </row>
    <row r="200" spans="5:7">
      <c r="E200" s="3" t="s">
        <v>11</v>
      </c>
      <c r="F200" s="2" t="s">
        <v>1</v>
      </c>
      <c r="G200" s="2" t="s">
        <v>2</v>
      </c>
    </row>
    <row r="201" spans="5:7">
      <c r="E201" s="4">
        <v>0</v>
      </c>
      <c r="F201" s="1">
        <f t="shared" ref="F201:F211" si="56">AVERAGE(W139,W39,W4)</f>
        <v>0.62254901960784315</v>
      </c>
      <c r="G201" s="1">
        <f t="shared" ref="G201:G211" si="57">AVERAGE(X139,X39,X4)</f>
        <v>0.88888888888888884</v>
      </c>
    </row>
    <row r="202" spans="5:7">
      <c r="E202" s="4">
        <v>0.1</v>
      </c>
      <c r="F202" s="1">
        <f t="shared" si="56"/>
        <v>0.62254901960784315</v>
      </c>
      <c r="G202" s="1">
        <f t="shared" si="57"/>
        <v>0.88888888888888884</v>
      </c>
    </row>
    <row r="203" spans="5:7">
      <c r="E203" s="4">
        <v>0.2</v>
      </c>
      <c r="F203" s="1">
        <f t="shared" si="56"/>
        <v>0.62254901960784315</v>
      </c>
      <c r="G203" s="1">
        <f t="shared" si="57"/>
        <v>0.88888888888888884</v>
      </c>
    </row>
    <row r="204" spans="5:7">
      <c r="E204" s="4">
        <v>0.3</v>
      </c>
      <c r="F204" s="1">
        <f t="shared" si="56"/>
        <v>0.62254901960784315</v>
      </c>
      <c r="G204" s="1">
        <f t="shared" si="57"/>
        <v>0.83333333333333337</v>
      </c>
    </row>
    <row r="205" spans="5:7">
      <c r="E205" s="4">
        <v>0.4</v>
      </c>
      <c r="F205" s="1">
        <f t="shared" si="56"/>
        <v>0.50980392156862742</v>
      </c>
      <c r="G205" s="1">
        <f t="shared" si="57"/>
        <v>0.7055555555555556</v>
      </c>
    </row>
    <row r="206" spans="5:7">
      <c r="E206" s="4">
        <v>0.5</v>
      </c>
      <c r="F206" s="1">
        <f t="shared" si="56"/>
        <v>0.37647058823529411</v>
      </c>
      <c r="G206" s="1">
        <f t="shared" si="57"/>
        <v>0.62301587301587302</v>
      </c>
    </row>
    <row r="207" spans="5:7">
      <c r="E207" s="4">
        <v>0.6</v>
      </c>
      <c r="F207" s="1">
        <f t="shared" si="56"/>
        <v>0.37647058823529411</v>
      </c>
      <c r="G207" s="1">
        <f t="shared" si="57"/>
        <v>0.59523809523809534</v>
      </c>
    </row>
    <row r="208" spans="5:7">
      <c r="E208" s="4">
        <v>0.7</v>
      </c>
      <c r="F208" s="1">
        <f t="shared" si="56"/>
        <v>0.30980392156862746</v>
      </c>
      <c r="G208" s="1">
        <f t="shared" si="57"/>
        <v>0.51794340924775706</v>
      </c>
    </row>
    <row r="209" spans="5:7">
      <c r="E209" s="4">
        <v>0.8</v>
      </c>
      <c r="F209" s="1">
        <f t="shared" si="56"/>
        <v>0.2836601307189543</v>
      </c>
      <c r="G209" s="1">
        <f t="shared" si="57"/>
        <v>0.51794340924775706</v>
      </c>
    </row>
    <row r="210" spans="5:7">
      <c r="E210" s="4">
        <v>0.9</v>
      </c>
      <c r="F210" s="1">
        <f t="shared" si="56"/>
        <v>0.26143790849673199</v>
      </c>
      <c r="G210" s="1">
        <f t="shared" si="57"/>
        <v>0.51449275362318836</v>
      </c>
    </row>
    <row r="211" spans="5:7">
      <c r="E211" s="4">
        <v>1</v>
      </c>
      <c r="F211" s="1">
        <f t="shared" si="56"/>
        <v>0.26143790849673199</v>
      </c>
      <c r="G211" s="1">
        <f t="shared" si="57"/>
        <v>0.45906254239587568</v>
      </c>
    </row>
  </sheetData>
  <mergeCells count="23">
    <mergeCell ref="W153:X153"/>
    <mergeCell ref="W53:X53"/>
    <mergeCell ref="W18:X18"/>
    <mergeCell ref="J72:K72"/>
    <mergeCell ref="N72:O72"/>
    <mergeCell ref="R72:S72"/>
    <mergeCell ref="W88:X88"/>
    <mergeCell ref="F199:G199"/>
    <mergeCell ref="W2:X2"/>
    <mergeCell ref="J37:K37"/>
    <mergeCell ref="N37:O37"/>
    <mergeCell ref="R37:S37"/>
    <mergeCell ref="W37:X37"/>
    <mergeCell ref="J2:K2"/>
    <mergeCell ref="N2:O2"/>
    <mergeCell ref="R2:S2"/>
    <mergeCell ref="W72:X72"/>
    <mergeCell ref="J137:K137"/>
    <mergeCell ref="N137:O137"/>
    <mergeCell ref="R137:S137"/>
    <mergeCell ref="W137:X137"/>
    <mergeCell ref="J177:K177"/>
    <mergeCell ref="F175:G17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2023-11-14T16:34:19Z</dcterms:created>
  <dcterms:modified xsi:type="dcterms:W3CDTF">2023-11-15T17:21:16Z</dcterms:modified>
</cp:coreProperties>
</file>