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PRI\solr\"/>
    </mc:Choice>
  </mc:AlternateContent>
  <xr:revisionPtr revIDLastSave="0" documentId="13_ncr:1_{27843C55-D1ED-4515-9956-C2DC3B90281C}" xr6:coauthVersionLast="47" xr6:coauthVersionMax="47" xr10:uidLastSave="{00000000-0000-0000-0000-000000000000}"/>
  <bookViews>
    <workbookView xWindow="-90" yWindow="-90" windowWidth="19380" windowHeight="11460" xr2:uid="{1F5A3B19-910C-4A1F-9359-A2D6231D0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1" i="1" l="1"/>
  <c r="L142" i="1"/>
  <c r="L143" i="1"/>
  <c r="Q143" i="1" s="1"/>
  <c r="L144" i="1"/>
  <c r="L145" i="1"/>
  <c r="Q145" i="1" s="1"/>
  <c r="L146" i="1"/>
  <c r="Q146" i="1" s="1"/>
  <c r="L147" i="1"/>
  <c r="Q147" i="1" s="1"/>
  <c r="L148" i="1"/>
  <c r="Q148" i="1" s="1"/>
  <c r="L149" i="1"/>
  <c r="Q149" i="1" s="1"/>
  <c r="L150" i="1"/>
  <c r="Q150" i="1" s="1"/>
  <c r="L151" i="1"/>
  <c r="Q151" i="1" s="1"/>
  <c r="L152" i="1"/>
  <c r="Q152" i="1" s="1"/>
  <c r="L153" i="1"/>
  <c r="Q153" i="1" s="1"/>
  <c r="L154" i="1"/>
  <c r="Q154" i="1" s="1"/>
  <c r="L155" i="1"/>
  <c r="Q155" i="1" s="1"/>
  <c r="L156" i="1"/>
  <c r="Q156" i="1" s="1"/>
  <c r="L157" i="1"/>
  <c r="L158" i="1"/>
  <c r="Q158" i="1" s="1"/>
  <c r="L159" i="1"/>
  <c r="Q159" i="1" s="1"/>
  <c r="L160" i="1"/>
  <c r="Q160" i="1" s="1"/>
  <c r="L161" i="1"/>
  <c r="Q161" i="1" s="1"/>
  <c r="L162" i="1"/>
  <c r="Q162" i="1" s="1"/>
  <c r="L163" i="1"/>
  <c r="Q163" i="1" s="1"/>
  <c r="L164" i="1"/>
  <c r="Q164" i="1" s="1"/>
  <c r="L165" i="1"/>
  <c r="Q165" i="1" s="1"/>
  <c r="L166" i="1"/>
  <c r="Q166" i="1" s="1"/>
  <c r="L167" i="1"/>
  <c r="Q167" i="1" s="1"/>
  <c r="L168" i="1"/>
  <c r="Q168" i="1" s="1"/>
  <c r="L140" i="1"/>
  <c r="Q140" i="1" s="1"/>
  <c r="L139" i="1"/>
  <c r="Q139" i="1" s="1"/>
  <c r="K140" i="1"/>
  <c r="P140" i="1" s="1"/>
  <c r="K139" i="1"/>
  <c r="P139" i="1" s="1"/>
  <c r="L76" i="1"/>
  <c r="L77" i="1"/>
  <c r="L78" i="1"/>
  <c r="L79" i="1"/>
  <c r="Q79" i="1" s="1"/>
  <c r="L80" i="1"/>
  <c r="Q80" i="1" s="1"/>
  <c r="L81" i="1"/>
  <c r="Q81" i="1" s="1"/>
  <c r="L82" i="1"/>
  <c r="L83" i="1"/>
  <c r="L84" i="1"/>
  <c r="Q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L92" i="1"/>
  <c r="L93" i="1"/>
  <c r="L94" i="1"/>
  <c r="L95" i="1"/>
  <c r="L96" i="1"/>
  <c r="Q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L108" i="1"/>
  <c r="L109" i="1"/>
  <c r="L110" i="1"/>
  <c r="Q110" i="1" s="1"/>
  <c r="L111" i="1"/>
  <c r="Q111" i="1" s="1"/>
  <c r="L112" i="1"/>
  <c r="Q112" i="1" s="1"/>
  <c r="L113" i="1"/>
  <c r="Q113" i="1" s="1"/>
  <c r="L114" i="1"/>
  <c r="L115" i="1"/>
  <c r="L116" i="1"/>
  <c r="Q116" i="1" s="1"/>
  <c r="L117" i="1"/>
  <c r="Q117" i="1" s="1"/>
  <c r="L118" i="1"/>
  <c r="Q118" i="1" s="1"/>
  <c r="L119" i="1"/>
  <c r="Q119" i="1" s="1"/>
  <c r="L120" i="1"/>
  <c r="Q120" i="1" s="1"/>
  <c r="L121" i="1"/>
  <c r="Q121" i="1" s="1"/>
  <c r="L122" i="1"/>
  <c r="Q122" i="1" s="1"/>
  <c r="L123" i="1"/>
  <c r="Q123" i="1" s="1"/>
  <c r="L124" i="1"/>
  <c r="L125" i="1"/>
  <c r="Q125" i="1" s="1"/>
  <c r="L126" i="1"/>
  <c r="Q126" i="1" s="1"/>
  <c r="L127" i="1"/>
  <c r="Q127" i="1" s="1"/>
  <c r="L128" i="1"/>
  <c r="Q128" i="1" s="1"/>
  <c r="L129" i="1"/>
  <c r="Q129" i="1" s="1"/>
  <c r="L130" i="1"/>
  <c r="Q130" i="1" s="1"/>
  <c r="L131" i="1"/>
  <c r="Q131" i="1" s="1"/>
  <c r="L132" i="1"/>
  <c r="Q132" i="1" s="1"/>
  <c r="L133" i="1"/>
  <c r="Q133" i="1" s="1"/>
  <c r="L75" i="1"/>
  <c r="Q75" i="1" s="1"/>
  <c r="L74" i="1"/>
  <c r="K75" i="1"/>
  <c r="P75" i="1" s="1"/>
  <c r="K74" i="1"/>
  <c r="L41" i="1"/>
  <c r="Q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L60" i="1"/>
  <c r="L61" i="1"/>
  <c r="Q61" i="1" s="1"/>
  <c r="L62" i="1"/>
  <c r="Q62" i="1" s="1"/>
  <c r="L63" i="1"/>
  <c r="Q63" i="1" s="1"/>
  <c r="L64" i="1"/>
  <c r="Q64" i="1" s="1"/>
  <c r="L65" i="1"/>
  <c r="L66" i="1"/>
  <c r="Q66" i="1" s="1"/>
  <c r="L67" i="1"/>
  <c r="Q67" i="1" s="1"/>
  <c r="L68" i="1"/>
  <c r="Q68" i="1" s="1"/>
  <c r="L40" i="1"/>
  <c r="Q40" i="1" s="1"/>
  <c r="L39" i="1"/>
  <c r="K39" i="1"/>
  <c r="P39" i="1" s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39" i="1"/>
  <c r="Q141" i="1"/>
  <c r="Q142" i="1"/>
  <c r="Q144" i="1"/>
  <c r="Q157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74" i="1"/>
  <c r="Q76" i="1"/>
  <c r="Q77" i="1"/>
  <c r="Q78" i="1"/>
  <c r="Q82" i="1"/>
  <c r="Q83" i="1"/>
  <c r="Q92" i="1"/>
  <c r="Q93" i="1"/>
  <c r="Q94" i="1"/>
  <c r="Q95" i="1"/>
  <c r="Q108" i="1"/>
  <c r="Q109" i="1"/>
  <c r="Q114" i="1"/>
  <c r="Q115" i="1"/>
  <c r="Q124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39" i="1"/>
  <c r="Q59" i="1"/>
  <c r="Q60" i="1"/>
  <c r="Q65" i="1"/>
  <c r="J39" i="1"/>
  <c r="O39" i="1" s="1"/>
  <c r="T39" i="1"/>
  <c r="U39" i="1"/>
  <c r="J40" i="1"/>
  <c r="K40" i="1"/>
  <c r="P40" i="1" s="1"/>
  <c r="O40" i="1"/>
  <c r="T40" i="1"/>
  <c r="U40" i="1"/>
  <c r="J41" i="1"/>
  <c r="K41" i="1"/>
  <c r="P41" i="1" s="1"/>
  <c r="O41" i="1"/>
  <c r="T41" i="1"/>
  <c r="U41" i="1"/>
  <c r="J42" i="1"/>
  <c r="O42" i="1" s="1"/>
  <c r="K42" i="1"/>
  <c r="P42" i="1" s="1"/>
  <c r="T42" i="1"/>
  <c r="U42" i="1"/>
  <c r="J43" i="1"/>
  <c r="O43" i="1" s="1"/>
  <c r="K43" i="1"/>
  <c r="P43" i="1" s="1"/>
  <c r="T43" i="1"/>
  <c r="U43" i="1"/>
  <c r="J44" i="1"/>
  <c r="O44" i="1" s="1"/>
  <c r="K44" i="1"/>
  <c r="P44" i="1" s="1"/>
  <c r="T44" i="1"/>
  <c r="U44" i="1"/>
  <c r="J45" i="1"/>
  <c r="O45" i="1" s="1"/>
  <c r="K45" i="1"/>
  <c r="P45" i="1" s="1"/>
  <c r="T45" i="1"/>
  <c r="U45" i="1"/>
  <c r="J46" i="1"/>
  <c r="O46" i="1" s="1"/>
  <c r="K46" i="1"/>
  <c r="P46" i="1" s="1"/>
  <c r="T46" i="1"/>
  <c r="U46" i="1"/>
  <c r="J47" i="1"/>
  <c r="O47" i="1" s="1"/>
  <c r="K47" i="1"/>
  <c r="P47" i="1"/>
  <c r="T47" i="1"/>
  <c r="U47" i="1"/>
  <c r="J48" i="1"/>
  <c r="O48" i="1" s="1"/>
  <c r="K48" i="1"/>
  <c r="P48" i="1" s="1"/>
  <c r="T48" i="1"/>
  <c r="U48" i="1"/>
  <c r="J49" i="1"/>
  <c r="K49" i="1"/>
  <c r="P49" i="1" s="1"/>
  <c r="O49" i="1"/>
  <c r="T49" i="1"/>
  <c r="U49" i="1"/>
  <c r="J50" i="1"/>
  <c r="O50" i="1" s="1"/>
  <c r="K50" i="1"/>
  <c r="P50" i="1" s="1"/>
  <c r="T50" i="1"/>
  <c r="U50" i="1"/>
  <c r="J51" i="1"/>
  <c r="O51" i="1" s="1"/>
  <c r="K51" i="1"/>
  <c r="P51" i="1" s="1"/>
  <c r="T51" i="1"/>
  <c r="U51" i="1"/>
  <c r="J52" i="1"/>
  <c r="K52" i="1"/>
  <c r="P52" i="1" s="1"/>
  <c r="O52" i="1"/>
  <c r="T52" i="1"/>
  <c r="U52" i="1"/>
  <c r="J53" i="1"/>
  <c r="O53" i="1" s="1"/>
  <c r="K53" i="1"/>
  <c r="P53" i="1" s="1"/>
  <c r="T53" i="1"/>
  <c r="U53" i="1"/>
  <c r="J54" i="1"/>
  <c r="O54" i="1" s="1"/>
  <c r="K54" i="1"/>
  <c r="P54" i="1" s="1"/>
  <c r="T54" i="1"/>
  <c r="U54" i="1"/>
  <c r="J55" i="1"/>
  <c r="O55" i="1" s="1"/>
  <c r="K55" i="1"/>
  <c r="P55" i="1" s="1"/>
  <c r="T55" i="1"/>
  <c r="U55" i="1"/>
  <c r="J56" i="1"/>
  <c r="O56" i="1" s="1"/>
  <c r="K56" i="1"/>
  <c r="P56" i="1" s="1"/>
  <c r="T56" i="1"/>
  <c r="U56" i="1"/>
  <c r="J57" i="1"/>
  <c r="O57" i="1" s="1"/>
  <c r="K57" i="1"/>
  <c r="P57" i="1" s="1"/>
  <c r="T57" i="1"/>
  <c r="U57" i="1"/>
  <c r="J58" i="1"/>
  <c r="O58" i="1" s="1"/>
  <c r="K58" i="1"/>
  <c r="P58" i="1" s="1"/>
  <c r="T58" i="1"/>
  <c r="U58" i="1"/>
  <c r="J59" i="1"/>
  <c r="O59" i="1" s="1"/>
  <c r="K59" i="1"/>
  <c r="P59" i="1" s="1"/>
  <c r="T59" i="1"/>
  <c r="U59" i="1"/>
  <c r="J60" i="1"/>
  <c r="O60" i="1" s="1"/>
  <c r="K60" i="1"/>
  <c r="P60" i="1" s="1"/>
  <c r="T60" i="1"/>
  <c r="U60" i="1"/>
  <c r="J61" i="1"/>
  <c r="O61" i="1" s="1"/>
  <c r="K61" i="1"/>
  <c r="P61" i="1"/>
  <c r="T61" i="1"/>
  <c r="U61" i="1"/>
  <c r="J62" i="1"/>
  <c r="O62" i="1" s="1"/>
  <c r="K62" i="1"/>
  <c r="P62" i="1" s="1"/>
  <c r="T62" i="1"/>
  <c r="U62" i="1"/>
  <c r="J63" i="1"/>
  <c r="O63" i="1" s="1"/>
  <c r="K63" i="1"/>
  <c r="P63" i="1" s="1"/>
  <c r="T63" i="1"/>
  <c r="U63" i="1"/>
  <c r="J64" i="1"/>
  <c r="O64" i="1" s="1"/>
  <c r="K64" i="1"/>
  <c r="P64" i="1" s="1"/>
  <c r="T64" i="1"/>
  <c r="U64" i="1"/>
  <c r="J65" i="1"/>
  <c r="O65" i="1" s="1"/>
  <c r="K65" i="1"/>
  <c r="P65" i="1" s="1"/>
  <c r="T65" i="1"/>
  <c r="U65" i="1"/>
  <c r="J66" i="1"/>
  <c r="O66" i="1" s="1"/>
  <c r="K66" i="1"/>
  <c r="P66" i="1" s="1"/>
  <c r="T66" i="1"/>
  <c r="U66" i="1"/>
  <c r="J67" i="1"/>
  <c r="O67" i="1" s="1"/>
  <c r="K67" i="1"/>
  <c r="P67" i="1" s="1"/>
  <c r="T67" i="1"/>
  <c r="U67" i="1"/>
  <c r="J68" i="1"/>
  <c r="O68" i="1" s="1"/>
  <c r="K68" i="1"/>
  <c r="P68" i="1" s="1"/>
  <c r="T68" i="1"/>
  <c r="U6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5" i="1"/>
  <c r="Q5" i="1" s="1"/>
  <c r="K5" i="1"/>
  <c r="P5" i="1" s="1"/>
  <c r="L4" i="1"/>
  <c r="Q4" i="1" s="1"/>
  <c r="J20" i="1"/>
  <c r="O20" i="1" s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U74" i="1"/>
  <c r="T74" i="1"/>
  <c r="K104" i="1"/>
  <c r="P104" i="1" s="1"/>
  <c r="K105" i="1"/>
  <c r="P105" i="1" s="1"/>
  <c r="K106" i="1"/>
  <c r="P106" i="1" s="1"/>
  <c r="K107" i="1"/>
  <c r="P107" i="1" s="1"/>
  <c r="K108" i="1"/>
  <c r="P108" i="1" s="1"/>
  <c r="K109" i="1"/>
  <c r="P109" i="1" s="1"/>
  <c r="K110" i="1"/>
  <c r="P110" i="1" s="1"/>
  <c r="K111" i="1"/>
  <c r="P111" i="1" s="1"/>
  <c r="K112" i="1"/>
  <c r="P112" i="1" s="1"/>
  <c r="K113" i="1"/>
  <c r="P113" i="1" s="1"/>
  <c r="K114" i="1"/>
  <c r="P114" i="1" s="1"/>
  <c r="K115" i="1"/>
  <c r="P115" i="1" s="1"/>
  <c r="K116" i="1"/>
  <c r="P116" i="1" s="1"/>
  <c r="K117" i="1"/>
  <c r="P117" i="1" s="1"/>
  <c r="K118" i="1"/>
  <c r="P118" i="1" s="1"/>
  <c r="K119" i="1"/>
  <c r="P119" i="1" s="1"/>
  <c r="K120" i="1"/>
  <c r="P120" i="1" s="1"/>
  <c r="K121" i="1"/>
  <c r="P121" i="1" s="1"/>
  <c r="K122" i="1"/>
  <c r="P122" i="1" s="1"/>
  <c r="K123" i="1"/>
  <c r="P123" i="1" s="1"/>
  <c r="K124" i="1"/>
  <c r="P124" i="1" s="1"/>
  <c r="K125" i="1"/>
  <c r="P125" i="1" s="1"/>
  <c r="K126" i="1"/>
  <c r="P126" i="1" s="1"/>
  <c r="K127" i="1"/>
  <c r="P127" i="1" s="1"/>
  <c r="K128" i="1"/>
  <c r="P128" i="1" s="1"/>
  <c r="K129" i="1"/>
  <c r="P129" i="1" s="1"/>
  <c r="K130" i="1"/>
  <c r="P130" i="1" s="1"/>
  <c r="K131" i="1"/>
  <c r="P131" i="1" s="1"/>
  <c r="K132" i="1"/>
  <c r="P132" i="1" s="1"/>
  <c r="K133" i="1"/>
  <c r="P133" i="1" s="1"/>
  <c r="J104" i="1"/>
  <c r="O104" i="1" s="1"/>
  <c r="J105" i="1"/>
  <c r="O105" i="1" s="1"/>
  <c r="J106" i="1"/>
  <c r="O106" i="1" s="1"/>
  <c r="J107" i="1"/>
  <c r="O107" i="1" s="1"/>
  <c r="J108" i="1"/>
  <c r="O108" i="1" s="1"/>
  <c r="J109" i="1"/>
  <c r="O109" i="1" s="1"/>
  <c r="J110" i="1"/>
  <c r="O110" i="1" s="1"/>
  <c r="J111" i="1"/>
  <c r="O111" i="1" s="1"/>
  <c r="J112" i="1"/>
  <c r="O112" i="1" s="1"/>
  <c r="J113" i="1"/>
  <c r="O113" i="1" s="1"/>
  <c r="J114" i="1"/>
  <c r="O114" i="1" s="1"/>
  <c r="J115" i="1"/>
  <c r="O115" i="1" s="1"/>
  <c r="J116" i="1"/>
  <c r="O116" i="1" s="1"/>
  <c r="J117" i="1"/>
  <c r="O117" i="1" s="1"/>
  <c r="J118" i="1"/>
  <c r="O118" i="1" s="1"/>
  <c r="J119" i="1"/>
  <c r="O119" i="1" s="1"/>
  <c r="J120" i="1"/>
  <c r="O120" i="1" s="1"/>
  <c r="J121" i="1"/>
  <c r="O121" i="1" s="1"/>
  <c r="J122" i="1"/>
  <c r="O122" i="1" s="1"/>
  <c r="J123" i="1"/>
  <c r="O123" i="1" s="1"/>
  <c r="J124" i="1"/>
  <c r="O124" i="1" s="1"/>
  <c r="J125" i="1"/>
  <c r="O125" i="1" s="1"/>
  <c r="J126" i="1"/>
  <c r="O126" i="1" s="1"/>
  <c r="J127" i="1"/>
  <c r="O127" i="1" s="1"/>
  <c r="J128" i="1"/>
  <c r="O128" i="1" s="1"/>
  <c r="J129" i="1"/>
  <c r="O129" i="1" s="1"/>
  <c r="J130" i="1"/>
  <c r="O130" i="1" s="1"/>
  <c r="J131" i="1"/>
  <c r="O131" i="1" s="1"/>
  <c r="J132" i="1"/>
  <c r="O132" i="1" s="1"/>
  <c r="J133" i="1"/>
  <c r="O133" i="1" s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39" i="1"/>
  <c r="K141" i="1"/>
  <c r="P141" i="1" s="1"/>
  <c r="K142" i="1"/>
  <c r="P142" i="1" s="1"/>
  <c r="K143" i="1"/>
  <c r="P143" i="1" s="1"/>
  <c r="K144" i="1"/>
  <c r="P144" i="1" s="1"/>
  <c r="K145" i="1"/>
  <c r="P145" i="1" s="1"/>
  <c r="K146" i="1"/>
  <c r="P146" i="1" s="1"/>
  <c r="K147" i="1"/>
  <c r="P147" i="1" s="1"/>
  <c r="K148" i="1"/>
  <c r="P148" i="1" s="1"/>
  <c r="K149" i="1"/>
  <c r="P149" i="1" s="1"/>
  <c r="K150" i="1"/>
  <c r="P150" i="1" s="1"/>
  <c r="K151" i="1"/>
  <c r="P151" i="1" s="1"/>
  <c r="K152" i="1"/>
  <c r="P152" i="1" s="1"/>
  <c r="K153" i="1"/>
  <c r="P153" i="1" s="1"/>
  <c r="K154" i="1"/>
  <c r="P154" i="1" s="1"/>
  <c r="K155" i="1"/>
  <c r="P155" i="1" s="1"/>
  <c r="K156" i="1"/>
  <c r="P156" i="1" s="1"/>
  <c r="K157" i="1"/>
  <c r="P157" i="1" s="1"/>
  <c r="K158" i="1"/>
  <c r="P158" i="1" s="1"/>
  <c r="K159" i="1"/>
  <c r="P159" i="1" s="1"/>
  <c r="K160" i="1"/>
  <c r="P160" i="1" s="1"/>
  <c r="K161" i="1"/>
  <c r="P161" i="1" s="1"/>
  <c r="K162" i="1"/>
  <c r="P162" i="1" s="1"/>
  <c r="K163" i="1"/>
  <c r="P163" i="1" s="1"/>
  <c r="K164" i="1"/>
  <c r="P164" i="1" s="1"/>
  <c r="K165" i="1"/>
  <c r="P165" i="1" s="1"/>
  <c r="K166" i="1"/>
  <c r="P166" i="1" s="1"/>
  <c r="K167" i="1"/>
  <c r="P167" i="1" s="1"/>
  <c r="K168" i="1"/>
  <c r="P168" i="1" s="1"/>
  <c r="J141" i="1"/>
  <c r="O141" i="1" s="1"/>
  <c r="J142" i="1"/>
  <c r="O142" i="1" s="1"/>
  <c r="J143" i="1"/>
  <c r="O143" i="1" s="1"/>
  <c r="J144" i="1"/>
  <c r="O144" i="1" s="1"/>
  <c r="J145" i="1"/>
  <c r="O145" i="1" s="1"/>
  <c r="J146" i="1"/>
  <c r="O146" i="1" s="1"/>
  <c r="J147" i="1"/>
  <c r="O147" i="1" s="1"/>
  <c r="J148" i="1"/>
  <c r="O148" i="1" s="1"/>
  <c r="J149" i="1"/>
  <c r="O149" i="1" s="1"/>
  <c r="J150" i="1"/>
  <c r="O150" i="1" s="1"/>
  <c r="J151" i="1"/>
  <c r="O151" i="1" s="1"/>
  <c r="J152" i="1"/>
  <c r="O152" i="1" s="1"/>
  <c r="J153" i="1"/>
  <c r="O153" i="1" s="1"/>
  <c r="J154" i="1"/>
  <c r="O154" i="1" s="1"/>
  <c r="J155" i="1"/>
  <c r="O155" i="1" s="1"/>
  <c r="J156" i="1"/>
  <c r="O156" i="1" s="1"/>
  <c r="J157" i="1"/>
  <c r="O157" i="1" s="1"/>
  <c r="J158" i="1"/>
  <c r="O158" i="1" s="1"/>
  <c r="J159" i="1"/>
  <c r="O159" i="1" s="1"/>
  <c r="J160" i="1"/>
  <c r="O160" i="1" s="1"/>
  <c r="J161" i="1"/>
  <c r="O161" i="1" s="1"/>
  <c r="J162" i="1"/>
  <c r="O162" i="1" s="1"/>
  <c r="J163" i="1"/>
  <c r="O163" i="1" s="1"/>
  <c r="J164" i="1"/>
  <c r="O164" i="1" s="1"/>
  <c r="J165" i="1"/>
  <c r="O165" i="1" s="1"/>
  <c r="J166" i="1"/>
  <c r="O166" i="1" s="1"/>
  <c r="J167" i="1"/>
  <c r="O167" i="1" s="1"/>
  <c r="J168" i="1"/>
  <c r="O168" i="1" s="1"/>
  <c r="J140" i="1"/>
  <c r="O140" i="1" s="1"/>
  <c r="J139" i="1"/>
  <c r="O139" i="1" s="1"/>
  <c r="K76" i="1"/>
  <c r="P76" i="1" s="1"/>
  <c r="K77" i="1"/>
  <c r="P77" i="1" s="1"/>
  <c r="K78" i="1"/>
  <c r="P78" i="1" s="1"/>
  <c r="K79" i="1"/>
  <c r="P79" i="1" s="1"/>
  <c r="K80" i="1"/>
  <c r="P80" i="1" s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92" i="1"/>
  <c r="P92" i="1" s="1"/>
  <c r="K93" i="1"/>
  <c r="P93" i="1" s="1"/>
  <c r="K94" i="1"/>
  <c r="P94" i="1" s="1"/>
  <c r="K95" i="1"/>
  <c r="P95" i="1" s="1"/>
  <c r="K96" i="1"/>
  <c r="P96" i="1" s="1"/>
  <c r="K97" i="1"/>
  <c r="P97" i="1" s="1"/>
  <c r="K98" i="1"/>
  <c r="P98" i="1" s="1"/>
  <c r="K99" i="1"/>
  <c r="P99" i="1" s="1"/>
  <c r="K100" i="1"/>
  <c r="P100" i="1" s="1"/>
  <c r="K101" i="1"/>
  <c r="P101" i="1" s="1"/>
  <c r="K102" i="1"/>
  <c r="P102" i="1" s="1"/>
  <c r="K103" i="1"/>
  <c r="P103" i="1" s="1"/>
  <c r="J76" i="1"/>
  <c r="O76" i="1" s="1"/>
  <c r="J77" i="1"/>
  <c r="O77" i="1" s="1"/>
  <c r="J78" i="1"/>
  <c r="O78" i="1" s="1"/>
  <c r="J79" i="1"/>
  <c r="O79" i="1" s="1"/>
  <c r="J80" i="1"/>
  <c r="O80" i="1" s="1"/>
  <c r="J81" i="1"/>
  <c r="O81" i="1" s="1"/>
  <c r="J82" i="1"/>
  <c r="O82" i="1" s="1"/>
  <c r="J83" i="1"/>
  <c r="O83" i="1" s="1"/>
  <c r="J84" i="1"/>
  <c r="O84" i="1" s="1"/>
  <c r="J85" i="1"/>
  <c r="O85" i="1" s="1"/>
  <c r="J86" i="1"/>
  <c r="O86" i="1" s="1"/>
  <c r="J87" i="1"/>
  <c r="O87" i="1" s="1"/>
  <c r="J88" i="1"/>
  <c r="O88" i="1" s="1"/>
  <c r="J89" i="1"/>
  <c r="O89" i="1" s="1"/>
  <c r="J90" i="1"/>
  <c r="O90" i="1" s="1"/>
  <c r="J91" i="1"/>
  <c r="O91" i="1" s="1"/>
  <c r="J92" i="1"/>
  <c r="O92" i="1" s="1"/>
  <c r="J93" i="1"/>
  <c r="O93" i="1" s="1"/>
  <c r="J94" i="1"/>
  <c r="O94" i="1" s="1"/>
  <c r="J95" i="1"/>
  <c r="O95" i="1" s="1"/>
  <c r="J96" i="1"/>
  <c r="O96" i="1" s="1"/>
  <c r="J97" i="1"/>
  <c r="O97" i="1" s="1"/>
  <c r="J98" i="1"/>
  <c r="O98" i="1" s="1"/>
  <c r="J99" i="1"/>
  <c r="O99" i="1" s="1"/>
  <c r="J100" i="1"/>
  <c r="O100" i="1" s="1"/>
  <c r="J101" i="1"/>
  <c r="O101" i="1" s="1"/>
  <c r="J102" i="1"/>
  <c r="O102" i="1" s="1"/>
  <c r="J103" i="1"/>
  <c r="O103" i="1" s="1"/>
  <c r="J75" i="1"/>
  <c r="O75" i="1" s="1"/>
  <c r="J74" i="1"/>
  <c r="O74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4" i="1"/>
  <c r="P4" i="1" s="1"/>
  <c r="J5" i="1"/>
  <c r="O5" i="1" s="1"/>
  <c r="J8" i="1"/>
  <c r="O8" i="1" s="1"/>
  <c r="J7" i="1"/>
  <c r="O7" i="1" s="1"/>
  <c r="J6" i="1"/>
  <c r="O6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1" i="1"/>
  <c r="O21" i="1" s="1"/>
  <c r="J22" i="1"/>
  <c r="O22" i="1" s="1"/>
  <c r="J23" i="1"/>
  <c r="O23" i="1" s="1"/>
  <c r="J24" i="1"/>
  <c r="O24" i="1" s="1"/>
  <c r="J25" i="1"/>
  <c r="O25" i="1" s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3" i="1"/>
  <c r="O33" i="1" s="1"/>
  <c r="J4" i="1"/>
  <c r="O4" i="1" s="1"/>
  <c r="L169" i="1" l="1"/>
  <c r="L134" i="1"/>
  <c r="L69" i="1"/>
  <c r="AA46" i="1"/>
  <c r="AA62" i="1" s="1"/>
  <c r="AB11" i="1"/>
  <c r="AB27" i="1" s="1"/>
  <c r="AB4" i="1"/>
  <c r="AB20" i="1" s="1"/>
  <c r="AB13" i="1"/>
  <c r="AB29" i="1" s="1"/>
  <c r="L34" i="1"/>
  <c r="AB10" i="1"/>
  <c r="AB26" i="1" s="1"/>
  <c r="AB12" i="1"/>
  <c r="AB28" i="1" s="1"/>
  <c r="AB9" i="1"/>
  <c r="AB25" i="1" s="1"/>
  <c r="AB146" i="1"/>
  <c r="AB162" i="1" s="1"/>
  <c r="Q74" i="1"/>
  <c r="AA39" i="1"/>
  <c r="AA55" i="1" s="1"/>
  <c r="AA48" i="1"/>
  <c r="AA64" i="1" s="1"/>
  <c r="AA42" i="1"/>
  <c r="AA58" i="1" s="1"/>
  <c r="Q39" i="1"/>
  <c r="AB49" i="1"/>
  <c r="AB65" i="1" s="1"/>
  <c r="AA44" i="1"/>
  <c r="AA60" i="1" s="1"/>
  <c r="AB39" i="1"/>
  <c r="AB55" i="1" s="1"/>
  <c r="Z39" i="1"/>
  <c r="Z55" i="1" s="1"/>
  <c r="AB8" i="1"/>
  <c r="AB24" i="1" s="1"/>
  <c r="AB7" i="1"/>
  <c r="AB23" i="1" s="1"/>
  <c r="AB6" i="1"/>
  <c r="AB22" i="1" s="1"/>
  <c r="AB5" i="1"/>
  <c r="AB21" i="1" s="1"/>
  <c r="AB14" i="1"/>
  <c r="AB30" i="1" s="1"/>
  <c r="K34" i="1"/>
  <c r="AB145" i="1"/>
  <c r="AB161" i="1" s="1"/>
  <c r="AB143" i="1"/>
  <c r="AB159" i="1" s="1"/>
  <c r="AB142" i="1"/>
  <c r="AB158" i="1" s="1"/>
  <c r="AB141" i="1"/>
  <c r="AB157" i="1" s="1"/>
  <c r="AB140" i="1"/>
  <c r="AB156" i="1" s="1"/>
  <c r="AB144" i="1"/>
  <c r="AB160" i="1" s="1"/>
  <c r="AB139" i="1"/>
  <c r="AB155" i="1" s="1"/>
  <c r="AB149" i="1"/>
  <c r="AB165" i="1" s="1"/>
  <c r="AB148" i="1"/>
  <c r="AB164" i="1" s="1"/>
  <c r="AB147" i="1"/>
  <c r="AB163" i="1" s="1"/>
  <c r="AB78" i="1"/>
  <c r="AB94" i="1" s="1"/>
  <c r="AB77" i="1"/>
  <c r="AB93" i="1" s="1"/>
  <c r="AB76" i="1"/>
  <c r="AB92" i="1" s="1"/>
  <c r="AB75" i="1"/>
  <c r="AB91" i="1" s="1"/>
  <c r="AB74" i="1"/>
  <c r="AB90" i="1" s="1"/>
  <c r="AB84" i="1"/>
  <c r="AB100" i="1" s="1"/>
  <c r="AB83" i="1"/>
  <c r="AB99" i="1" s="1"/>
  <c r="AB82" i="1"/>
  <c r="AB98" i="1" s="1"/>
  <c r="AB81" i="1"/>
  <c r="AB97" i="1" s="1"/>
  <c r="AB80" i="1"/>
  <c r="AB96" i="1" s="1"/>
  <c r="AB79" i="1"/>
  <c r="AB95" i="1" s="1"/>
  <c r="AB48" i="1"/>
  <c r="AB47" i="1"/>
  <c r="AB46" i="1"/>
  <c r="AB45" i="1"/>
  <c r="AB44" i="1"/>
  <c r="AB43" i="1"/>
  <c r="AB42" i="1"/>
  <c r="AB41" i="1"/>
  <c r="AB40" i="1"/>
  <c r="AA40" i="1"/>
  <c r="AA56" i="1" s="1"/>
  <c r="Z48" i="1"/>
  <c r="Z64" i="1" s="1"/>
  <c r="Z46" i="1"/>
  <c r="Z62" i="1" s="1"/>
  <c r="Z44" i="1"/>
  <c r="Z60" i="1" s="1"/>
  <c r="Z42" i="1"/>
  <c r="Z58" i="1" s="1"/>
  <c r="Z40" i="1"/>
  <c r="Z56" i="1" s="1"/>
  <c r="AA49" i="1"/>
  <c r="AA65" i="1" s="1"/>
  <c r="AA47" i="1"/>
  <c r="AA63" i="1" s="1"/>
  <c r="AA45" i="1"/>
  <c r="AA61" i="1" s="1"/>
  <c r="AA43" i="1"/>
  <c r="AA59" i="1" s="1"/>
  <c r="AA41" i="1"/>
  <c r="AA57" i="1" s="1"/>
  <c r="Z49" i="1"/>
  <c r="Z65" i="1" s="1"/>
  <c r="Z47" i="1"/>
  <c r="Z63" i="1" s="1"/>
  <c r="Z45" i="1"/>
  <c r="Z61" i="1" s="1"/>
  <c r="Z43" i="1"/>
  <c r="Z59" i="1" s="1"/>
  <c r="Z41" i="1"/>
  <c r="Z57" i="1" s="1"/>
  <c r="AA78" i="1"/>
  <c r="AA94" i="1" s="1"/>
  <c r="Z83" i="1"/>
  <c r="Z99" i="1" s="1"/>
  <c r="J134" i="1"/>
  <c r="K134" i="1"/>
  <c r="AA82" i="1"/>
  <c r="AA98" i="1" s="1"/>
  <c r="AA81" i="1"/>
  <c r="AA97" i="1" s="1"/>
  <c r="AA84" i="1"/>
  <c r="AA100" i="1" s="1"/>
  <c r="AA74" i="1"/>
  <c r="AA90" i="1" s="1"/>
  <c r="Z75" i="1"/>
  <c r="Z91" i="1" s="1"/>
  <c r="Z84" i="1"/>
  <c r="Z100" i="1" s="1"/>
  <c r="Z76" i="1"/>
  <c r="Z92" i="1" s="1"/>
  <c r="Z81" i="1"/>
  <c r="Z97" i="1" s="1"/>
  <c r="Z77" i="1"/>
  <c r="Z93" i="1" s="1"/>
  <c r="Z74" i="1"/>
  <c r="Z90" i="1" s="1"/>
  <c r="Z78" i="1"/>
  <c r="Z94" i="1" s="1"/>
  <c r="Z82" i="1"/>
  <c r="Z98" i="1" s="1"/>
  <c r="AA83" i="1"/>
  <c r="AA99" i="1" s="1"/>
  <c r="AA77" i="1"/>
  <c r="AA93" i="1" s="1"/>
  <c r="AA75" i="1"/>
  <c r="AA91" i="1" s="1"/>
  <c r="Z80" i="1"/>
  <c r="Z96" i="1" s="1"/>
  <c r="Z79" i="1"/>
  <c r="Z95" i="1" s="1"/>
  <c r="AA80" i="1"/>
  <c r="AA96" i="1" s="1"/>
  <c r="AA76" i="1"/>
  <c r="AA92" i="1" s="1"/>
  <c r="AA79" i="1"/>
  <c r="AA95" i="1" s="1"/>
  <c r="K69" i="1"/>
  <c r="J69" i="1"/>
  <c r="P74" i="1"/>
  <c r="J169" i="1"/>
  <c r="K169" i="1"/>
  <c r="J34" i="1"/>
  <c r="Z140" i="1"/>
  <c r="Z139" i="1"/>
  <c r="Z149" i="1"/>
  <c r="Z148" i="1"/>
  <c r="Z147" i="1"/>
  <c r="Z146" i="1"/>
  <c r="Z145" i="1"/>
  <c r="Z144" i="1"/>
  <c r="Z143" i="1"/>
  <c r="Z142" i="1"/>
  <c r="Z141" i="1"/>
  <c r="Z4" i="1"/>
  <c r="Z20" i="1" s="1"/>
  <c r="Z12" i="1"/>
  <c r="Z28" i="1" s="1"/>
  <c r="AA139" i="1"/>
  <c r="AA149" i="1"/>
  <c r="AA148" i="1"/>
  <c r="AA147" i="1"/>
  <c r="AA146" i="1"/>
  <c r="AA145" i="1"/>
  <c r="AA144" i="1"/>
  <c r="AA143" i="1"/>
  <c r="AA142" i="1"/>
  <c r="AA141" i="1"/>
  <c r="AA140" i="1"/>
  <c r="AA11" i="1"/>
  <c r="AA6" i="1"/>
  <c r="AA14" i="1"/>
  <c r="Z11" i="1"/>
  <c r="Z27" i="1" s="1"/>
  <c r="AA5" i="1"/>
  <c r="Z10" i="1"/>
  <c r="Z26" i="1" s="1"/>
  <c r="AA4" i="1"/>
  <c r="Z9" i="1"/>
  <c r="Z25" i="1" s="1"/>
  <c r="Z8" i="1"/>
  <c r="Z24" i="1" s="1"/>
  <c r="Z7" i="1"/>
  <c r="Z23" i="1" s="1"/>
  <c r="AA10" i="1"/>
  <c r="Z6" i="1"/>
  <c r="Z22" i="1" s="1"/>
  <c r="Z5" i="1"/>
  <c r="Z21" i="1" s="1"/>
  <c r="AA13" i="1"/>
  <c r="AA12" i="1"/>
  <c r="AA9" i="1"/>
  <c r="Z14" i="1"/>
  <c r="Z30" i="1" s="1"/>
  <c r="AA8" i="1"/>
  <c r="Z13" i="1"/>
  <c r="Z29" i="1" s="1"/>
  <c r="AA7" i="1"/>
  <c r="L172" i="1" l="1"/>
  <c r="H187" i="1"/>
  <c r="H177" i="1"/>
  <c r="H180" i="1"/>
  <c r="AB58" i="1"/>
  <c r="H181" i="1"/>
  <c r="AB59" i="1"/>
  <c r="AB61" i="1"/>
  <c r="H183" i="1"/>
  <c r="H182" i="1"/>
  <c r="AB60" i="1"/>
  <c r="H178" i="1"/>
  <c r="AB56" i="1"/>
  <c r="AB63" i="1"/>
  <c r="H185" i="1"/>
  <c r="AB64" i="1"/>
  <c r="H186" i="1"/>
  <c r="H179" i="1"/>
  <c r="AB57" i="1"/>
  <c r="AB62" i="1"/>
  <c r="H184" i="1"/>
  <c r="J172" i="1"/>
  <c r="K172" i="1"/>
  <c r="AA157" i="1"/>
  <c r="G187" i="1"/>
  <c r="AA30" i="1"/>
  <c r="F178" i="1"/>
  <c r="Z156" i="1"/>
  <c r="AA24" i="1"/>
  <c r="G181" i="1"/>
  <c r="G179" i="1"/>
  <c r="AA22" i="1"/>
  <c r="AA159" i="1"/>
  <c r="AA25" i="1"/>
  <c r="G182" i="1"/>
  <c r="AA161" i="1"/>
  <c r="F184" i="1"/>
  <c r="Z162" i="1"/>
  <c r="AA28" i="1"/>
  <c r="G185" i="1"/>
  <c r="G177" i="1"/>
  <c r="AA20" i="1"/>
  <c r="AA162" i="1"/>
  <c r="F185" i="1"/>
  <c r="Z163" i="1"/>
  <c r="G186" i="1"/>
  <c r="AA29" i="1"/>
  <c r="F186" i="1"/>
  <c r="Z164" i="1"/>
  <c r="F187" i="1"/>
  <c r="Z165" i="1"/>
  <c r="G178" i="1"/>
  <c r="AA21" i="1"/>
  <c r="G180" i="1"/>
  <c r="AA23" i="1"/>
  <c r="AA165" i="1"/>
  <c r="AA163" i="1"/>
  <c r="AA156" i="1"/>
  <c r="F179" i="1"/>
  <c r="Z157" i="1"/>
  <c r="F177" i="1"/>
  <c r="Z155" i="1"/>
  <c r="F181" i="1"/>
  <c r="Z159" i="1"/>
  <c r="AA164" i="1"/>
  <c r="F180" i="1"/>
  <c r="Z158" i="1"/>
  <c r="AA26" i="1"/>
  <c r="G183" i="1"/>
  <c r="AA158" i="1"/>
  <c r="AA155" i="1"/>
  <c r="F182" i="1"/>
  <c r="Z160" i="1"/>
  <c r="G184" i="1"/>
  <c r="AA27" i="1"/>
  <c r="AA160" i="1"/>
  <c r="F183" i="1"/>
  <c r="Z161" i="1"/>
</calcChain>
</file>

<file path=xl/sharedStrings.xml><?xml version="1.0" encoding="utf-8"?>
<sst xmlns="http://schemas.openxmlformats.org/spreadsheetml/2006/main" count="147" uniqueCount="20">
  <si>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</si>
  <si>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</si>
  <si>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</si>
  <si>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</si>
  <si>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</si>
  <si>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</si>
  <si>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</si>
  <si>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</si>
  <si>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</si>
  <si>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</si>
  <si>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</si>
  <si>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</si>
  <si>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</si>
  <si>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MAP</t>
  </si>
  <si>
    <t>F Measure</t>
  </si>
  <si>
    <t>Beta</t>
  </si>
  <si>
    <t>Whole System</t>
  </si>
  <si>
    <t>V3</t>
  </si>
  <si>
    <t>V1 - M2 BEST | V2 - NEW SCHEMA (SEMANTIC SEARCH) | V3 - NEW SCHEMA BOOSTING | V4 - SEMANTIC SEARCH WITH RELATED NEWS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</si>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</sst>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3" fillId="0" borderId="0" xfId="0" applyFont="1" applyAlignment="1">
      <alignment horizontal="center"/>
    </xf>
    <xf numFmtId="0" fontId="8" fillId="0" borderId="0" xfId="2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AC211"/>
  <sheetViews>
    <sheetView tabSelected="1" topLeftCell="H1" zoomScaleNormal="100" workbookViewId="0">
      <selection activeCell="R4" sqref="R4"/>
    </sheetView>
  </sheetViews>
  <sheetFormatPr defaultColWidth="9.1328125" defaultRowHeight="14.25"/>
  <cols>
    <col min="1" max="25" width="9.1328125" style="1"/>
    <col min="26" max="26" width="9.40625" style="1" bestFit="1" customWidth="1"/>
    <col min="27" max="16384" width="9.1328125" style="1"/>
  </cols>
  <sheetData>
    <row r="1" spans="1:29">
      <c r="A1" s="1" t="s">
        <v>3</v>
      </c>
      <c r="F1" s="1" t="s">
        <v>18</v>
      </c>
    </row>
    <row r="2" spans="1:29" ht="14.75">
      <c r="J2" s="8" t="s">
        <v>7</v>
      </c>
      <c r="K2" s="8"/>
      <c r="L2" s="8"/>
      <c r="M2" s="8"/>
      <c r="O2" s="8" t="s">
        <v>8</v>
      </c>
      <c r="P2" s="8"/>
      <c r="Q2" s="8"/>
      <c r="R2" s="8"/>
      <c r="T2" s="8" t="s">
        <v>9</v>
      </c>
      <c r="U2" s="8"/>
      <c r="V2" s="8"/>
      <c r="W2" s="8"/>
      <c r="X2" s="7" t="s">
        <v>15</v>
      </c>
      <c r="Y2" s="7">
        <v>1</v>
      </c>
      <c r="Z2" s="8" t="s">
        <v>10</v>
      </c>
      <c r="AA2" s="8"/>
      <c r="AB2" s="8"/>
      <c r="AC2" s="8"/>
    </row>
    <row r="3" spans="1:29" ht="14.5">
      <c r="A3" s="2" t="s">
        <v>0</v>
      </c>
      <c r="B3" s="2" t="s">
        <v>1</v>
      </c>
      <c r="C3" s="2" t="s">
        <v>2</v>
      </c>
      <c r="D3" s="2" t="s">
        <v>17</v>
      </c>
      <c r="E3" s="2" t="s">
        <v>19</v>
      </c>
      <c r="J3" s="2" t="s">
        <v>1</v>
      </c>
      <c r="K3" s="2" t="s">
        <v>2</v>
      </c>
      <c r="L3" s="2" t="s">
        <v>17</v>
      </c>
      <c r="M3" s="2" t="s">
        <v>19</v>
      </c>
      <c r="O3" s="2" t="s">
        <v>1</v>
      </c>
      <c r="P3" s="2" t="s">
        <v>2</v>
      </c>
      <c r="Q3" s="2" t="s">
        <v>17</v>
      </c>
      <c r="R3" s="2" t="s">
        <v>19</v>
      </c>
      <c r="T3" s="2" t="s">
        <v>1</v>
      </c>
      <c r="U3" s="2" t="s">
        <v>2</v>
      </c>
      <c r="V3" s="2" t="s">
        <v>17</v>
      </c>
      <c r="W3" s="2" t="s">
        <v>19</v>
      </c>
      <c r="Y3" s="3" t="s">
        <v>11</v>
      </c>
      <c r="Z3" s="2" t="s">
        <v>1</v>
      </c>
      <c r="AA3" s="2" t="s">
        <v>2</v>
      </c>
      <c r="AB3" s="2" t="s">
        <v>17</v>
      </c>
      <c r="AC3" s="2" t="s">
        <v>19</v>
      </c>
    </row>
    <row r="4" spans="1:29" ht="14.5">
      <c r="A4" s="1">
        <v>1</v>
      </c>
      <c r="B4" s="1">
        <v>1</v>
      </c>
      <c r="C4" s="1">
        <v>1</v>
      </c>
      <c r="D4" s="1">
        <v>1</v>
      </c>
      <c r="J4" s="1">
        <f>SUM(B4)/A4</f>
        <v>1</v>
      </c>
      <c r="K4" s="1">
        <f>SUM(C4)/A4</f>
        <v>1</v>
      </c>
      <c r="L4" s="1">
        <f>SUM(D4)/A4</f>
        <v>1</v>
      </c>
      <c r="O4" s="1">
        <f>J4*B4</f>
        <v>1</v>
      </c>
      <c r="P4" s="1">
        <f>K4*C4</f>
        <v>1</v>
      </c>
      <c r="Q4" s="1">
        <f>L4*D4</f>
        <v>1</v>
      </c>
      <c r="T4" s="1">
        <f>SUMIF(B$4:B4,"=1")/SUMIF(B$4:B$33,"=1")</f>
        <v>9.0909090909090912E-2</v>
      </c>
      <c r="U4" s="1">
        <f>SUMIF(C$4:C4,"=1")/SUMIF(C$4:C$33,"=1")</f>
        <v>7.6923076923076927E-2</v>
      </c>
      <c r="V4" s="1">
        <f>SUMIF(D$4:D4,"=1")/SUMIF(D$4:D$33,"=1")</f>
        <v>8.3333333333333329E-2</v>
      </c>
      <c r="Y4" s="4">
        <v>0</v>
      </c>
      <c r="Z4" s="1">
        <f>_xlfn.MAXIFS(J$4:J$33,T$4:T$33,"&gt;="&amp;$Y4)</f>
        <v>1</v>
      </c>
      <c r="AA4" s="1">
        <f>_xlfn.MAXIFS(K$4:K$33,U$4:U$33,"&gt;="&amp;$Y4)</f>
        <v>1</v>
      </c>
      <c r="AB4" s="1">
        <f>_xlfn.MAXIFS(L$4:L$33,V$4:V$33,"&gt;="&amp;$Y4)</f>
        <v>1</v>
      </c>
    </row>
    <row r="5" spans="1:29" ht="14.5">
      <c r="A5" s="1">
        <v>2</v>
      </c>
      <c r="B5" s="1">
        <v>1</v>
      </c>
      <c r="C5" s="1">
        <v>1</v>
      </c>
      <c r="D5" s="1">
        <v>1</v>
      </c>
      <c r="J5" s="1">
        <f>SUM(B$4:B5)/A5</f>
        <v>1</v>
      </c>
      <c r="K5" s="1">
        <f>SUM(C$4:C5)/$A5</f>
        <v>1</v>
      </c>
      <c r="L5" s="1">
        <f>SUM(D$4:D5)/$A5</f>
        <v>1</v>
      </c>
      <c r="O5" s="1">
        <f t="shared" ref="O5:O33" si="0">J5*B5</f>
        <v>1</v>
      </c>
      <c r="P5" s="1">
        <f t="shared" ref="P5:P33" si="1">K5*C5</f>
        <v>1</v>
      </c>
      <c r="Q5" s="1">
        <f>L5*D5</f>
        <v>1</v>
      </c>
      <c r="T5" s="1">
        <f>SUMIF(B$4:B5,"=1")/SUMIF(B$4:B$33,"=1")</f>
        <v>0.18181818181818182</v>
      </c>
      <c r="U5" s="1">
        <f>SUMIF(C$4:C5,"=1")/SUMIF(C$4:C$33,"=1")</f>
        <v>0.15384615384615385</v>
      </c>
      <c r="V5" s="1">
        <f>SUMIF(D$4:D5,"=1")/SUMIF(D$4:D$33,"=1")</f>
        <v>0.16666666666666666</v>
      </c>
      <c r="Y5" s="4">
        <v>0.1</v>
      </c>
      <c r="Z5" s="1">
        <f>_xlfn.MAXIFS(J$4:J$33,T$4:T$33,"&gt;="&amp;$Y5)</f>
        <v>1</v>
      </c>
      <c r="AA5" s="1">
        <f>_xlfn.MAXIFS(K$4:K$33,U$4:U$33,"&gt;="&amp;$Y5)</f>
        <v>1</v>
      </c>
      <c r="AB5" s="1">
        <f t="shared" ref="AB5:AB14" si="2">_xlfn.MAXIFS(L$4:L$33,V$4:V$33,"&gt;="&amp;$Y5)</f>
        <v>1</v>
      </c>
    </row>
    <row r="6" spans="1:29" ht="14.5">
      <c r="A6" s="1">
        <v>3</v>
      </c>
      <c r="B6" s="1">
        <v>1</v>
      </c>
      <c r="C6" s="1">
        <v>0</v>
      </c>
      <c r="D6" s="1">
        <v>1</v>
      </c>
      <c r="J6" s="1">
        <f>SUM(B$4:B6)/A6</f>
        <v>1</v>
      </c>
      <c r="K6" s="1">
        <f>SUM(C$4:C6)/A6</f>
        <v>0.66666666666666663</v>
      </c>
      <c r="L6" s="1">
        <f>SUM(D$4:D6)/$A6</f>
        <v>1</v>
      </c>
      <c r="O6" s="1">
        <f t="shared" si="0"/>
        <v>1</v>
      </c>
      <c r="P6" s="1">
        <f t="shared" si="1"/>
        <v>0</v>
      </c>
      <c r="Q6" s="1">
        <f>L6*D6</f>
        <v>1</v>
      </c>
      <c r="T6" s="1">
        <f>SUMIF(B$4:B6,"=1")/SUMIF(B$4:B$33,"=1")</f>
        <v>0.27272727272727271</v>
      </c>
      <c r="U6" s="1">
        <f>SUMIF(C$4:C6,"=1")/SUMIF(C$4:C$33,"=1")</f>
        <v>0.15384615384615385</v>
      </c>
      <c r="V6" s="1">
        <f>SUMIF(D$4:D6,"=1")/SUMIF(D$4:D$33,"=1")</f>
        <v>0.25</v>
      </c>
      <c r="Y6" s="4">
        <v>0.2</v>
      </c>
      <c r="Z6" s="1">
        <f>_xlfn.MAXIFS(J$4:J$33,T$4:T$33,"&gt;="&amp;$Y6)</f>
        <v>1</v>
      </c>
      <c r="AA6" s="1">
        <f>_xlfn.MAXIFS(K$4:K$33,U$4:U$33,"&gt;="&amp;$Y6)</f>
        <v>0.83333333333333337</v>
      </c>
      <c r="AB6" s="1">
        <f t="shared" si="2"/>
        <v>1</v>
      </c>
    </row>
    <row r="7" spans="1:29" ht="14.5">
      <c r="A7" s="1">
        <v>4</v>
      </c>
      <c r="B7" s="1">
        <v>1</v>
      </c>
      <c r="C7" s="1">
        <v>1</v>
      </c>
      <c r="D7" s="1">
        <v>1</v>
      </c>
      <c r="J7" s="1">
        <f>SUM(B$4:B7)/A7</f>
        <v>1</v>
      </c>
      <c r="K7" s="1">
        <f>SUM(C$4:C7)/A7</f>
        <v>0.75</v>
      </c>
      <c r="L7" s="1">
        <f>SUM(D$4:D7)/$A7</f>
        <v>1</v>
      </c>
      <c r="O7" s="1">
        <f t="shared" si="0"/>
        <v>1</v>
      </c>
      <c r="P7" s="1">
        <f t="shared" si="1"/>
        <v>0.75</v>
      </c>
      <c r="Q7" s="1">
        <f>L7*D7</f>
        <v>1</v>
      </c>
      <c r="T7" s="1">
        <f>SUMIF(B$4:B7,"=1")/SUMIF(B$4:B$33,"=1")</f>
        <v>0.36363636363636365</v>
      </c>
      <c r="U7" s="1">
        <f>SUMIF(C$4:C7,"=1")/SUMIF(C$4:C$33,"=1")</f>
        <v>0.23076923076923078</v>
      </c>
      <c r="V7" s="1">
        <f>SUMIF(D$4:D7,"=1")/SUMIF(D$4:D$33,"=1")</f>
        <v>0.33333333333333331</v>
      </c>
      <c r="Y7" s="4">
        <v>0.3</v>
      </c>
      <c r="Z7" s="1">
        <f>_xlfn.MAXIFS(J$4:J$33,T$4:T$33,"&gt;="&amp;$Y7)</f>
        <v>1</v>
      </c>
      <c r="AA7" s="1">
        <f>_xlfn.MAXIFS(K$4:K$33,U$4:U$33,"&gt;="&amp;$Y7)</f>
        <v>0.83333333333333337</v>
      </c>
      <c r="AB7" s="1">
        <f t="shared" si="2"/>
        <v>1</v>
      </c>
    </row>
    <row r="8" spans="1:29" ht="14.5">
      <c r="A8" s="1">
        <v>5</v>
      </c>
      <c r="B8" s="1">
        <v>0</v>
      </c>
      <c r="C8" s="1">
        <v>1</v>
      </c>
      <c r="D8" s="1">
        <v>0</v>
      </c>
      <c r="J8" s="1">
        <f>SUM(B$4:B8)/A8</f>
        <v>0.8</v>
      </c>
      <c r="K8" s="1">
        <f>SUM(C$4:C8)/A8</f>
        <v>0.8</v>
      </c>
      <c r="L8" s="1">
        <f>SUM(D$4:D8)/$A8</f>
        <v>0.8</v>
      </c>
      <c r="O8" s="1">
        <f t="shared" si="0"/>
        <v>0</v>
      </c>
      <c r="P8" s="1">
        <f t="shared" si="1"/>
        <v>0.8</v>
      </c>
      <c r="Q8" s="1">
        <f>L8*D8</f>
        <v>0</v>
      </c>
      <c r="T8" s="1">
        <f>SUMIF(B$4:B8,"=1")/SUMIF(B$4:B$33,"=1")</f>
        <v>0.36363636363636365</v>
      </c>
      <c r="U8" s="1">
        <f>SUMIF(C$4:C8,"=1")/SUMIF(C$4:C$33,"=1")</f>
        <v>0.30769230769230771</v>
      </c>
      <c r="V8" s="1">
        <f>SUMIF(D$4:D8,"=1")/SUMIF(D$4:D$33,"=1")</f>
        <v>0.33333333333333331</v>
      </c>
      <c r="Y8" s="4">
        <v>0.4</v>
      </c>
      <c r="Z8" s="1">
        <f>_xlfn.MAXIFS(J$4:J$33,T$4:T$33,"&gt;="&amp;$Y8)</f>
        <v>0.83333333333333337</v>
      </c>
      <c r="AA8" s="1">
        <f>_xlfn.MAXIFS(K$4:K$33,U$4:U$33,"&gt;="&amp;$Y8)</f>
        <v>0.75</v>
      </c>
      <c r="AB8" s="1">
        <f t="shared" si="2"/>
        <v>0.83333333333333337</v>
      </c>
    </row>
    <row r="9" spans="1:29" ht="14.5">
      <c r="A9" s="1">
        <v>6</v>
      </c>
      <c r="B9" s="1">
        <v>1</v>
      </c>
      <c r="C9" s="1">
        <v>1</v>
      </c>
      <c r="D9" s="1">
        <v>1</v>
      </c>
      <c r="J9" s="1">
        <f>SUM(B$4:B9)/A9</f>
        <v>0.83333333333333337</v>
      </c>
      <c r="K9" s="1">
        <f>SUM(C$4:C9)/A9</f>
        <v>0.83333333333333337</v>
      </c>
      <c r="L9" s="1">
        <f>SUM(D$4:D9)/$A9</f>
        <v>0.83333333333333337</v>
      </c>
      <c r="O9" s="1">
        <f t="shared" si="0"/>
        <v>0.83333333333333337</v>
      </c>
      <c r="P9" s="1">
        <f t="shared" si="1"/>
        <v>0.83333333333333337</v>
      </c>
      <c r="Q9" s="1">
        <f>L9*D9</f>
        <v>0.83333333333333337</v>
      </c>
      <c r="T9" s="1">
        <f>SUMIF(B$4:B9,"=1")/SUMIF(B$4:B$33,"=1")</f>
        <v>0.45454545454545453</v>
      </c>
      <c r="U9" s="1">
        <f>SUMIF(C$4:C9,"=1")/SUMIF(C$4:C$33,"=1")</f>
        <v>0.38461538461538464</v>
      </c>
      <c r="V9" s="1">
        <f>SUMIF(D$4:D9,"=1")/SUMIF(D$4:D$33,"=1")</f>
        <v>0.41666666666666669</v>
      </c>
      <c r="Y9" s="4">
        <v>0.5</v>
      </c>
      <c r="Z9" s="1">
        <f>_xlfn.MAXIFS(J$4:J$33,T$4:T$33,"&gt;="&amp;$Y9)</f>
        <v>0.66666666666666663</v>
      </c>
      <c r="AA9" s="1">
        <f>_xlfn.MAXIFS(K$4:K$33,U$4:U$33,"&gt;="&amp;$Y9)</f>
        <v>0.6428571428571429</v>
      </c>
      <c r="AB9" s="1">
        <f t="shared" si="2"/>
        <v>0.66666666666666663</v>
      </c>
    </row>
    <row r="10" spans="1:29" ht="14.5">
      <c r="A10" s="1">
        <v>7</v>
      </c>
      <c r="B10" s="1">
        <v>0</v>
      </c>
      <c r="C10" s="1">
        <v>0</v>
      </c>
      <c r="D10" s="1">
        <v>0</v>
      </c>
      <c r="J10" s="1">
        <f>SUM(B$4:B10)/A10</f>
        <v>0.7142857142857143</v>
      </c>
      <c r="K10" s="1">
        <f>SUM(C$4:C10)/A10</f>
        <v>0.7142857142857143</v>
      </c>
      <c r="L10" s="1">
        <f>SUM(D$4:D10)/$A10</f>
        <v>0.7142857142857143</v>
      </c>
      <c r="O10" s="1">
        <f t="shared" si="0"/>
        <v>0</v>
      </c>
      <c r="P10" s="1">
        <f t="shared" si="1"/>
        <v>0</v>
      </c>
      <c r="Q10" s="1">
        <f>L10*D10</f>
        <v>0</v>
      </c>
      <c r="T10" s="1">
        <f>SUMIF(B$4:B10,"=1")/SUMIF(B$4:B$33,"=1")</f>
        <v>0.45454545454545453</v>
      </c>
      <c r="U10" s="1">
        <f>SUMIF(C$4:C10,"=1")/SUMIF(C$4:C$33,"=1")</f>
        <v>0.38461538461538464</v>
      </c>
      <c r="V10" s="1">
        <f>SUMIF(D$4:D10,"=1")/SUMIF(D$4:D$33,"=1")</f>
        <v>0.41666666666666669</v>
      </c>
      <c r="Y10" s="4">
        <v>0.6</v>
      </c>
      <c r="Z10" s="1">
        <f>_xlfn.MAXIFS(J$4:J$33,T$4:T$33,"&gt;="&amp;$Y10)</f>
        <v>0.58333333333333337</v>
      </c>
      <c r="AA10" s="1">
        <f>_xlfn.MAXIFS(K$4:K$33,U$4:U$33,"&gt;="&amp;$Y10)</f>
        <v>0.6428571428571429</v>
      </c>
      <c r="AB10" s="1">
        <f t="shared" si="2"/>
        <v>0.5714285714285714</v>
      </c>
    </row>
    <row r="11" spans="1:29" ht="14.5">
      <c r="A11" s="1">
        <v>8</v>
      </c>
      <c r="B11" s="1">
        <v>0</v>
      </c>
      <c r="C11" s="1">
        <v>1</v>
      </c>
      <c r="D11" s="1">
        <v>0</v>
      </c>
      <c r="J11" s="1">
        <f>SUM(B$4:B11)/A11</f>
        <v>0.625</v>
      </c>
      <c r="K11" s="1">
        <f>SUM(C$4:C11)/A11</f>
        <v>0.75</v>
      </c>
      <c r="L11" s="1">
        <f>SUM(D$4:D11)/$A11</f>
        <v>0.625</v>
      </c>
      <c r="O11" s="1">
        <f t="shared" si="0"/>
        <v>0</v>
      </c>
      <c r="P11" s="1">
        <f t="shared" si="1"/>
        <v>0.75</v>
      </c>
      <c r="Q11" s="1">
        <f>L11*D11</f>
        <v>0</v>
      </c>
      <c r="T11" s="1">
        <f>SUMIF(B$4:B11,"=1")/SUMIF(B$4:B$33,"=1")</f>
        <v>0.45454545454545453</v>
      </c>
      <c r="U11" s="1">
        <f>SUMIF(C$4:C11,"=1")/SUMIF(C$4:C$33,"=1")</f>
        <v>0.46153846153846156</v>
      </c>
      <c r="V11" s="1">
        <f>SUMIF(D$4:D11,"=1")/SUMIF(D$4:D$33,"=1")</f>
        <v>0.41666666666666669</v>
      </c>
      <c r="Y11" s="4">
        <v>0.7</v>
      </c>
      <c r="Z11" s="1">
        <f>_xlfn.MAXIFS(J$4:J$33,T$4:T$33,"&gt;="&amp;$Y11)</f>
        <v>0.5</v>
      </c>
      <c r="AA11" s="1">
        <f>_xlfn.MAXIFS(K$4:K$33,U$4:U$33,"&gt;="&amp;$Y11)</f>
        <v>0.58823529411764708</v>
      </c>
      <c r="AB11" s="1">
        <f t="shared" si="2"/>
        <v>0.5625</v>
      </c>
    </row>
    <row r="12" spans="1:29" ht="14.5">
      <c r="A12" s="1">
        <v>9</v>
      </c>
      <c r="B12" s="1">
        <v>1</v>
      </c>
      <c r="C12" s="1">
        <v>0</v>
      </c>
      <c r="D12" s="1">
        <v>1</v>
      </c>
      <c r="J12" s="1">
        <f>SUM(B$4:B12)/A12</f>
        <v>0.66666666666666663</v>
      </c>
      <c r="K12" s="1">
        <f>SUM(C$4:C12)/A12</f>
        <v>0.66666666666666663</v>
      </c>
      <c r="L12" s="1">
        <f>SUM(D$4:D12)/$A12</f>
        <v>0.66666666666666663</v>
      </c>
      <c r="O12" s="1">
        <f t="shared" si="0"/>
        <v>0.66666666666666663</v>
      </c>
      <c r="P12" s="1">
        <f t="shared" si="1"/>
        <v>0</v>
      </c>
      <c r="Q12" s="1">
        <f>L12*D12</f>
        <v>0.66666666666666663</v>
      </c>
      <c r="T12" s="1">
        <f>SUMIF(B$4:B12,"=1")/SUMIF(B$4:B$33,"=1")</f>
        <v>0.54545454545454541</v>
      </c>
      <c r="U12" s="1">
        <f>SUMIF(C$4:C12,"=1")/SUMIF(C$4:C$33,"=1")</f>
        <v>0.46153846153846156</v>
      </c>
      <c r="V12" s="1">
        <f>SUMIF(D$4:D12,"=1")/SUMIF(D$4:D$33,"=1")</f>
        <v>0.5</v>
      </c>
      <c r="Y12" s="4">
        <v>0.8</v>
      </c>
      <c r="Z12" s="1">
        <f>_xlfn.MAXIFS(J$4:J$33,T$4:T$33,"&gt;="&amp;$Y12)</f>
        <v>0.5</v>
      </c>
      <c r="AA12" s="1">
        <f>_xlfn.MAXIFS(K$4:K$33,U$4:U$33,"&gt;="&amp;$Y12)</f>
        <v>0.4642857142857143</v>
      </c>
      <c r="AB12" s="1">
        <f t="shared" si="2"/>
        <v>0.55555555555555558</v>
      </c>
    </row>
    <row r="13" spans="1:29" ht="14.5">
      <c r="A13" s="1">
        <v>10</v>
      </c>
      <c r="B13" s="1">
        <v>0</v>
      </c>
      <c r="C13" s="1">
        <v>0</v>
      </c>
      <c r="D13" s="1">
        <v>0</v>
      </c>
      <c r="J13" s="1">
        <f>SUM(B$4:B13)/A13</f>
        <v>0.6</v>
      </c>
      <c r="K13" s="1">
        <f>SUM(C$4:C13)/A13</f>
        <v>0.6</v>
      </c>
      <c r="L13" s="1">
        <f>SUM(D$4:D13)/$A13</f>
        <v>0.6</v>
      </c>
      <c r="O13" s="1">
        <f t="shared" si="0"/>
        <v>0</v>
      </c>
      <c r="P13" s="1">
        <f t="shared" si="1"/>
        <v>0</v>
      </c>
      <c r="Q13" s="1">
        <f>L13*D13</f>
        <v>0</v>
      </c>
      <c r="T13" s="1">
        <f>SUMIF(B$4:B13,"=1")/SUMIF(B$4:B$33,"=1")</f>
        <v>0.54545454545454541</v>
      </c>
      <c r="U13" s="1">
        <f>SUMIF(C$4:C13,"=1")/SUMIF(C$4:C$33,"=1")</f>
        <v>0.46153846153846156</v>
      </c>
      <c r="V13" s="1">
        <f>SUMIF(D$4:D13,"=1")/SUMIF(D$4:D$33,"=1")</f>
        <v>0.5</v>
      </c>
      <c r="Y13" s="4">
        <v>0.9</v>
      </c>
      <c r="Z13" s="1">
        <f>_xlfn.MAXIFS(J$4:J$33,T$4:T$33,"&gt;="&amp;$Y13)</f>
        <v>0.5</v>
      </c>
      <c r="AA13" s="1">
        <f>_xlfn.MAXIFS(K$4:K$33,U$4:U$33,"&gt;="&amp;$Y13)</f>
        <v>0.4642857142857143</v>
      </c>
      <c r="AB13" s="1">
        <f t="shared" si="2"/>
        <v>0.45833333333333331</v>
      </c>
    </row>
    <row r="14" spans="1:29" ht="14.5">
      <c r="A14" s="1">
        <v>11</v>
      </c>
      <c r="B14" s="1">
        <v>0</v>
      </c>
      <c r="C14" s="1">
        <v>0</v>
      </c>
      <c r="D14" s="1">
        <v>1</v>
      </c>
      <c r="J14" s="1">
        <f>SUM(B$4:B14)/A14</f>
        <v>0.54545454545454541</v>
      </c>
      <c r="K14" s="1">
        <f>SUM(C$4:C14)/A14</f>
        <v>0.54545454545454541</v>
      </c>
      <c r="L14" s="1">
        <f>SUM(D$4:D14)/$A14</f>
        <v>0.63636363636363635</v>
      </c>
      <c r="O14" s="1">
        <f t="shared" si="0"/>
        <v>0</v>
      </c>
      <c r="P14" s="1">
        <f t="shared" si="1"/>
        <v>0</v>
      </c>
      <c r="Q14" s="1">
        <f>L14*D14</f>
        <v>0.63636363636363635</v>
      </c>
      <c r="T14" s="1">
        <f>SUMIF(B$4:B14,"=1")/SUMIF(B$4:B$33,"=1")</f>
        <v>0.54545454545454541</v>
      </c>
      <c r="U14" s="1">
        <f>SUMIF(C$4:C14,"=1")/SUMIF(C$4:C$33,"=1")</f>
        <v>0.46153846153846156</v>
      </c>
      <c r="V14" s="1">
        <f>SUMIF(D$4:D14,"=1")/SUMIF(D$4:D$33,"=1")</f>
        <v>0.58333333333333337</v>
      </c>
      <c r="Y14" s="4">
        <v>1</v>
      </c>
      <c r="Z14" s="1">
        <f>_xlfn.MAXIFS(J$4:J$33,T$4:T$33,"&gt;="&amp;$Y14)</f>
        <v>0.39285714285714285</v>
      </c>
      <c r="AA14" s="1">
        <f>_xlfn.MAXIFS(K$4:K$33,U$4:U$33,"&gt;="&amp;$Y14)</f>
        <v>0.4642857142857143</v>
      </c>
      <c r="AB14" s="1">
        <f t="shared" si="2"/>
        <v>0.42857142857142855</v>
      </c>
    </row>
    <row r="15" spans="1:29">
      <c r="A15" s="1">
        <v>12</v>
      </c>
      <c r="B15" s="1">
        <v>1</v>
      </c>
      <c r="C15" s="1">
        <v>1</v>
      </c>
      <c r="D15" s="1">
        <v>0</v>
      </c>
      <c r="J15" s="1">
        <f>SUM(B$4:B15)/A15</f>
        <v>0.58333333333333337</v>
      </c>
      <c r="K15" s="1">
        <f>SUM(C$4:C15)/A15</f>
        <v>0.58333333333333337</v>
      </c>
      <c r="L15" s="1">
        <f>SUM(D$4:D15)/$A15</f>
        <v>0.58333333333333337</v>
      </c>
      <c r="O15" s="1">
        <f t="shared" si="0"/>
        <v>0.58333333333333337</v>
      </c>
      <c r="P15" s="1">
        <f t="shared" si="1"/>
        <v>0.58333333333333337</v>
      </c>
      <c r="Q15" s="1">
        <f>L15*D15</f>
        <v>0</v>
      </c>
      <c r="T15" s="1">
        <f>SUMIF(B$4:B15,"=1")/SUMIF(B$4:B$33,"=1")</f>
        <v>0.63636363636363635</v>
      </c>
      <c r="U15" s="1">
        <f>SUMIF(C$4:C15,"=1")/SUMIF(C$4:C$33,"=1")</f>
        <v>0.53846153846153844</v>
      </c>
      <c r="V15" s="1">
        <f>SUMIF(D$4:D15,"=1")/SUMIF(D$4:D$33,"=1")</f>
        <v>0.58333333333333337</v>
      </c>
    </row>
    <row r="16" spans="1:29">
      <c r="A16" s="1">
        <v>13</v>
      </c>
      <c r="B16" s="1">
        <v>0</v>
      </c>
      <c r="C16" s="1">
        <v>1</v>
      </c>
      <c r="D16" s="1">
        <v>0</v>
      </c>
      <c r="J16" s="1">
        <f>SUM(B$4:B16)/A16</f>
        <v>0.53846153846153844</v>
      </c>
      <c r="K16" s="1">
        <f>SUM(C$4:C16)/A16</f>
        <v>0.61538461538461542</v>
      </c>
      <c r="L16" s="1">
        <f>SUM(D$4:D16)/$A16</f>
        <v>0.53846153846153844</v>
      </c>
      <c r="O16" s="1">
        <f t="shared" si="0"/>
        <v>0</v>
      </c>
      <c r="P16" s="1">
        <f t="shared" si="1"/>
        <v>0.61538461538461542</v>
      </c>
      <c r="Q16" s="1">
        <f>L16*D16</f>
        <v>0</v>
      </c>
      <c r="T16" s="1">
        <f>SUMIF(B$4:B16,"=1")/SUMIF(B$4:B$33,"=1")</f>
        <v>0.63636363636363635</v>
      </c>
      <c r="U16" s="1">
        <f>SUMIF(C$4:C16,"=1")/SUMIF(C$4:C$33,"=1")</f>
        <v>0.61538461538461542</v>
      </c>
      <c r="V16" s="1">
        <f>SUMIF(D$4:D16,"=1")/SUMIF(D$4:D$33,"=1")</f>
        <v>0.58333333333333337</v>
      </c>
    </row>
    <row r="17" spans="1:29">
      <c r="A17" s="1">
        <v>14</v>
      </c>
      <c r="B17" s="1">
        <v>0</v>
      </c>
      <c r="C17" s="1">
        <v>1</v>
      </c>
      <c r="D17" s="1">
        <v>1</v>
      </c>
      <c r="J17" s="1">
        <f>SUM(B$4:B17)/A17</f>
        <v>0.5</v>
      </c>
      <c r="K17" s="1">
        <f>SUM(C$4:C17)/A17</f>
        <v>0.6428571428571429</v>
      </c>
      <c r="L17" s="1">
        <f>SUM(D$4:D17)/$A17</f>
        <v>0.5714285714285714</v>
      </c>
      <c r="O17" s="1">
        <f t="shared" si="0"/>
        <v>0</v>
      </c>
      <c r="P17" s="1">
        <f t="shared" si="1"/>
        <v>0.6428571428571429</v>
      </c>
      <c r="Q17" s="1">
        <f>L17*D17</f>
        <v>0.5714285714285714</v>
      </c>
      <c r="T17" s="1">
        <f>SUMIF(B$4:B17,"=1")/SUMIF(B$4:B$33,"=1")</f>
        <v>0.63636363636363635</v>
      </c>
      <c r="U17" s="1">
        <f>SUMIF(C$4:C17,"=1")/SUMIF(C$4:C$33,"=1")</f>
        <v>0.69230769230769229</v>
      </c>
      <c r="V17" s="1">
        <f>SUMIF(D$4:D17,"=1")/SUMIF(D$4:D$33,"=1")</f>
        <v>0.66666666666666663</v>
      </c>
    </row>
    <row r="18" spans="1:29" ht="14.5">
      <c r="A18" s="1">
        <v>15</v>
      </c>
      <c r="B18" s="1">
        <v>0</v>
      </c>
      <c r="C18" s="1">
        <v>0</v>
      </c>
      <c r="D18" s="1">
        <v>0</v>
      </c>
      <c r="J18" s="1">
        <f>SUM(B$4:B18)/A18</f>
        <v>0.46666666666666667</v>
      </c>
      <c r="K18" s="1">
        <f>SUM(C$4:C18)/A18</f>
        <v>0.6</v>
      </c>
      <c r="L18" s="1">
        <f>SUM(D$4:D18)/$A18</f>
        <v>0.53333333333333333</v>
      </c>
      <c r="O18" s="1">
        <f t="shared" si="0"/>
        <v>0</v>
      </c>
      <c r="P18" s="1">
        <f t="shared" si="1"/>
        <v>0</v>
      </c>
      <c r="Q18" s="1">
        <f>L18*D18</f>
        <v>0</v>
      </c>
      <c r="T18" s="1">
        <f>SUMIF(B$4:B18,"=1")/SUMIF(B$4:B$33,"=1")</f>
        <v>0.63636363636363635</v>
      </c>
      <c r="U18" s="1">
        <f>SUMIF(C$4:C18,"=1")/SUMIF(C$4:C$33,"=1")</f>
        <v>0.69230769230769229</v>
      </c>
      <c r="V18" s="1">
        <f>SUMIF(D$4:D18,"=1")/SUMIF(D$4:D$33,"=1")</f>
        <v>0.66666666666666663</v>
      </c>
      <c r="Z18" s="8" t="s">
        <v>14</v>
      </c>
      <c r="AA18" s="8"/>
      <c r="AB18" s="8"/>
      <c r="AC18" s="8"/>
    </row>
    <row r="19" spans="1:29" ht="14.5">
      <c r="A19" s="1">
        <v>16</v>
      </c>
      <c r="B19" s="1">
        <v>0</v>
      </c>
      <c r="C19" s="1">
        <v>0</v>
      </c>
      <c r="D19" s="1">
        <v>1</v>
      </c>
      <c r="J19" s="1">
        <f>SUM(B$4:B19)/A19</f>
        <v>0.4375</v>
      </c>
      <c r="K19" s="1">
        <f>SUM(C$4:C19)/A19</f>
        <v>0.5625</v>
      </c>
      <c r="L19" s="1">
        <f>SUM(D$4:D19)/$A19</f>
        <v>0.5625</v>
      </c>
      <c r="O19" s="1">
        <f t="shared" si="0"/>
        <v>0</v>
      </c>
      <c r="P19" s="1">
        <f t="shared" si="1"/>
        <v>0</v>
      </c>
      <c r="Q19" s="1">
        <f>L19*D19</f>
        <v>0.5625</v>
      </c>
      <c r="T19" s="1">
        <f>SUMIF(B$4:B19,"=1")/SUMIF(B$4:B$33,"=1")</f>
        <v>0.63636363636363635</v>
      </c>
      <c r="U19" s="1">
        <f>SUMIF(C$4:C19,"=1")/SUMIF(C$4:C$33,"=1")</f>
        <v>0.69230769230769229</v>
      </c>
      <c r="V19" s="1">
        <f>SUMIF(D$4:D19,"=1")/SUMIF(D$4:D$33,"=1")</f>
        <v>0.75</v>
      </c>
      <c r="Y19" s="3" t="s">
        <v>11</v>
      </c>
      <c r="Z19" s="2" t="s">
        <v>1</v>
      </c>
      <c r="AA19" s="2" t="s">
        <v>2</v>
      </c>
      <c r="AB19" s="2" t="s">
        <v>17</v>
      </c>
      <c r="AC19" s="2" t="s">
        <v>19</v>
      </c>
    </row>
    <row r="20" spans="1:29" ht="14.5">
      <c r="A20" s="1">
        <v>17</v>
      </c>
      <c r="B20" s="1">
        <v>0</v>
      </c>
      <c r="C20" s="1">
        <v>1</v>
      </c>
      <c r="D20" s="1">
        <v>0</v>
      </c>
      <c r="J20" s="1">
        <f>SUM(B$4:B20)/A20</f>
        <v>0.41176470588235292</v>
      </c>
      <c r="K20" s="1">
        <f>SUM(C$4:C20)/A20</f>
        <v>0.58823529411764708</v>
      </c>
      <c r="L20" s="1">
        <f>SUM(D$4:D20)/$A20</f>
        <v>0.52941176470588236</v>
      </c>
      <c r="O20" s="1">
        <f t="shared" si="0"/>
        <v>0</v>
      </c>
      <c r="P20" s="1">
        <f t="shared" si="1"/>
        <v>0.58823529411764708</v>
      </c>
      <c r="Q20" s="1">
        <f>L20*D20</f>
        <v>0</v>
      </c>
      <c r="T20" s="1">
        <f>SUMIF(B$4:B20,"=1")/SUMIF(B$4:B$33,"=1")</f>
        <v>0.63636363636363635</v>
      </c>
      <c r="U20" s="1">
        <f>SUMIF(C$4:C20,"=1")/SUMIF(C$4:C$33,"=1")</f>
        <v>0.76923076923076927</v>
      </c>
      <c r="V20" s="1">
        <f>SUMIF(D$4:D20,"=1")/SUMIF(D$4:D$33,"=1")</f>
        <v>0.75</v>
      </c>
      <c r="Y20" s="4">
        <v>0</v>
      </c>
      <c r="Z20" s="1">
        <f>(1 + $Y$2^2) * (Z4*$Y4/($Y$2^2 * Z4 +$Y4))</f>
        <v>0</v>
      </c>
      <c r="AA20" s="1">
        <f>(1 + $Y$2^2) * (AA4*$Y4/($Y$2^2 * AA4 +$Y4))</f>
        <v>0</v>
      </c>
      <c r="AB20" s="1">
        <f>(1 + $Y$2^2) * (AB4*$Y4/($Y$2^2 * AB4 +$Y4))</f>
        <v>0</v>
      </c>
    </row>
    <row r="21" spans="1:29" ht="14.5">
      <c r="A21" s="1">
        <v>18</v>
      </c>
      <c r="B21" s="1">
        <v>1</v>
      </c>
      <c r="C21" s="1">
        <v>0</v>
      </c>
      <c r="D21" s="1">
        <v>1</v>
      </c>
      <c r="J21" s="1">
        <f>SUM(B$4:B21)/A21</f>
        <v>0.44444444444444442</v>
      </c>
      <c r="K21" s="1">
        <f>SUM(C$4:C21)/A21</f>
        <v>0.55555555555555558</v>
      </c>
      <c r="L21" s="1">
        <f>SUM(D$4:D21)/$A21</f>
        <v>0.55555555555555558</v>
      </c>
      <c r="O21" s="1">
        <f t="shared" si="0"/>
        <v>0.44444444444444442</v>
      </c>
      <c r="P21" s="1">
        <f t="shared" si="1"/>
        <v>0</v>
      </c>
      <c r="Q21" s="1">
        <f>L21*D21</f>
        <v>0.55555555555555558</v>
      </c>
      <c r="T21" s="1">
        <f>SUMIF(B$4:B21,"=1")/SUMIF(B$4:B$33,"=1")</f>
        <v>0.72727272727272729</v>
      </c>
      <c r="U21" s="1">
        <f>SUMIF(C$4:C21,"=1")/SUMIF(C$4:C$33,"=1")</f>
        <v>0.76923076923076927</v>
      </c>
      <c r="V21" s="1">
        <f>SUMIF(D$4:D21,"=1")/SUMIF(D$4:D$33,"=1")</f>
        <v>0.83333333333333337</v>
      </c>
      <c r="Y21" s="4">
        <v>0.1</v>
      </c>
      <c r="Z21" s="1">
        <f t="shared" ref="Z21:AB21" si="3">(1 + $Y$2^2) * (Z5*$Y5/($Y$2^2 * Z5 +$Y5))</f>
        <v>0.18181818181818182</v>
      </c>
      <c r="AA21" s="1">
        <f t="shared" si="3"/>
        <v>0.18181818181818182</v>
      </c>
      <c r="AB21" s="1">
        <f t="shared" si="3"/>
        <v>0.18181818181818182</v>
      </c>
    </row>
    <row r="22" spans="1:29" ht="14.5">
      <c r="A22" s="1">
        <v>19</v>
      </c>
      <c r="B22" s="1">
        <v>1</v>
      </c>
      <c r="C22" s="1">
        <v>0</v>
      </c>
      <c r="D22" s="1">
        <v>0</v>
      </c>
      <c r="J22" s="1">
        <f>SUM(B$4:B22)/A22</f>
        <v>0.47368421052631576</v>
      </c>
      <c r="K22" s="1">
        <f>SUM(C$4:C22)/A22</f>
        <v>0.52631578947368418</v>
      </c>
      <c r="L22" s="1">
        <f>SUM(D$4:D22)/$A22</f>
        <v>0.52631578947368418</v>
      </c>
      <c r="O22" s="1">
        <f t="shared" si="0"/>
        <v>0.47368421052631576</v>
      </c>
      <c r="P22" s="1">
        <f t="shared" si="1"/>
        <v>0</v>
      </c>
      <c r="Q22" s="1">
        <f>L22*D22</f>
        <v>0</v>
      </c>
      <c r="T22" s="1">
        <f>SUMIF(B$4:B22,"=1")/SUMIF(B$4:B$33,"=1")</f>
        <v>0.81818181818181823</v>
      </c>
      <c r="U22" s="1">
        <f>SUMIF(C$4:C22,"=1")/SUMIF(C$4:C$33,"=1")</f>
        <v>0.76923076923076927</v>
      </c>
      <c r="V22" s="1">
        <f>SUMIF(D$4:D22,"=1")/SUMIF(D$4:D$33,"=1")</f>
        <v>0.83333333333333337</v>
      </c>
      <c r="Y22" s="4">
        <v>0.2</v>
      </c>
      <c r="Z22" s="1">
        <f t="shared" ref="Z22:AB22" si="4">(1 + $Y$2^2) * (Z6*$Y6/($Y$2^2 * Z6 +$Y6))</f>
        <v>0.33333333333333337</v>
      </c>
      <c r="AA22" s="1">
        <f t="shared" si="4"/>
        <v>0.32258064516129031</v>
      </c>
      <c r="AB22" s="1">
        <f t="shared" si="4"/>
        <v>0.33333333333333337</v>
      </c>
    </row>
    <row r="23" spans="1:29" ht="14.5">
      <c r="A23" s="1">
        <v>20</v>
      </c>
      <c r="B23" s="1">
        <v>1</v>
      </c>
      <c r="C23" s="1">
        <v>0</v>
      </c>
      <c r="D23" s="1">
        <v>0</v>
      </c>
      <c r="J23" s="1">
        <f>SUM(B$4:B23)/A23</f>
        <v>0.5</v>
      </c>
      <c r="K23" s="1">
        <f>SUM(C$4:C23)/A23</f>
        <v>0.5</v>
      </c>
      <c r="L23" s="1">
        <f>SUM(D$4:D23)/$A23</f>
        <v>0.5</v>
      </c>
      <c r="O23" s="1">
        <f t="shared" si="0"/>
        <v>0.5</v>
      </c>
      <c r="P23" s="1">
        <f t="shared" si="1"/>
        <v>0</v>
      </c>
      <c r="Q23" s="1">
        <f>L23*D23</f>
        <v>0</v>
      </c>
      <c r="T23" s="1">
        <f>SUMIF(B$4:B23,"=1")/SUMIF(B$4:B$33,"=1")</f>
        <v>0.90909090909090906</v>
      </c>
      <c r="U23" s="1">
        <f>SUMIF(C$4:C23,"=1")/SUMIF(C$4:C$33,"=1")</f>
        <v>0.76923076923076927</v>
      </c>
      <c r="V23" s="1">
        <f>SUMIF(D$4:D23,"=1")/SUMIF(D$4:D$33,"=1")</f>
        <v>0.83333333333333337</v>
      </c>
      <c r="Y23" s="4">
        <v>0.3</v>
      </c>
      <c r="Z23" s="1">
        <f t="shared" ref="Z23:AB23" si="5">(1 + $Y$2^2) * (Z7*$Y7/($Y$2^2 * Z7 +$Y7))</f>
        <v>0.46153846153846151</v>
      </c>
      <c r="AA23" s="1">
        <f t="shared" si="5"/>
        <v>0.44117647058823528</v>
      </c>
      <c r="AB23" s="1">
        <f t="shared" si="5"/>
        <v>0.46153846153846151</v>
      </c>
    </row>
    <row r="24" spans="1:29" ht="14.5">
      <c r="A24" s="1">
        <v>21</v>
      </c>
      <c r="B24" s="1">
        <v>0</v>
      </c>
      <c r="C24" s="1">
        <v>0</v>
      </c>
      <c r="D24" s="1">
        <v>0</v>
      </c>
      <c r="J24" s="1">
        <f>SUM(B$4:B24)/A24</f>
        <v>0.47619047619047616</v>
      </c>
      <c r="K24" s="1">
        <f>SUM(C$4:C24)/A24</f>
        <v>0.47619047619047616</v>
      </c>
      <c r="L24" s="1">
        <f>SUM(D$4:D24)/$A24</f>
        <v>0.47619047619047616</v>
      </c>
      <c r="O24" s="1">
        <f t="shared" si="0"/>
        <v>0</v>
      </c>
      <c r="P24" s="1">
        <f t="shared" si="1"/>
        <v>0</v>
      </c>
      <c r="Q24" s="1">
        <f>L24*D24</f>
        <v>0</v>
      </c>
      <c r="T24" s="1">
        <f>SUMIF(B$4:B24,"=1")/SUMIF(B$4:B$33,"=1")</f>
        <v>0.90909090909090906</v>
      </c>
      <c r="U24" s="1">
        <f>SUMIF(C$4:C24,"=1")/SUMIF(C$4:C$33,"=1")</f>
        <v>0.76923076923076927</v>
      </c>
      <c r="V24" s="1">
        <f>SUMIF(D$4:D24,"=1")/SUMIF(D$4:D$33,"=1")</f>
        <v>0.83333333333333337</v>
      </c>
      <c r="Y24" s="4">
        <v>0.4</v>
      </c>
      <c r="Z24" s="1">
        <f t="shared" ref="Z24:AB24" si="6">(1 + $Y$2^2) * (Z8*$Y8/($Y$2^2 * Z8 +$Y8))</f>
        <v>0.54054054054054057</v>
      </c>
      <c r="AA24" s="1">
        <f t="shared" si="6"/>
        <v>0.52173913043478271</v>
      </c>
      <c r="AB24" s="1">
        <f t="shared" si="6"/>
        <v>0.54054054054054057</v>
      </c>
    </row>
    <row r="25" spans="1:29" ht="14.5">
      <c r="A25" s="1">
        <v>22</v>
      </c>
      <c r="B25" s="1">
        <v>0</v>
      </c>
      <c r="C25" s="1">
        <v>0</v>
      </c>
      <c r="D25" s="1">
        <v>0</v>
      </c>
      <c r="J25" s="1">
        <f>SUM(B$4:B25)/A25</f>
        <v>0.45454545454545453</v>
      </c>
      <c r="K25" s="1">
        <f>SUM(C$4:C25)/A25</f>
        <v>0.45454545454545453</v>
      </c>
      <c r="L25" s="1">
        <f>SUM(D$4:D25)/$A25</f>
        <v>0.45454545454545453</v>
      </c>
      <c r="O25" s="1">
        <f t="shared" si="0"/>
        <v>0</v>
      </c>
      <c r="P25" s="1">
        <f t="shared" si="1"/>
        <v>0</v>
      </c>
      <c r="Q25" s="1">
        <f>L25*D25</f>
        <v>0</v>
      </c>
      <c r="T25" s="1">
        <f>SUMIF(B$4:B25,"=1")/SUMIF(B$4:B$33,"=1")</f>
        <v>0.90909090909090906</v>
      </c>
      <c r="U25" s="1">
        <f>SUMIF(C$4:C25,"=1")/SUMIF(C$4:C$33,"=1")</f>
        <v>0.76923076923076927</v>
      </c>
      <c r="V25" s="1">
        <f>SUMIF(D$4:D25,"=1")/SUMIF(D$4:D$33,"=1")</f>
        <v>0.83333333333333337</v>
      </c>
      <c r="Y25" s="4">
        <v>0.5</v>
      </c>
      <c r="Z25" s="1">
        <f t="shared" ref="Z25:AB25" si="7">(1 + $Y$2^2) * (Z9*$Y9/($Y$2^2 * Z9 +$Y9))</f>
        <v>0.57142857142857151</v>
      </c>
      <c r="AA25" s="1">
        <f t="shared" si="7"/>
        <v>0.56250000000000011</v>
      </c>
      <c r="AB25" s="1">
        <f t="shared" si="7"/>
        <v>0.57142857142857151</v>
      </c>
    </row>
    <row r="26" spans="1:29" ht="14.5">
      <c r="A26" s="1">
        <v>23</v>
      </c>
      <c r="B26" s="1">
        <v>0</v>
      </c>
      <c r="C26" s="1">
        <v>0</v>
      </c>
      <c r="D26" s="1">
        <v>0</v>
      </c>
      <c r="J26" s="1">
        <f>SUM(B$4:B26)/A26</f>
        <v>0.43478260869565216</v>
      </c>
      <c r="K26" s="1">
        <f>SUM(C$4:C26)/A26</f>
        <v>0.43478260869565216</v>
      </c>
      <c r="L26" s="1">
        <f>SUM(D$4:D26)/$A26</f>
        <v>0.43478260869565216</v>
      </c>
      <c r="O26" s="1">
        <f t="shared" si="0"/>
        <v>0</v>
      </c>
      <c r="P26" s="1">
        <f t="shared" si="1"/>
        <v>0</v>
      </c>
      <c r="Q26" s="1">
        <f>L26*D26</f>
        <v>0</v>
      </c>
      <c r="T26" s="1">
        <f>SUMIF(B$4:B26,"=1")/SUMIF(B$4:B$33,"=1")</f>
        <v>0.90909090909090906</v>
      </c>
      <c r="U26" s="1">
        <f>SUMIF(C$4:C26,"=1")/SUMIF(C$4:C$33,"=1")</f>
        <v>0.76923076923076927</v>
      </c>
      <c r="V26" s="1">
        <f>SUMIF(D$4:D26,"=1")/SUMIF(D$4:D$33,"=1")</f>
        <v>0.83333333333333337</v>
      </c>
      <c r="Y26" s="4">
        <v>0.6</v>
      </c>
      <c r="Z26" s="1">
        <f t="shared" ref="Z26:AB26" si="8">(1 + $Y$2^2) * (Z10*$Y10/($Y$2^2 * Z10 +$Y10))</f>
        <v>0.59154929577464799</v>
      </c>
      <c r="AA26" s="1">
        <f t="shared" si="8"/>
        <v>0.62068965517241381</v>
      </c>
      <c r="AB26" s="1">
        <f t="shared" si="8"/>
        <v>0.58536585365853655</v>
      </c>
    </row>
    <row r="27" spans="1:29" ht="14.5">
      <c r="A27" s="1">
        <v>24</v>
      </c>
      <c r="B27" s="1">
        <v>0</v>
      </c>
      <c r="C27" s="1">
        <v>0</v>
      </c>
      <c r="D27" s="1">
        <v>1</v>
      </c>
      <c r="J27" s="1">
        <f>SUM(B$4:B27)/A27</f>
        <v>0.41666666666666669</v>
      </c>
      <c r="K27" s="1">
        <f>SUM(C$4:C27)/A27</f>
        <v>0.41666666666666669</v>
      </c>
      <c r="L27" s="1">
        <f>SUM(D$4:D27)/$A27</f>
        <v>0.45833333333333331</v>
      </c>
      <c r="O27" s="1">
        <f t="shared" si="0"/>
        <v>0</v>
      </c>
      <c r="P27" s="1">
        <f t="shared" si="1"/>
        <v>0</v>
      </c>
      <c r="Q27" s="1">
        <f>L27*D27</f>
        <v>0.45833333333333331</v>
      </c>
      <c r="T27" s="1">
        <f>SUMIF(B$4:B27,"=1")/SUMIF(B$4:B$33,"=1")</f>
        <v>0.90909090909090906</v>
      </c>
      <c r="U27" s="1">
        <f>SUMIF(C$4:C27,"=1")/SUMIF(C$4:C$33,"=1")</f>
        <v>0.76923076923076927</v>
      </c>
      <c r="V27" s="1">
        <f>SUMIF(D$4:D27,"=1")/SUMIF(D$4:D$33,"=1")</f>
        <v>0.91666666666666663</v>
      </c>
      <c r="Y27" s="4">
        <v>0.7</v>
      </c>
      <c r="Z27" s="1">
        <f t="shared" ref="Z27:AB27" si="9">(1 + $Y$2^2) * (Z11*$Y11/($Y$2^2 * Z11 +$Y11))</f>
        <v>0.58333333333333337</v>
      </c>
      <c r="AA27" s="1">
        <f t="shared" si="9"/>
        <v>0.63926940639269414</v>
      </c>
      <c r="AB27" s="1">
        <f t="shared" si="9"/>
        <v>0.62376237623762376</v>
      </c>
    </row>
    <row r="28" spans="1:29" ht="14.5">
      <c r="A28" s="1">
        <v>25</v>
      </c>
      <c r="B28" s="1">
        <v>0</v>
      </c>
      <c r="C28" s="1">
        <v>0</v>
      </c>
      <c r="D28" s="1">
        <v>0</v>
      </c>
      <c r="J28" s="1">
        <f>SUM(B$4:B28)/A28</f>
        <v>0.4</v>
      </c>
      <c r="K28" s="1">
        <f>SUM(C$4:C28)/A28</f>
        <v>0.4</v>
      </c>
      <c r="L28" s="1">
        <f>SUM(D$4:D28)/$A28</f>
        <v>0.44</v>
      </c>
      <c r="O28" s="1">
        <f t="shared" si="0"/>
        <v>0</v>
      </c>
      <c r="P28" s="1">
        <f t="shared" si="1"/>
        <v>0</v>
      </c>
      <c r="Q28" s="1">
        <f>L28*D28</f>
        <v>0</v>
      </c>
      <c r="T28" s="1">
        <f>SUMIF(B$4:B28,"=1")/SUMIF(B$4:B$33,"=1")</f>
        <v>0.90909090909090906</v>
      </c>
      <c r="U28" s="1">
        <f>SUMIF(C$4:C28,"=1")/SUMIF(C$4:C$33,"=1")</f>
        <v>0.76923076923076927</v>
      </c>
      <c r="V28" s="1">
        <f>SUMIF(D$4:D28,"=1")/SUMIF(D$4:D$33,"=1")</f>
        <v>0.91666666666666663</v>
      </c>
      <c r="Y28" s="4">
        <v>0.8</v>
      </c>
      <c r="Z28" s="1">
        <f t="shared" ref="Z28:AB28" si="10">(1 + $Y$2^2) * (Z12*$Y12/($Y$2^2 * Z12 +$Y12))</f>
        <v>0.61538461538461542</v>
      </c>
      <c r="AA28" s="1">
        <f t="shared" si="10"/>
        <v>0.58757062146892658</v>
      </c>
      <c r="AB28" s="1">
        <f t="shared" si="10"/>
        <v>0.65573770491803285</v>
      </c>
    </row>
    <row r="29" spans="1:29" ht="14.5">
      <c r="A29" s="1">
        <v>26</v>
      </c>
      <c r="B29" s="1">
        <v>0</v>
      </c>
      <c r="C29" s="1">
        <v>1</v>
      </c>
      <c r="D29" s="1">
        <v>0</v>
      </c>
      <c r="J29" s="1">
        <f>SUM(B$4:B29)/A29</f>
        <v>0.38461538461538464</v>
      </c>
      <c r="K29" s="1">
        <f>SUM(C$4:C29)/A29</f>
        <v>0.42307692307692307</v>
      </c>
      <c r="L29" s="1">
        <f>SUM(D$4:D29)/$A29</f>
        <v>0.42307692307692307</v>
      </c>
      <c r="O29" s="1">
        <f t="shared" si="0"/>
        <v>0</v>
      </c>
      <c r="P29" s="1">
        <f t="shared" si="1"/>
        <v>0.42307692307692307</v>
      </c>
      <c r="Q29" s="1">
        <f>L29*D29</f>
        <v>0</v>
      </c>
      <c r="T29" s="1">
        <f>SUMIF(B$4:B29,"=1")/SUMIF(B$4:B$33,"=1")</f>
        <v>0.90909090909090906</v>
      </c>
      <c r="U29" s="1">
        <f>SUMIF(C$4:C29,"=1")/SUMIF(C$4:C$33,"=1")</f>
        <v>0.84615384615384615</v>
      </c>
      <c r="V29" s="1">
        <f>SUMIF(D$4:D29,"=1")/SUMIF(D$4:D$33,"=1")</f>
        <v>0.91666666666666663</v>
      </c>
      <c r="Y29" s="4">
        <v>0.9</v>
      </c>
      <c r="Z29" s="1">
        <f t="shared" ref="Z29:AB29" si="11">(1 + $Y$2^2) * (Z13*$Y13/($Y$2^2 * Z13 +$Y13))</f>
        <v>0.6428571428571429</v>
      </c>
      <c r="AA29" s="1">
        <f t="shared" si="11"/>
        <v>0.61256544502617805</v>
      </c>
      <c r="AB29" s="1">
        <f t="shared" si="11"/>
        <v>0.60736196319018398</v>
      </c>
    </row>
    <row r="30" spans="1:29" ht="14.5">
      <c r="A30" s="1">
        <v>27</v>
      </c>
      <c r="B30" s="1">
        <v>0</v>
      </c>
      <c r="C30" s="1">
        <v>1</v>
      </c>
      <c r="D30" s="1">
        <v>0</v>
      </c>
      <c r="J30" s="1">
        <f>SUM(B$4:B30)/A30</f>
        <v>0.37037037037037035</v>
      </c>
      <c r="K30" s="1">
        <f>SUM(C$4:C30)/A30</f>
        <v>0.44444444444444442</v>
      </c>
      <c r="L30" s="1">
        <f>SUM(D$4:D30)/$A30</f>
        <v>0.40740740740740738</v>
      </c>
      <c r="O30" s="1">
        <f t="shared" si="0"/>
        <v>0</v>
      </c>
      <c r="P30" s="1">
        <f t="shared" si="1"/>
        <v>0.44444444444444442</v>
      </c>
      <c r="Q30" s="1">
        <f>L30*D30</f>
        <v>0</v>
      </c>
      <c r="T30" s="1">
        <f>SUMIF(B$4:B30,"=1")/SUMIF(B$4:B$33,"=1")</f>
        <v>0.90909090909090906</v>
      </c>
      <c r="U30" s="1">
        <f>SUMIF(C$4:C30,"=1")/SUMIF(C$4:C$33,"=1")</f>
        <v>0.92307692307692313</v>
      </c>
      <c r="V30" s="1">
        <f>SUMIF(D$4:D30,"=1")/SUMIF(D$4:D$33,"=1")</f>
        <v>0.91666666666666663</v>
      </c>
      <c r="Y30" s="4">
        <v>1</v>
      </c>
      <c r="Z30" s="1">
        <f t="shared" ref="Z30:AB30" si="12">(1 + $Y$2^2) * (Z14*$Y14/($Y$2^2 * Z14 +$Y14))</f>
        <v>0.5641025641025641</v>
      </c>
      <c r="AA30" s="1">
        <f t="shared" si="12"/>
        <v>0.63414634146341464</v>
      </c>
      <c r="AB30" s="1">
        <f t="shared" si="12"/>
        <v>0.6</v>
      </c>
    </row>
    <row r="31" spans="1:29">
      <c r="A31" s="1">
        <v>28</v>
      </c>
      <c r="B31" s="1">
        <v>1</v>
      </c>
      <c r="C31" s="1">
        <v>1</v>
      </c>
      <c r="D31" s="1">
        <v>1</v>
      </c>
      <c r="J31" s="1">
        <f>SUM(B$4:B31)/A31</f>
        <v>0.39285714285714285</v>
      </c>
      <c r="K31" s="1">
        <f>SUM(C$4:C31)/A31</f>
        <v>0.4642857142857143</v>
      </c>
      <c r="L31" s="1">
        <f>SUM(D$4:D31)/$A31</f>
        <v>0.42857142857142855</v>
      </c>
      <c r="O31" s="1">
        <f t="shared" si="0"/>
        <v>0.39285714285714285</v>
      </c>
      <c r="P31" s="1">
        <f t="shared" si="1"/>
        <v>0.4642857142857143</v>
      </c>
      <c r="Q31" s="1">
        <f>L31*D31</f>
        <v>0.42857142857142855</v>
      </c>
      <c r="T31" s="1">
        <f>SUMIF(B$4:B31,"=1")/SUMIF(B$4:B$33,"=1")</f>
        <v>1</v>
      </c>
      <c r="U31" s="1">
        <f>SUMIF(C$4:C31,"=1")/SUMIF(C$4:C$33,"=1")</f>
        <v>1</v>
      </c>
      <c r="V31" s="1">
        <f>SUMIF(D$4:D31,"=1")/SUMIF(D$4:D$33,"=1")</f>
        <v>1</v>
      </c>
    </row>
    <row r="32" spans="1:29">
      <c r="A32" s="1">
        <v>29</v>
      </c>
      <c r="B32" s="1">
        <v>0</v>
      </c>
      <c r="C32" s="1">
        <v>0</v>
      </c>
      <c r="D32" s="1">
        <v>0</v>
      </c>
      <c r="J32" s="1">
        <f>SUM(B$4:B32)/A32</f>
        <v>0.37931034482758619</v>
      </c>
      <c r="K32" s="1">
        <f>SUM(C$4:C32)/A32</f>
        <v>0.44827586206896552</v>
      </c>
      <c r="L32" s="1">
        <f>SUM(D$4:D32)/$A32</f>
        <v>0.41379310344827586</v>
      </c>
      <c r="O32" s="1">
        <f t="shared" si="0"/>
        <v>0</v>
      </c>
      <c r="P32" s="1">
        <f t="shared" si="1"/>
        <v>0</v>
      </c>
      <c r="Q32" s="1">
        <f>L32*D32</f>
        <v>0</v>
      </c>
      <c r="T32" s="1">
        <f>SUMIF(B$4:B32,"=1")/SUMIF(B$4:B$33,"=1")</f>
        <v>1</v>
      </c>
      <c r="U32" s="1">
        <f>SUMIF(C$4:C32,"=1")/SUMIF(C$4:C$33,"=1")</f>
        <v>1</v>
      </c>
      <c r="V32" s="1">
        <f>SUMIF(D$4:D32,"=1")/SUMIF(D$4:D$33,"=1")</f>
        <v>1</v>
      </c>
    </row>
    <row r="33" spans="1:29">
      <c r="A33" s="1">
        <v>30</v>
      </c>
      <c r="B33" s="1">
        <v>0</v>
      </c>
      <c r="C33" s="1">
        <v>0</v>
      </c>
      <c r="D33" s="1">
        <v>0</v>
      </c>
      <c r="J33" s="1">
        <f>SUM(B$4:B33)/A33</f>
        <v>0.36666666666666664</v>
      </c>
      <c r="K33" s="1">
        <f>SUM(C$4:C33)/A33</f>
        <v>0.43333333333333335</v>
      </c>
      <c r="L33" s="1">
        <f>SUM(D$4:D33)/$A33</f>
        <v>0.4</v>
      </c>
      <c r="O33" s="1">
        <f t="shared" si="0"/>
        <v>0</v>
      </c>
      <c r="P33" s="1">
        <f t="shared" si="1"/>
        <v>0</v>
      </c>
      <c r="Q33" s="1">
        <f>L33*D33</f>
        <v>0</v>
      </c>
      <c r="T33" s="1">
        <f>SUMIF(B$4:B33,"=1")/SUMIF(B$4:B$33,"=1")</f>
        <v>1</v>
      </c>
      <c r="U33" s="1">
        <f>SUMIF(C$4:C33,"=1")/SUMIF(C$4:C$33,"=1")</f>
        <v>1</v>
      </c>
      <c r="V33" s="1">
        <f>SUMIF(D$4:D33,"=1")/SUMIF(D$4:D$33,"=1")</f>
        <v>1</v>
      </c>
    </row>
    <row r="34" spans="1:29" ht="14.75">
      <c r="I34" s="5" t="s">
        <v>8</v>
      </c>
      <c r="J34" s="5">
        <f>AVERAGE(J4:J33)</f>
        <v>0.57388667581634378</v>
      </c>
      <c r="K34" s="5">
        <f>AVERAGE(K4:K33)</f>
        <v>0.59653967134788444</v>
      </c>
      <c r="L34" s="5">
        <f>AVERAGE(L4:L33)</f>
        <v>0.60375633240700677</v>
      </c>
      <c r="M34" s="5"/>
    </row>
    <row r="36" spans="1:29">
      <c r="A36" s="1" t="s">
        <v>4</v>
      </c>
    </row>
    <row r="37" spans="1:29" ht="15" customHeight="1">
      <c r="J37" s="8" t="s">
        <v>7</v>
      </c>
      <c r="K37" s="8"/>
      <c r="L37" s="8"/>
      <c r="M37" s="8"/>
      <c r="O37" s="8" t="s">
        <v>8</v>
      </c>
      <c r="P37" s="8"/>
      <c r="Q37" s="8"/>
      <c r="R37" s="8"/>
      <c r="T37" s="8" t="s">
        <v>9</v>
      </c>
      <c r="U37" s="8"/>
      <c r="V37" s="8"/>
      <c r="W37" s="8"/>
      <c r="X37" s="9"/>
      <c r="Y37" s="9"/>
      <c r="Z37" s="8" t="s">
        <v>10</v>
      </c>
      <c r="AA37" s="8"/>
      <c r="AB37" s="8"/>
      <c r="AC37" s="8"/>
    </row>
    <row r="38" spans="1:29" ht="14.5">
      <c r="A38" s="2" t="s">
        <v>0</v>
      </c>
      <c r="B38" s="2" t="s">
        <v>1</v>
      </c>
      <c r="C38" s="2" t="s">
        <v>2</v>
      </c>
      <c r="D38" s="2" t="s">
        <v>17</v>
      </c>
      <c r="E38" s="2" t="s">
        <v>19</v>
      </c>
      <c r="J38" s="2" t="s">
        <v>1</v>
      </c>
      <c r="K38" s="2" t="s">
        <v>2</v>
      </c>
      <c r="L38" s="2" t="s">
        <v>17</v>
      </c>
      <c r="M38" s="2" t="s">
        <v>19</v>
      </c>
      <c r="O38" s="2" t="s">
        <v>1</v>
      </c>
      <c r="P38" s="2" t="s">
        <v>2</v>
      </c>
      <c r="Q38" s="2" t="s">
        <v>17</v>
      </c>
      <c r="R38" s="2" t="s">
        <v>19</v>
      </c>
      <c r="T38" s="2" t="s">
        <v>1</v>
      </c>
      <c r="U38" s="2" t="s">
        <v>2</v>
      </c>
      <c r="V38" s="2" t="s">
        <v>17</v>
      </c>
      <c r="W38" s="2" t="s">
        <v>19</v>
      </c>
      <c r="Y38" s="3" t="s">
        <v>11</v>
      </c>
      <c r="Z38" s="2" t="s">
        <v>1</v>
      </c>
      <c r="AA38" s="2" t="s">
        <v>2</v>
      </c>
      <c r="AB38" s="2" t="s">
        <v>17</v>
      </c>
      <c r="AC38" s="2" t="s">
        <v>19</v>
      </c>
    </row>
    <row r="39" spans="1:29" ht="14.5">
      <c r="A39" s="1">
        <v>1</v>
      </c>
      <c r="B39" s="1">
        <v>0</v>
      </c>
      <c r="C39" s="1">
        <v>0</v>
      </c>
      <c r="D39" s="1">
        <v>0</v>
      </c>
      <c r="J39" s="1">
        <f>SUM(B39)/A39</f>
        <v>0</v>
      </c>
      <c r="K39" s="1">
        <f>SUM(C39)/$A39</f>
        <v>0</v>
      </c>
      <c r="L39" s="1">
        <f>SUM(D39)/$A39</f>
        <v>0</v>
      </c>
      <c r="O39" s="1">
        <f>J39*B39</f>
        <v>0</v>
      </c>
      <c r="P39" s="1">
        <f>K39*C39</f>
        <v>0</v>
      </c>
      <c r="Q39" s="1">
        <f>L39*D39</f>
        <v>0</v>
      </c>
      <c r="T39" s="1">
        <f>SUMIF(B$39:B39,"=1")/SUMIF(B$39:B$68,"=1")</f>
        <v>0</v>
      </c>
      <c r="U39" s="1">
        <f>SUMIF(C$39:C39,"=1")/SUMIF(C$39:C$68,"=1")</f>
        <v>0</v>
      </c>
      <c r="V39" s="1">
        <f>SUMIF(D$39:D39,"=1")/SUMIF(D$39:D$68,"=1")</f>
        <v>0</v>
      </c>
      <c r="Y39" s="4">
        <v>0</v>
      </c>
      <c r="Z39" s="1">
        <f>_xlfn.MAXIFS(J$39:J$68,T$39:T$68,"&gt;="&amp;$Y39)</f>
        <v>0.66666666666666663</v>
      </c>
      <c r="AA39" s="1">
        <f>_xlfn.MAXIFS(K$39:K$68,U$39:U$68,"&gt;="&amp;$Y39)</f>
        <v>0.77777777777777779</v>
      </c>
      <c r="AB39" s="1">
        <f>_xlfn.MAXIFS(L$39:L$68,V$39:V$68,"&gt;="&amp;$Y39)</f>
        <v>0.66666666666666663</v>
      </c>
    </row>
    <row r="40" spans="1:29" ht="14.5">
      <c r="A40" s="1">
        <v>2</v>
      </c>
      <c r="B40" s="1">
        <v>1</v>
      </c>
      <c r="C40" s="1">
        <v>1</v>
      </c>
      <c r="D40" s="1">
        <v>1</v>
      </c>
      <c r="J40" s="1">
        <f>SUM(B$39:B40)/A40</f>
        <v>0.5</v>
      </c>
      <c r="K40" s="1">
        <f>SUM(C$39:C40)/A40</f>
        <v>0.5</v>
      </c>
      <c r="L40" s="1">
        <f>SUM(D$39:D40)/A40</f>
        <v>0.5</v>
      </c>
      <c r="O40" s="1">
        <f>J40*B40</f>
        <v>0.5</v>
      </c>
      <c r="P40" s="1">
        <f>K40*C40</f>
        <v>0.5</v>
      </c>
      <c r="Q40" s="1">
        <f>L40*D40</f>
        <v>0.5</v>
      </c>
      <c r="T40" s="1">
        <f>SUMIF(B$39:B40,"=1")/SUMIF(B$39:B$68,"=1")</f>
        <v>9.0909090909090912E-2</v>
      </c>
      <c r="U40" s="1">
        <f>SUMIF(C$39:C40,"=1")/SUMIF(C$39:C$68,"=1")</f>
        <v>7.1428571428571425E-2</v>
      </c>
      <c r="V40" s="1">
        <f>SUMIF(D$39:D40,"=1")/SUMIF(D$39:D$68,"=1")</f>
        <v>8.3333333333333329E-2</v>
      </c>
      <c r="Y40" s="4">
        <v>0.1</v>
      </c>
      <c r="Z40" s="1">
        <f>_xlfn.MAXIFS(J$39:J$68,T$39:T$68,"&gt;="&amp;$Y40)</f>
        <v>0.66666666666666663</v>
      </c>
      <c r="AA40" s="1">
        <f>_xlfn.MAXIFS(K$39:K$68,U$39:U$68,"&gt;="&amp;$Y40)</f>
        <v>0.77777777777777779</v>
      </c>
      <c r="AB40" s="1">
        <f t="shared" ref="AB40:AB49" si="13">_xlfn.MAXIFS(L$39:L$68,V$39:V$68,"&gt;="&amp;$Y40)</f>
        <v>0.66666666666666663</v>
      </c>
    </row>
    <row r="41" spans="1:29" ht="14.5">
      <c r="A41" s="1">
        <v>3</v>
      </c>
      <c r="B41" s="1">
        <v>0</v>
      </c>
      <c r="C41" s="1">
        <v>0</v>
      </c>
      <c r="D41" s="1">
        <v>0</v>
      </c>
      <c r="J41" s="1">
        <f>SUM(B$39:B41)/A41</f>
        <v>0.33333333333333331</v>
      </c>
      <c r="K41" s="1">
        <f>SUM(C$39:C41)/A41</f>
        <v>0.33333333333333331</v>
      </c>
      <c r="L41" s="1">
        <f>SUM(D$39:D41)/A41</f>
        <v>0.33333333333333331</v>
      </c>
      <c r="O41" s="1">
        <f>J41*B41</f>
        <v>0</v>
      </c>
      <c r="P41" s="1">
        <f>K41*C41</f>
        <v>0</v>
      </c>
      <c r="Q41" s="1">
        <f>L41*D41</f>
        <v>0</v>
      </c>
      <c r="T41" s="1">
        <f>SUMIF(B$39:B41,"=1")/SUMIF(B$39:B$68,"=1")</f>
        <v>9.0909090909090912E-2</v>
      </c>
      <c r="U41" s="1">
        <f>SUMIF(C$39:C41,"=1")/SUMIF(C$39:C$68,"=1")</f>
        <v>7.1428571428571425E-2</v>
      </c>
      <c r="V41" s="1">
        <f>SUMIF(D$39:D41,"=1")/SUMIF(D$39:D$68,"=1")</f>
        <v>8.3333333333333329E-2</v>
      </c>
      <c r="Y41" s="4">
        <v>0.2</v>
      </c>
      <c r="Z41" s="1">
        <f>_xlfn.MAXIFS(J$39:J$68,T$39:T$68,"&gt;="&amp;$Y41)</f>
        <v>0.66666666666666663</v>
      </c>
      <c r="AA41" s="1">
        <f>_xlfn.MAXIFS(K$39:K$68,U$39:U$68,"&gt;="&amp;$Y41)</f>
        <v>0.77777777777777779</v>
      </c>
      <c r="AB41" s="1">
        <f t="shared" si="13"/>
        <v>0.66666666666666663</v>
      </c>
    </row>
    <row r="42" spans="1:29" ht="14.5">
      <c r="A42" s="1">
        <v>4</v>
      </c>
      <c r="B42" s="1">
        <v>1</v>
      </c>
      <c r="C42" s="1">
        <v>1</v>
      </c>
      <c r="D42" s="1">
        <v>1</v>
      </c>
      <c r="J42" s="1">
        <f>SUM(B$39:B42)/A42</f>
        <v>0.5</v>
      </c>
      <c r="K42" s="1">
        <f>SUM(C$39:C42)/A42</f>
        <v>0.5</v>
      </c>
      <c r="L42" s="1">
        <f>SUM(D$39:D42)/A42</f>
        <v>0.5</v>
      </c>
      <c r="O42" s="1">
        <f>J42*B42</f>
        <v>0.5</v>
      </c>
      <c r="P42" s="1">
        <f>K42*C42</f>
        <v>0.5</v>
      </c>
      <c r="Q42" s="1">
        <f>L42*D42</f>
        <v>0.5</v>
      </c>
      <c r="T42" s="1">
        <f>SUMIF(B$39:B42,"=1")/SUMIF(B$39:B$68,"=1")</f>
        <v>0.18181818181818182</v>
      </c>
      <c r="U42" s="1">
        <f>SUMIF(C$39:C42,"=1")/SUMIF(C$39:C$68,"=1")</f>
        <v>0.14285714285714285</v>
      </c>
      <c r="V42" s="1">
        <f>SUMIF(D$39:D42,"=1")/SUMIF(D$39:D$68,"=1")</f>
        <v>0.16666666666666666</v>
      </c>
      <c r="Y42" s="4">
        <v>0.3</v>
      </c>
      <c r="Z42" s="1">
        <f>_xlfn.MAXIFS(J$39:J$68,T$39:T$68,"&gt;="&amp;$Y42)</f>
        <v>0.66666666666666663</v>
      </c>
      <c r="AA42" s="1">
        <f>_xlfn.MAXIFS(K$39:K$68,U$39:U$68,"&gt;="&amp;$Y42)</f>
        <v>0.77777777777777779</v>
      </c>
      <c r="AB42" s="1">
        <f t="shared" si="13"/>
        <v>0.66666666666666663</v>
      </c>
    </row>
    <row r="43" spans="1:29" ht="14.5">
      <c r="A43" s="1">
        <v>5</v>
      </c>
      <c r="B43" s="1">
        <v>1</v>
      </c>
      <c r="C43" s="1">
        <v>1</v>
      </c>
      <c r="D43" s="1">
        <v>1</v>
      </c>
      <c r="J43" s="1">
        <f>SUM(B$39:B43)/A43</f>
        <v>0.6</v>
      </c>
      <c r="K43" s="1">
        <f>SUM(C$39:C43)/A43</f>
        <v>0.6</v>
      </c>
      <c r="L43" s="1">
        <f>SUM(D$39:D43)/A43</f>
        <v>0.6</v>
      </c>
      <c r="O43" s="1">
        <f>J43*B43</f>
        <v>0.6</v>
      </c>
      <c r="P43" s="1">
        <f>K43*C43</f>
        <v>0.6</v>
      </c>
      <c r="Q43" s="1">
        <f>L43*D43</f>
        <v>0.6</v>
      </c>
      <c r="T43" s="1">
        <f>SUMIF(B$39:B43,"=1")/SUMIF(B$39:B$68,"=1")</f>
        <v>0.27272727272727271</v>
      </c>
      <c r="U43" s="1">
        <f>SUMIF(C$39:C43,"=1")/SUMIF(C$39:C$68,"=1")</f>
        <v>0.21428571428571427</v>
      </c>
      <c r="V43" s="1">
        <f>SUMIF(D$39:D43,"=1")/SUMIF(D$39:D$68,"=1")</f>
        <v>0.25</v>
      </c>
      <c r="Y43" s="4">
        <v>0.4</v>
      </c>
      <c r="Z43" s="1">
        <f>_xlfn.MAXIFS(J$39:J$68,T$39:T$68,"&gt;="&amp;$Y43)</f>
        <v>0.58333333333333337</v>
      </c>
      <c r="AA43" s="1">
        <f>_xlfn.MAXIFS(K$39:K$68,U$39:U$68,"&gt;="&amp;$Y43)</f>
        <v>0.77777777777777779</v>
      </c>
      <c r="AB43" s="1">
        <f t="shared" si="13"/>
        <v>0.58333333333333337</v>
      </c>
    </row>
    <row r="44" spans="1:29" ht="14.5">
      <c r="A44" s="1">
        <v>6</v>
      </c>
      <c r="B44" s="1">
        <v>1</v>
      </c>
      <c r="C44" s="1">
        <v>1</v>
      </c>
      <c r="D44" s="1">
        <v>1</v>
      </c>
      <c r="J44" s="1">
        <f>SUM(B$39:B44)/A44</f>
        <v>0.66666666666666663</v>
      </c>
      <c r="K44" s="1">
        <f>SUM(C$39:C44)/A44</f>
        <v>0.66666666666666663</v>
      </c>
      <c r="L44" s="1">
        <f>SUM(D$39:D44)/A44</f>
        <v>0.66666666666666663</v>
      </c>
      <c r="O44" s="1">
        <f>J44*B44</f>
        <v>0.66666666666666663</v>
      </c>
      <c r="P44" s="1">
        <f>K44*C44</f>
        <v>0.66666666666666663</v>
      </c>
      <c r="Q44" s="1">
        <f>L44*D44</f>
        <v>0.66666666666666663</v>
      </c>
      <c r="T44" s="1">
        <f>SUMIF(B$39:B44,"=1")/SUMIF(B$39:B$68,"=1")</f>
        <v>0.36363636363636365</v>
      </c>
      <c r="U44" s="1">
        <f>SUMIF(C$39:C44,"=1")/SUMIF(C$39:C$68,"=1")</f>
        <v>0.2857142857142857</v>
      </c>
      <c r="V44" s="1">
        <f>SUMIF(D$39:D44,"=1")/SUMIF(D$39:D$68,"=1")</f>
        <v>0.33333333333333331</v>
      </c>
      <c r="Y44" s="4">
        <v>0.5</v>
      </c>
      <c r="Z44" s="1">
        <f>_xlfn.MAXIFS(J$39:J$68,T$39:T$68,"&gt;="&amp;$Y44)</f>
        <v>0.58333333333333337</v>
      </c>
      <c r="AA44" s="1">
        <f>_xlfn.MAXIFS(K$39:K$68,U$39:U$68,"&gt;="&amp;$Y44)</f>
        <v>0.77777777777777779</v>
      </c>
      <c r="AB44" s="1">
        <f t="shared" si="13"/>
        <v>0.58333333333333337</v>
      </c>
    </row>
    <row r="45" spans="1:29" ht="14.5">
      <c r="A45" s="1">
        <v>7</v>
      </c>
      <c r="B45" s="1">
        <v>0</v>
      </c>
      <c r="C45" s="1">
        <v>1</v>
      </c>
      <c r="D45" s="1">
        <v>0</v>
      </c>
      <c r="J45" s="1">
        <f>SUM(B$39:B45)/A45</f>
        <v>0.5714285714285714</v>
      </c>
      <c r="K45" s="1">
        <f>SUM(C$39:C45)/A45</f>
        <v>0.7142857142857143</v>
      </c>
      <c r="L45" s="1">
        <f>SUM(D$39:D45)/A45</f>
        <v>0.5714285714285714</v>
      </c>
      <c r="O45" s="1">
        <f>J45*B45</f>
        <v>0</v>
      </c>
      <c r="P45" s="1">
        <f>K45*C45</f>
        <v>0.7142857142857143</v>
      </c>
      <c r="Q45" s="1">
        <f>L45*D45</f>
        <v>0</v>
      </c>
      <c r="T45" s="1">
        <f>SUMIF(B$39:B45,"=1")/SUMIF(B$39:B$68,"=1")</f>
        <v>0.36363636363636365</v>
      </c>
      <c r="U45" s="1">
        <f>SUMIF(C$39:C45,"=1")/SUMIF(C$39:C$68,"=1")</f>
        <v>0.35714285714285715</v>
      </c>
      <c r="V45" s="1">
        <f>SUMIF(D$39:D45,"=1")/SUMIF(D$39:D$68,"=1")</f>
        <v>0.33333333333333331</v>
      </c>
      <c r="Y45" s="4">
        <v>0.6</v>
      </c>
      <c r="Z45" s="1">
        <f>_xlfn.MAXIFS(J$39:J$68,T$39:T$68,"&gt;="&amp;$Y45)</f>
        <v>0.58333333333333337</v>
      </c>
      <c r="AA45" s="1">
        <f>_xlfn.MAXIFS(K$39:K$68,U$39:U$68,"&gt;="&amp;$Y45)</f>
        <v>0.52631578947368418</v>
      </c>
      <c r="AB45" s="1">
        <f t="shared" si="13"/>
        <v>0.42307692307692307</v>
      </c>
    </row>
    <row r="46" spans="1:29" ht="14.5">
      <c r="A46" s="1">
        <v>8</v>
      </c>
      <c r="B46" s="1">
        <v>0</v>
      </c>
      <c r="C46" s="1">
        <v>1</v>
      </c>
      <c r="D46" s="1">
        <v>0</v>
      </c>
      <c r="J46" s="1">
        <f>SUM(B$39:B46)/A46</f>
        <v>0.5</v>
      </c>
      <c r="K46" s="1">
        <f>SUM(C$39:C46)/A46</f>
        <v>0.75</v>
      </c>
      <c r="L46" s="1">
        <f>SUM(D$39:D46)/A46</f>
        <v>0.5</v>
      </c>
      <c r="O46" s="1">
        <f>J46*B46</f>
        <v>0</v>
      </c>
      <c r="P46" s="1">
        <f>K46*C46</f>
        <v>0.75</v>
      </c>
      <c r="Q46" s="1">
        <f>L46*D46</f>
        <v>0</v>
      </c>
      <c r="T46" s="1">
        <f>SUMIF(B$39:B46,"=1")/SUMIF(B$39:B$68,"=1")</f>
        <v>0.36363636363636365</v>
      </c>
      <c r="U46" s="1">
        <f>SUMIF(C$39:C46,"=1")/SUMIF(C$39:C$68,"=1")</f>
        <v>0.42857142857142855</v>
      </c>
      <c r="V46" s="1">
        <f>SUMIF(D$39:D46,"=1")/SUMIF(D$39:D$68,"=1")</f>
        <v>0.33333333333333331</v>
      </c>
      <c r="Y46" s="4">
        <v>0.7</v>
      </c>
      <c r="Z46" s="1">
        <f>_xlfn.MAXIFS(J$39:J$68,T$39:T$68,"&gt;="&amp;$Y46)</f>
        <v>0.43478260869565216</v>
      </c>
      <c r="AA46" s="1">
        <f>_xlfn.MAXIFS(K$39:K$68,U$39:U$68,"&gt;="&amp;$Y46)</f>
        <v>0.52631578947368418</v>
      </c>
      <c r="AB46" s="1">
        <f t="shared" si="13"/>
        <v>0.42307692307692307</v>
      </c>
    </row>
    <row r="47" spans="1:29" ht="14.5">
      <c r="A47" s="1">
        <v>9</v>
      </c>
      <c r="B47" s="1">
        <v>0</v>
      </c>
      <c r="C47" s="1">
        <v>1</v>
      </c>
      <c r="D47" s="1">
        <v>0</v>
      </c>
      <c r="J47" s="1">
        <f>SUM(B$39:B47)/A47</f>
        <v>0.44444444444444442</v>
      </c>
      <c r="K47" s="1">
        <f>SUM(C$39:C47)/A47</f>
        <v>0.77777777777777779</v>
      </c>
      <c r="L47" s="1">
        <f>SUM(D$39:D47)/A47</f>
        <v>0.44444444444444442</v>
      </c>
      <c r="O47" s="1">
        <f>J47*B47</f>
        <v>0</v>
      </c>
      <c r="P47" s="1">
        <f>K47*C47</f>
        <v>0.77777777777777779</v>
      </c>
      <c r="Q47" s="1">
        <f>L47*D47</f>
        <v>0</v>
      </c>
      <c r="T47" s="1">
        <f>SUMIF(B$39:B47,"=1")/SUMIF(B$39:B$68,"=1")</f>
        <v>0.36363636363636365</v>
      </c>
      <c r="U47" s="1">
        <f>SUMIF(C$39:C47,"=1")/SUMIF(C$39:C$68,"=1")</f>
        <v>0.5</v>
      </c>
      <c r="V47" s="1">
        <f>SUMIF(D$39:D47,"=1")/SUMIF(D$39:D$68,"=1")</f>
        <v>0.33333333333333331</v>
      </c>
      <c r="Y47" s="4">
        <v>0.8</v>
      </c>
      <c r="Z47" s="1">
        <f>_xlfn.MAXIFS(J$39:J$68,T$39:T$68,"&gt;="&amp;$Y47)</f>
        <v>0.43478260869565216</v>
      </c>
      <c r="AA47" s="1">
        <f>_xlfn.MAXIFS(K$39:K$68,U$39:U$68,"&gt;="&amp;$Y47)</f>
        <v>0.48275862068965519</v>
      </c>
      <c r="AB47" s="1">
        <f t="shared" si="13"/>
        <v>0.42307692307692307</v>
      </c>
    </row>
    <row r="48" spans="1:29" ht="14.5">
      <c r="A48" s="1">
        <v>10</v>
      </c>
      <c r="B48" s="1">
        <v>1</v>
      </c>
      <c r="C48" s="1">
        <v>0</v>
      </c>
      <c r="D48" s="1">
        <v>1</v>
      </c>
      <c r="J48" s="1">
        <f>SUM(B$39:B48)/A48</f>
        <v>0.5</v>
      </c>
      <c r="K48" s="1">
        <f>SUM(C$39:C48)/A48</f>
        <v>0.7</v>
      </c>
      <c r="L48" s="1">
        <f>SUM(D$39:D48)/A48</f>
        <v>0.5</v>
      </c>
      <c r="O48" s="1">
        <f>J48*B48</f>
        <v>0.5</v>
      </c>
      <c r="P48" s="1">
        <f>K48*C48</f>
        <v>0</v>
      </c>
      <c r="Q48" s="1">
        <f>L48*D48</f>
        <v>0.5</v>
      </c>
      <c r="T48" s="1">
        <f>SUMIF(B$39:B48,"=1")/SUMIF(B$39:B$68,"=1")</f>
        <v>0.45454545454545453</v>
      </c>
      <c r="U48" s="1">
        <f>SUMIF(C$39:C48,"=1")/SUMIF(C$39:C$68,"=1")</f>
        <v>0.5</v>
      </c>
      <c r="V48" s="1">
        <f>SUMIF(D$39:D48,"=1")/SUMIF(D$39:D$68,"=1")</f>
        <v>0.41666666666666669</v>
      </c>
      <c r="Y48" s="4">
        <v>0.9</v>
      </c>
      <c r="Z48" s="1">
        <f>_xlfn.MAXIFS(J$39:J$68,T$39:T$68,"&gt;="&amp;$Y48)</f>
        <v>0.43478260869565216</v>
      </c>
      <c r="AA48" s="1">
        <f>_xlfn.MAXIFS(K$39:K$68,U$39:U$68,"&gt;="&amp;$Y48)</f>
        <v>0.48275862068965519</v>
      </c>
      <c r="AB48" s="1">
        <f t="shared" si="13"/>
        <v>0.42307692307692307</v>
      </c>
    </row>
    <row r="49" spans="1:29" ht="14.5">
      <c r="A49" s="1">
        <v>11</v>
      </c>
      <c r="B49" s="1">
        <v>1</v>
      </c>
      <c r="C49" s="1">
        <v>0</v>
      </c>
      <c r="D49" s="1">
        <v>1</v>
      </c>
      <c r="J49" s="1">
        <f>SUM(B$39:B49)/A49</f>
        <v>0.54545454545454541</v>
      </c>
      <c r="K49" s="1">
        <f>SUM(C$39:C49)/A49</f>
        <v>0.63636363636363635</v>
      </c>
      <c r="L49" s="1">
        <f>SUM(D$39:D49)/A49</f>
        <v>0.54545454545454541</v>
      </c>
      <c r="O49" s="1">
        <f>J49*B49</f>
        <v>0.54545454545454541</v>
      </c>
      <c r="P49" s="1">
        <f>K49*C49</f>
        <v>0</v>
      </c>
      <c r="Q49" s="1">
        <f>L49*D49</f>
        <v>0.54545454545454541</v>
      </c>
      <c r="T49" s="1">
        <f>SUMIF(B$39:B49,"=1")/SUMIF(B$39:B$68,"=1")</f>
        <v>0.54545454545454541</v>
      </c>
      <c r="U49" s="1">
        <f>SUMIF(C$39:C49,"=1")/SUMIF(C$39:C$68,"=1")</f>
        <v>0.5</v>
      </c>
      <c r="V49" s="1">
        <f>SUMIF(D$39:D49,"=1")/SUMIF(D$39:D$68,"=1")</f>
        <v>0.5</v>
      </c>
      <c r="Y49" s="4">
        <v>1</v>
      </c>
      <c r="Z49" s="1">
        <f>_xlfn.MAXIFS(J$39:J$68,T$39:T$68,"&gt;="&amp;$Y49)</f>
        <v>0.40740740740740738</v>
      </c>
      <c r="AA49" s="1">
        <f>_xlfn.MAXIFS(K$39:K$68,U$39:U$68,"&gt;="&amp;$Y49)</f>
        <v>0.48275862068965519</v>
      </c>
      <c r="AB49" s="1">
        <f t="shared" si="13"/>
        <v>0.4</v>
      </c>
    </row>
    <row r="50" spans="1:29">
      <c r="A50" s="1">
        <v>12</v>
      </c>
      <c r="B50" s="1">
        <v>1</v>
      </c>
      <c r="C50" s="1">
        <v>0</v>
      </c>
      <c r="D50" s="1">
        <v>1</v>
      </c>
      <c r="J50" s="1">
        <f>SUM(B$39:B50)/A50</f>
        <v>0.58333333333333337</v>
      </c>
      <c r="K50" s="1">
        <f>SUM(C$39:C50)/A50</f>
        <v>0.58333333333333337</v>
      </c>
      <c r="L50" s="1">
        <f>SUM(D$39:D50)/A50</f>
        <v>0.58333333333333337</v>
      </c>
      <c r="O50" s="1">
        <f>J50*B50</f>
        <v>0.58333333333333337</v>
      </c>
      <c r="P50" s="1">
        <f>K50*C50</f>
        <v>0</v>
      </c>
      <c r="Q50" s="1">
        <f>L50*D50</f>
        <v>0.58333333333333337</v>
      </c>
      <c r="T50" s="1">
        <f>SUMIF(B$39:B50,"=1")/SUMIF(B$39:B$68,"=1")</f>
        <v>0.63636363636363635</v>
      </c>
      <c r="U50" s="1">
        <f>SUMIF(C$39:C50,"=1")/SUMIF(C$39:C$68,"=1")</f>
        <v>0.5</v>
      </c>
      <c r="V50" s="1">
        <f>SUMIF(D$39:D50,"=1")/SUMIF(D$39:D$68,"=1")</f>
        <v>0.58333333333333337</v>
      </c>
    </row>
    <row r="51" spans="1:29">
      <c r="A51" s="1">
        <v>13</v>
      </c>
      <c r="B51" s="1">
        <v>0</v>
      </c>
      <c r="C51" s="1">
        <v>0</v>
      </c>
      <c r="D51" s="1">
        <v>0</v>
      </c>
      <c r="J51" s="1">
        <f>SUM(B$39:B51)/A51</f>
        <v>0.53846153846153844</v>
      </c>
      <c r="K51" s="1">
        <f>SUM(C$39:C51)/A51</f>
        <v>0.53846153846153844</v>
      </c>
      <c r="L51" s="1">
        <f>SUM(D$39:D51)/A51</f>
        <v>0.53846153846153844</v>
      </c>
      <c r="O51" s="1">
        <f>J51*B51</f>
        <v>0</v>
      </c>
      <c r="P51" s="1">
        <f>K51*C51</f>
        <v>0</v>
      </c>
      <c r="Q51" s="1">
        <f>L51*D51</f>
        <v>0</v>
      </c>
      <c r="T51" s="1">
        <f>SUMIF(B$39:B51,"=1")/SUMIF(B$39:B$68,"=1")</f>
        <v>0.63636363636363635</v>
      </c>
      <c r="U51" s="1">
        <f>SUMIF(C$39:C51,"=1")/SUMIF(C$39:C$68,"=1")</f>
        <v>0.5</v>
      </c>
      <c r="V51" s="1">
        <f>SUMIF(D$39:D51,"=1")/SUMIF(D$39:D$68,"=1")</f>
        <v>0.58333333333333337</v>
      </c>
    </row>
    <row r="52" spans="1:29">
      <c r="A52" s="1">
        <v>14</v>
      </c>
      <c r="B52" s="1">
        <v>0</v>
      </c>
      <c r="C52" s="1">
        <v>0</v>
      </c>
      <c r="D52" s="1">
        <v>0</v>
      </c>
      <c r="J52" s="1">
        <f>SUM(B$39:B52)/A52</f>
        <v>0.5</v>
      </c>
      <c r="K52" s="1">
        <f>SUM(C$39:C52)/A52</f>
        <v>0.5</v>
      </c>
      <c r="L52" s="1">
        <f>SUM(D$39:D52)/A52</f>
        <v>0.5</v>
      </c>
      <c r="O52" s="1">
        <f>J52*B52</f>
        <v>0</v>
      </c>
      <c r="P52" s="1">
        <f>K52*C52</f>
        <v>0</v>
      </c>
      <c r="Q52" s="1">
        <f>L52*D52</f>
        <v>0</v>
      </c>
      <c r="T52" s="1">
        <f>SUMIF(B$39:B52,"=1")/SUMIF(B$39:B$68,"=1")</f>
        <v>0.63636363636363635</v>
      </c>
      <c r="U52" s="1">
        <f>SUMIF(C$39:C52,"=1")/SUMIF(C$39:C$68,"=1")</f>
        <v>0.5</v>
      </c>
      <c r="V52" s="1">
        <f>SUMIF(D$39:D52,"=1")/SUMIF(D$39:D$68,"=1")</f>
        <v>0.58333333333333337</v>
      </c>
    </row>
    <row r="53" spans="1:29" ht="14.5">
      <c r="A53" s="1">
        <v>15</v>
      </c>
      <c r="B53" s="1">
        <v>0</v>
      </c>
      <c r="C53" s="1">
        <v>0</v>
      </c>
      <c r="D53" s="1">
        <v>0</v>
      </c>
      <c r="J53" s="1">
        <f>SUM(B$39:B53)/A53</f>
        <v>0.46666666666666667</v>
      </c>
      <c r="K53" s="1">
        <f>SUM(C$39:C53)/A53</f>
        <v>0.46666666666666667</v>
      </c>
      <c r="L53" s="1">
        <f>SUM(D$39:D53)/A53</f>
        <v>0.46666666666666667</v>
      </c>
      <c r="O53" s="1">
        <f>J53*B53</f>
        <v>0</v>
      </c>
      <c r="P53" s="1">
        <f>K53*C53</f>
        <v>0</v>
      </c>
      <c r="Q53" s="1">
        <f>L53*D53</f>
        <v>0</v>
      </c>
      <c r="T53" s="1">
        <f>SUMIF(B$39:B53,"=1")/SUMIF(B$39:B$68,"=1")</f>
        <v>0.63636363636363635</v>
      </c>
      <c r="U53" s="1">
        <f>SUMIF(C$39:C53,"=1")/SUMIF(C$39:C$68,"=1")</f>
        <v>0.5</v>
      </c>
      <c r="V53" s="1">
        <f>SUMIF(D$39:D53,"=1")/SUMIF(D$39:D$68,"=1")</f>
        <v>0.58333333333333337</v>
      </c>
      <c r="Z53" s="8" t="s">
        <v>14</v>
      </c>
      <c r="AA53" s="8"/>
      <c r="AB53" s="8"/>
      <c r="AC53" s="8"/>
    </row>
    <row r="54" spans="1:29" ht="14.5">
      <c r="A54" s="1">
        <v>16</v>
      </c>
      <c r="B54" s="1">
        <v>0</v>
      </c>
      <c r="C54" s="1">
        <v>1</v>
      </c>
      <c r="D54" s="1">
        <v>0</v>
      </c>
      <c r="J54" s="1">
        <f>SUM(B$39:B54)/A54</f>
        <v>0.4375</v>
      </c>
      <c r="K54" s="1">
        <f>SUM(C$39:C54)/A54</f>
        <v>0.5</v>
      </c>
      <c r="L54" s="1">
        <f>SUM(D$39:D54)/A54</f>
        <v>0.4375</v>
      </c>
      <c r="O54" s="1">
        <f>J54*B54</f>
        <v>0</v>
      </c>
      <c r="P54" s="1">
        <f>K54*C54</f>
        <v>0.5</v>
      </c>
      <c r="Q54" s="1">
        <f>L54*D54</f>
        <v>0</v>
      </c>
      <c r="T54" s="1">
        <f>SUMIF(B$39:B54,"=1")/SUMIF(B$39:B$68,"=1")</f>
        <v>0.63636363636363635</v>
      </c>
      <c r="U54" s="1">
        <f>SUMIF(C$39:C54,"=1")/SUMIF(C$39:C$68,"=1")</f>
        <v>0.5714285714285714</v>
      </c>
      <c r="V54" s="1">
        <f>SUMIF(D$39:D54,"=1")/SUMIF(D$39:D$68,"=1")</f>
        <v>0.58333333333333337</v>
      </c>
      <c r="Y54" s="3" t="s">
        <v>11</v>
      </c>
      <c r="Z54" s="2" t="s">
        <v>1</v>
      </c>
      <c r="AA54" s="2" t="s">
        <v>2</v>
      </c>
      <c r="AB54" s="2" t="s">
        <v>17</v>
      </c>
      <c r="AC54" s="2" t="s">
        <v>19</v>
      </c>
    </row>
    <row r="55" spans="1:29" ht="14.5">
      <c r="A55" s="1">
        <v>17</v>
      </c>
      <c r="B55" s="1">
        <v>0</v>
      </c>
      <c r="C55" s="1">
        <v>0</v>
      </c>
      <c r="D55" s="1">
        <v>0</v>
      </c>
      <c r="J55" s="1">
        <f>SUM(B$39:B55)/A55</f>
        <v>0.41176470588235292</v>
      </c>
      <c r="K55" s="1">
        <f>SUM(C$39:C55)/A55</f>
        <v>0.47058823529411764</v>
      </c>
      <c r="L55" s="1">
        <f>SUM(D$39:D55)/A55</f>
        <v>0.41176470588235292</v>
      </c>
      <c r="O55" s="1">
        <f>J55*B55</f>
        <v>0</v>
      </c>
      <c r="P55" s="1">
        <f>K55*C55</f>
        <v>0</v>
      </c>
      <c r="Q55" s="1">
        <f>L55*D55</f>
        <v>0</v>
      </c>
      <c r="T55" s="1">
        <f>SUMIF(B$39:B55,"=1")/SUMIF(B$39:B$68,"=1")</f>
        <v>0.63636363636363635</v>
      </c>
      <c r="U55" s="1">
        <f>SUMIF(C$39:C55,"=1")/SUMIF(C$39:C$68,"=1")</f>
        <v>0.5714285714285714</v>
      </c>
      <c r="V55" s="1">
        <f>SUMIF(D$39:D55,"=1")/SUMIF(D$39:D$68,"=1")</f>
        <v>0.58333333333333337</v>
      </c>
      <c r="Y55" s="4">
        <v>0</v>
      </c>
      <c r="Z55" s="1">
        <f>(1 + $Y$2^2) * (Z39*$Y39/($Y$2^2 * Z39 +$Y39))</f>
        <v>0</v>
      </c>
      <c r="AA55" s="1">
        <f>(1 + $Y$2^2) * (AA39*$Y39/($Y$2^2 * AA39 +$Y39))</f>
        <v>0</v>
      </c>
      <c r="AB55" s="1">
        <f>(1 + $Y$2^2) * (AB39*$Y39/($Y$2^2 * AB39 +$Y39))</f>
        <v>0</v>
      </c>
    </row>
    <row r="56" spans="1:29" ht="14.5">
      <c r="A56" s="1">
        <v>18</v>
      </c>
      <c r="B56" s="1">
        <v>0</v>
      </c>
      <c r="C56" s="1">
        <v>1</v>
      </c>
      <c r="D56" s="1">
        <v>0</v>
      </c>
      <c r="J56" s="1">
        <f>SUM(B$39:B56)/A56</f>
        <v>0.3888888888888889</v>
      </c>
      <c r="K56" s="1">
        <f>SUM(C$39:C56)/A56</f>
        <v>0.5</v>
      </c>
      <c r="L56" s="1">
        <f>SUM(D$39:D56)/A56</f>
        <v>0.3888888888888889</v>
      </c>
      <c r="O56" s="1">
        <f>J56*B56</f>
        <v>0</v>
      </c>
      <c r="P56" s="1">
        <f>K56*C56</f>
        <v>0.5</v>
      </c>
      <c r="Q56" s="1">
        <f>L56*D56</f>
        <v>0</v>
      </c>
      <c r="T56" s="1">
        <f>SUMIF(B$39:B56,"=1")/SUMIF(B$39:B$68,"=1")</f>
        <v>0.63636363636363635</v>
      </c>
      <c r="U56" s="1">
        <f>SUMIF(C$39:C56,"=1")/SUMIF(C$39:C$68,"=1")</f>
        <v>0.6428571428571429</v>
      </c>
      <c r="V56" s="1">
        <f>SUMIF(D$39:D56,"=1")/SUMIF(D$39:D$68,"=1")</f>
        <v>0.58333333333333337</v>
      </c>
      <c r="Y56" s="4">
        <v>0.1</v>
      </c>
      <c r="Z56" s="1">
        <f t="shared" ref="Z56:AB56" si="14">(1 + $Y$2^2) * (Z40*$Y40/($Y$2^2 * Z40 +$Y40))</f>
        <v>0.17391304347826089</v>
      </c>
      <c r="AA56" s="1">
        <f t="shared" si="14"/>
        <v>0.17721518987341772</v>
      </c>
      <c r="AB56" s="1">
        <f t="shared" si="14"/>
        <v>0.17391304347826089</v>
      </c>
    </row>
    <row r="57" spans="1:29" ht="14.5">
      <c r="A57" s="1">
        <v>19</v>
      </c>
      <c r="B57" s="1">
        <v>1</v>
      </c>
      <c r="C57" s="1">
        <v>1</v>
      </c>
      <c r="D57" s="1">
        <v>0</v>
      </c>
      <c r="J57" s="1">
        <f>SUM(B$39:B57)/A57</f>
        <v>0.42105263157894735</v>
      </c>
      <c r="K57" s="1">
        <f>SUM(C$39:C57)/A57</f>
        <v>0.52631578947368418</v>
      </c>
      <c r="L57" s="1">
        <f>SUM(D$39:D57)/A57</f>
        <v>0.36842105263157893</v>
      </c>
      <c r="O57" s="1">
        <f>J57*B57</f>
        <v>0.42105263157894735</v>
      </c>
      <c r="P57" s="1">
        <f>K57*C57</f>
        <v>0.52631578947368418</v>
      </c>
      <c r="Q57" s="1">
        <f>L57*D57</f>
        <v>0</v>
      </c>
      <c r="T57" s="1">
        <f>SUMIF(B$39:B57,"=1")/SUMIF(B$39:B$68,"=1")</f>
        <v>0.72727272727272729</v>
      </c>
      <c r="U57" s="1">
        <f>SUMIF(C$39:C57,"=1")/SUMIF(C$39:C$68,"=1")</f>
        <v>0.7142857142857143</v>
      </c>
      <c r="V57" s="1">
        <f>SUMIF(D$39:D57,"=1")/SUMIF(D$39:D$68,"=1")</f>
        <v>0.58333333333333337</v>
      </c>
      <c r="Y57" s="4">
        <v>0.2</v>
      </c>
      <c r="Z57" s="1">
        <f t="shared" ref="Z57:AB57" si="15">(1 + $Y$2^2) * (Z41*$Y41/($Y$2^2 * Z41 +$Y41))</f>
        <v>0.30769230769230765</v>
      </c>
      <c r="AA57" s="1">
        <f t="shared" si="15"/>
        <v>0.31818181818181818</v>
      </c>
      <c r="AB57" s="1">
        <f t="shared" si="15"/>
        <v>0.30769230769230765</v>
      </c>
    </row>
    <row r="58" spans="1:29" ht="14.5">
      <c r="A58" s="1">
        <v>20</v>
      </c>
      <c r="B58" s="1">
        <v>0</v>
      </c>
      <c r="C58" s="1">
        <v>0</v>
      </c>
      <c r="D58" s="1">
        <v>1</v>
      </c>
      <c r="J58" s="1">
        <f>SUM(B$39:B58)/A58</f>
        <v>0.4</v>
      </c>
      <c r="K58" s="1">
        <f>SUM(C$39:C58)/A58</f>
        <v>0.5</v>
      </c>
      <c r="L58" s="1">
        <f>SUM(D$39:D58)/A58</f>
        <v>0.4</v>
      </c>
      <c r="O58" s="1">
        <f>J58*B58</f>
        <v>0</v>
      </c>
      <c r="P58" s="1">
        <f>K58*C58</f>
        <v>0</v>
      </c>
      <c r="Q58" s="1">
        <f>L58*D58</f>
        <v>0.4</v>
      </c>
      <c r="T58" s="1">
        <f>SUMIF(B$39:B58,"=1")/SUMIF(B$39:B$68,"=1")</f>
        <v>0.72727272727272729</v>
      </c>
      <c r="U58" s="1">
        <f>SUMIF(C$39:C58,"=1")/SUMIF(C$39:C$68,"=1")</f>
        <v>0.7142857142857143</v>
      </c>
      <c r="V58" s="1">
        <f>SUMIF(D$39:D58,"=1")/SUMIF(D$39:D$68,"=1")</f>
        <v>0.66666666666666663</v>
      </c>
      <c r="Y58" s="4">
        <v>0.3</v>
      </c>
      <c r="Z58" s="1">
        <f t="shared" ref="Z58:AB58" si="16">(1 + $Y$2^2) * (Z42*$Y42/($Y$2^2 * Z42 +$Y42))</f>
        <v>0.41379310344827586</v>
      </c>
      <c r="AA58" s="1">
        <f t="shared" si="16"/>
        <v>0.4329896907216495</v>
      </c>
      <c r="AB58" s="1">
        <f t="shared" si="16"/>
        <v>0.41379310344827586</v>
      </c>
    </row>
    <row r="59" spans="1:29" ht="14.5">
      <c r="A59" s="1">
        <v>21</v>
      </c>
      <c r="B59" s="1">
        <v>0</v>
      </c>
      <c r="C59" s="1">
        <v>0</v>
      </c>
      <c r="D59" s="1">
        <v>0</v>
      </c>
      <c r="J59" s="1">
        <f>SUM(B$39:B59)/A59</f>
        <v>0.38095238095238093</v>
      </c>
      <c r="K59" s="1">
        <f>SUM(C$39:C59)/A59</f>
        <v>0.47619047619047616</v>
      </c>
      <c r="L59" s="1">
        <f>SUM(D$39:D59)/A59</f>
        <v>0.38095238095238093</v>
      </c>
      <c r="O59" s="1">
        <f>J59*B59</f>
        <v>0</v>
      </c>
      <c r="P59" s="1">
        <f>K59*C59</f>
        <v>0</v>
      </c>
      <c r="Q59" s="1">
        <f>L59*D59</f>
        <v>0</v>
      </c>
      <c r="T59" s="1">
        <f>SUMIF(B$39:B59,"=1")/SUMIF(B$39:B$68,"=1")</f>
        <v>0.72727272727272729</v>
      </c>
      <c r="U59" s="1">
        <f>SUMIF(C$39:C59,"=1")/SUMIF(C$39:C$68,"=1")</f>
        <v>0.7142857142857143</v>
      </c>
      <c r="V59" s="1">
        <f>SUMIF(D$39:D59,"=1")/SUMIF(D$39:D$68,"=1")</f>
        <v>0.66666666666666663</v>
      </c>
      <c r="Y59" s="4">
        <v>0.4</v>
      </c>
      <c r="Z59" s="1">
        <f t="shared" ref="Z59:AB59" si="17">(1 + $Y$2^2) * (Z43*$Y43/($Y$2^2 * Z43 +$Y43))</f>
        <v>0.47457627118644069</v>
      </c>
      <c r="AA59" s="1">
        <f t="shared" si="17"/>
        <v>0.52830188679245282</v>
      </c>
      <c r="AB59" s="1">
        <f t="shared" si="17"/>
        <v>0.47457627118644069</v>
      </c>
    </row>
    <row r="60" spans="1:29" ht="14.5">
      <c r="A60" s="1">
        <v>22</v>
      </c>
      <c r="B60" s="1">
        <v>1</v>
      </c>
      <c r="C60" s="1">
        <v>1</v>
      </c>
      <c r="D60" s="1">
        <v>1</v>
      </c>
      <c r="J60" s="1">
        <f>SUM(B$39:B60)/A60</f>
        <v>0.40909090909090912</v>
      </c>
      <c r="K60" s="1">
        <f>SUM(C$39:C60)/A60</f>
        <v>0.5</v>
      </c>
      <c r="L60" s="1">
        <f>SUM(D$39:D60)/A60</f>
        <v>0.40909090909090912</v>
      </c>
      <c r="O60" s="1">
        <f>J60*B60</f>
        <v>0.40909090909090912</v>
      </c>
      <c r="P60" s="1">
        <f>K60*C60</f>
        <v>0.5</v>
      </c>
      <c r="Q60" s="1">
        <f>L60*D60</f>
        <v>0.40909090909090912</v>
      </c>
      <c r="T60" s="1">
        <f>SUMIF(B$39:B60,"=1")/SUMIF(B$39:B$68,"=1")</f>
        <v>0.81818181818181823</v>
      </c>
      <c r="U60" s="1">
        <f>SUMIF(C$39:C60,"=1")/SUMIF(C$39:C$68,"=1")</f>
        <v>0.7857142857142857</v>
      </c>
      <c r="V60" s="1">
        <f>SUMIF(D$39:D60,"=1")/SUMIF(D$39:D$68,"=1")</f>
        <v>0.75</v>
      </c>
      <c r="Y60" s="4">
        <v>0.5</v>
      </c>
      <c r="Z60" s="1">
        <f t="shared" ref="Z60:AB60" si="18">(1 + $Y$2^2) * (Z44*$Y44/($Y$2^2 * Z44 +$Y44))</f>
        <v>0.53846153846153844</v>
      </c>
      <c r="AA60" s="1">
        <f t="shared" si="18"/>
        <v>0.60869565217391308</v>
      </c>
      <c r="AB60" s="1">
        <f t="shared" si="18"/>
        <v>0.53846153846153844</v>
      </c>
    </row>
    <row r="61" spans="1:29" ht="14.5">
      <c r="A61" s="1">
        <v>23</v>
      </c>
      <c r="B61" s="1">
        <v>1</v>
      </c>
      <c r="C61" s="1">
        <v>0</v>
      </c>
      <c r="D61" s="1">
        <v>0</v>
      </c>
      <c r="J61" s="1">
        <f>SUM(B$39:B61)/A61</f>
        <v>0.43478260869565216</v>
      </c>
      <c r="K61" s="1">
        <f>SUM(C$39:C61)/A61</f>
        <v>0.47826086956521741</v>
      </c>
      <c r="L61" s="1">
        <f>SUM(D$39:D61)/A61</f>
        <v>0.39130434782608697</v>
      </c>
      <c r="O61" s="1">
        <f>J61*B61</f>
        <v>0.43478260869565216</v>
      </c>
      <c r="P61" s="1">
        <f>K61*C61</f>
        <v>0</v>
      </c>
      <c r="Q61" s="1">
        <f>L61*D61</f>
        <v>0</v>
      </c>
      <c r="T61" s="1">
        <f>SUMIF(B$39:B61,"=1")/SUMIF(B$39:B$68,"=1")</f>
        <v>0.90909090909090906</v>
      </c>
      <c r="U61" s="1">
        <f>SUMIF(C$39:C61,"=1")/SUMIF(C$39:C$68,"=1")</f>
        <v>0.7857142857142857</v>
      </c>
      <c r="V61" s="1">
        <f>SUMIF(D$39:D61,"=1")/SUMIF(D$39:D$68,"=1")</f>
        <v>0.75</v>
      </c>
      <c r="Y61" s="4">
        <v>0.6</v>
      </c>
      <c r="Z61" s="1">
        <f t="shared" ref="Z61:AB61" si="19">(1 + $Y$2^2) * (Z45*$Y45/($Y$2^2 * Z45 +$Y45))</f>
        <v>0.59154929577464799</v>
      </c>
      <c r="AA61" s="1">
        <f t="shared" si="19"/>
        <v>0.56074766355140182</v>
      </c>
      <c r="AB61" s="1">
        <f t="shared" si="19"/>
        <v>0.49624060150375943</v>
      </c>
    </row>
    <row r="62" spans="1:29" ht="14.5">
      <c r="A62" s="1">
        <v>24</v>
      </c>
      <c r="B62" s="1">
        <v>0</v>
      </c>
      <c r="C62" s="1">
        <v>0</v>
      </c>
      <c r="D62" s="1">
        <v>1</v>
      </c>
      <c r="J62" s="1">
        <f>SUM(B$39:B62)/A62</f>
        <v>0.41666666666666669</v>
      </c>
      <c r="K62" s="1">
        <f>SUM(C$39:C62)/A62</f>
        <v>0.45833333333333331</v>
      </c>
      <c r="L62" s="1">
        <f>SUM(D$39:D62)/A62</f>
        <v>0.41666666666666669</v>
      </c>
      <c r="O62" s="1">
        <f>J62*B62</f>
        <v>0</v>
      </c>
      <c r="P62" s="1">
        <f>K62*C62</f>
        <v>0</v>
      </c>
      <c r="Q62" s="1">
        <f>L62*D62</f>
        <v>0.41666666666666669</v>
      </c>
      <c r="T62" s="1">
        <f>SUMIF(B$39:B62,"=1")/SUMIF(B$39:B$68,"=1")</f>
        <v>0.90909090909090906</v>
      </c>
      <c r="U62" s="1">
        <f>SUMIF(C$39:C62,"=1")/SUMIF(C$39:C$68,"=1")</f>
        <v>0.7857142857142857</v>
      </c>
      <c r="V62" s="1">
        <f>SUMIF(D$39:D62,"=1")/SUMIF(D$39:D$68,"=1")</f>
        <v>0.83333333333333337</v>
      </c>
      <c r="Y62" s="4">
        <v>0.7</v>
      </c>
      <c r="Z62" s="1">
        <f t="shared" ref="Z62:AB62" si="20">(1 + $Y$2^2) * (Z46*$Y46/($Y$2^2 * Z46 +$Y46))</f>
        <v>0.53639846743295017</v>
      </c>
      <c r="AA62" s="1">
        <f t="shared" si="20"/>
        <v>0.60085836909871237</v>
      </c>
      <c r="AB62" s="1">
        <f t="shared" si="20"/>
        <v>0.5273972602739726</v>
      </c>
    </row>
    <row r="63" spans="1:29" ht="14.5">
      <c r="A63" s="1">
        <v>25</v>
      </c>
      <c r="B63" s="1">
        <v>0</v>
      </c>
      <c r="C63" s="1">
        <v>1</v>
      </c>
      <c r="D63" s="1">
        <v>0</v>
      </c>
      <c r="J63" s="1">
        <f>SUM(B$39:B63)/A63</f>
        <v>0.4</v>
      </c>
      <c r="K63" s="1">
        <f>SUM(C$39:C63)/A63</f>
        <v>0.48</v>
      </c>
      <c r="L63" s="1">
        <f>SUM(D$39:D63)/A63</f>
        <v>0.4</v>
      </c>
      <c r="O63" s="1">
        <f>J63*B63</f>
        <v>0</v>
      </c>
      <c r="P63" s="1">
        <f>K63*C63</f>
        <v>0.48</v>
      </c>
      <c r="Q63" s="1">
        <f>L63*D63</f>
        <v>0</v>
      </c>
      <c r="T63" s="1">
        <f>SUMIF(B$39:B63,"=1")/SUMIF(B$39:B$68,"=1")</f>
        <v>0.90909090909090906</v>
      </c>
      <c r="U63" s="1">
        <f>SUMIF(C$39:C63,"=1")/SUMIF(C$39:C$68,"=1")</f>
        <v>0.8571428571428571</v>
      </c>
      <c r="V63" s="1">
        <f>SUMIF(D$39:D63,"=1")/SUMIF(D$39:D$68,"=1")</f>
        <v>0.83333333333333337</v>
      </c>
      <c r="Y63" s="4">
        <v>0.8</v>
      </c>
      <c r="Z63" s="1">
        <f t="shared" ref="Z63:AB63" si="21">(1 + $Y$2^2) * (Z47*$Y47/($Y$2^2 * Z47 +$Y47))</f>
        <v>0.56338028169014087</v>
      </c>
      <c r="AA63" s="1">
        <f t="shared" si="21"/>
        <v>0.60215053763440862</v>
      </c>
      <c r="AB63" s="1">
        <f t="shared" si="21"/>
        <v>0.55345911949685533</v>
      </c>
    </row>
    <row r="64" spans="1:29" ht="14.5">
      <c r="A64" s="1">
        <v>26</v>
      </c>
      <c r="B64" s="1">
        <v>0</v>
      </c>
      <c r="C64" s="1">
        <v>0</v>
      </c>
      <c r="D64" s="1">
        <v>1</v>
      </c>
      <c r="J64" s="1">
        <f>SUM(B$39:B64)/A64</f>
        <v>0.38461538461538464</v>
      </c>
      <c r="K64" s="1">
        <f>SUM(C$39:C64)/A64</f>
        <v>0.46153846153846156</v>
      </c>
      <c r="L64" s="1">
        <f>SUM(D$39:D64)/A64</f>
        <v>0.42307692307692307</v>
      </c>
      <c r="O64" s="1">
        <f>J64*B64</f>
        <v>0</v>
      </c>
      <c r="P64" s="1">
        <f>K64*C64</f>
        <v>0</v>
      </c>
      <c r="Q64" s="1">
        <f>L64*D64</f>
        <v>0.42307692307692307</v>
      </c>
      <c r="T64" s="1">
        <f>SUMIF(B$39:B64,"=1")/SUMIF(B$39:B$68,"=1")</f>
        <v>0.90909090909090906</v>
      </c>
      <c r="U64" s="1">
        <f>SUMIF(C$39:C64,"=1")/SUMIF(C$39:C$68,"=1")</f>
        <v>0.8571428571428571</v>
      </c>
      <c r="V64" s="1">
        <f>SUMIF(D$39:D64,"=1")/SUMIF(D$39:D$68,"=1")</f>
        <v>0.91666666666666663</v>
      </c>
      <c r="Y64" s="4">
        <v>0.9</v>
      </c>
      <c r="Z64" s="1">
        <f t="shared" ref="Z64:AB64" si="22">(1 + $Y$2^2) * (Z48*$Y48/($Y$2^2 * Z48 +$Y48))</f>
        <v>0.58631921824104238</v>
      </c>
      <c r="AA64" s="1">
        <f t="shared" si="22"/>
        <v>0.62842892768079806</v>
      </c>
      <c r="AB64" s="1">
        <f t="shared" si="22"/>
        <v>0.57558139534883723</v>
      </c>
    </row>
    <row r="65" spans="1:29" ht="14.5">
      <c r="A65" s="1">
        <v>27</v>
      </c>
      <c r="B65" s="1">
        <v>1</v>
      </c>
      <c r="C65" s="1">
        <v>1</v>
      </c>
      <c r="D65" s="1">
        <v>0</v>
      </c>
      <c r="J65" s="1">
        <f>SUM(B$39:B65)/A65</f>
        <v>0.40740740740740738</v>
      </c>
      <c r="K65" s="1">
        <f>SUM(C$39:C65)/A65</f>
        <v>0.48148148148148145</v>
      </c>
      <c r="L65" s="1">
        <f>SUM(D$39:D65)/A65</f>
        <v>0.40740740740740738</v>
      </c>
      <c r="O65" s="1">
        <f>J65*B65</f>
        <v>0.40740740740740738</v>
      </c>
      <c r="P65" s="1">
        <f>K65*C65</f>
        <v>0.48148148148148145</v>
      </c>
      <c r="Q65" s="1">
        <f>L65*D65</f>
        <v>0</v>
      </c>
      <c r="T65" s="1">
        <f>SUMIF(B$39:B65,"=1")/SUMIF(B$39:B$68,"=1")</f>
        <v>1</v>
      </c>
      <c r="U65" s="1">
        <f>SUMIF(C$39:C65,"=1")/SUMIF(C$39:C$68,"=1")</f>
        <v>0.9285714285714286</v>
      </c>
      <c r="V65" s="1">
        <f>SUMIF(D$39:D65,"=1")/SUMIF(D$39:D$68,"=1")</f>
        <v>0.91666666666666663</v>
      </c>
      <c r="Y65" s="4">
        <v>1</v>
      </c>
      <c r="Z65" s="1">
        <f t="shared" ref="Z65:AB65" si="23">(1 + $Y$2^2) * (Z49*$Y49/($Y$2^2 * Z49 +$Y49))</f>
        <v>0.57894736842105254</v>
      </c>
      <c r="AA65" s="1">
        <f t="shared" si="23"/>
        <v>0.65116279069767447</v>
      </c>
      <c r="AB65" s="1">
        <f t="shared" si="23"/>
        <v>0.57142857142857151</v>
      </c>
    </row>
    <row r="66" spans="1:29">
      <c r="A66" s="1">
        <v>28</v>
      </c>
      <c r="B66" s="1">
        <v>0</v>
      </c>
      <c r="C66" s="1">
        <v>0</v>
      </c>
      <c r="D66" s="1">
        <v>0</v>
      </c>
      <c r="J66" s="1">
        <f>SUM(B$39:B66)/A66</f>
        <v>0.39285714285714285</v>
      </c>
      <c r="K66" s="1">
        <f>SUM(C$39:C66)/A66</f>
        <v>0.4642857142857143</v>
      </c>
      <c r="L66" s="1">
        <f>SUM(D$39:D66)/A66</f>
        <v>0.39285714285714285</v>
      </c>
      <c r="O66" s="1">
        <f>J66*B66</f>
        <v>0</v>
      </c>
      <c r="P66" s="1">
        <f>K66*C66</f>
        <v>0</v>
      </c>
      <c r="Q66" s="1">
        <f>L66*D66</f>
        <v>0</v>
      </c>
      <c r="T66" s="1">
        <f>SUMIF(B$39:B66,"=1")/SUMIF(B$39:B$68,"=1")</f>
        <v>1</v>
      </c>
      <c r="U66" s="1">
        <f>SUMIF(C$39:C66,"=1")/SUMIF(C$39:C$68,"=1")</f>
        <v>0.9285714285714286</v>
      </c>
      <c r="V66" s="1">
        <f>SUMIF(D$39:D66,"=1")/SUMIF(D$39:D$68,"=1")</f>
        <v>0.91666666666666663</v>
      </c>
    </row>
    <row r="67" spans="1:29">
      <c r="A67" s="1">
        <v>29</v>
      </c>
      <c r="B67" s="1">
        <v>0</v>
      </c>
      <c r="C67" s="1">
        <v>1</v>
      </c>
      <c r="D67" s="1">
        <v>0</v>
      </c>
      <c r="J67" s="1">
        <f>SUM(B$39:B67)/A67</f>
        <v>0.37931034482758619</v>
      </c>
      <c r="K67" s="1">
        <f>SUM(C$39:C67)/A67</f>
        <v>0.48275862068965519</v>
      </c>
      <c r="L67" s="1">
        <f>SUM(D$39:D67)/A67</f>
        <v>0.37931034482758619</v>
      </c>
      <c r="O67" s="1">
        <f>J67*B67</f>
        <v>0</v>
      </c>
      <c r="P67" s="1">
        <f>K67*C67</f>
        <v>0.48275862068965519</v>
      </c>
      <c r="Q67" s="1">
        <f>L67*D67</f>
        <v>0</v>
      </c>
      <c r="T67" s="1">
        <f>SUMIF(B$39:B67,"=1")/SUMIF(B$39:B$68,"=1")</f>
        <v>1</v>
      </c>
      <c r="U67" s="1">
        <f>SUMIF(C$39:C67,"=1")/SUMIF(C$39:C$68,"=1")</f>
        <v>1</v>
      </c>
      <c r="V67" s="1">
        <f>SUMIF(D$39:D67,"=1")/SUMIF(D$39:D$68,"=1")</f>
        <v>0.91666666666666663</v>
      </c>
    </row>
    <row r="68" spans="1:29">
      <c r="A68" s="1">
        <v>30</v>
      </c>
      <c r="B68" s="1">
        <v>0</v>
      </c>
      <c r="C68" s="1">
        <v>0</v>
      </c>
      <c r="D68" s="1">
        <v>1</v>
      </c>
      <c r="J68" s="1">
        <f>SUM(B$39:B68)/A68</f>
        <v>0.36666666666666664</v>
      </c>
      <c r="K68" s="1">
        <f>SUM(C$39:C68)/A68</f>
        <v>0.46666666666666667</v>
      </c>
      <c r="L68" s="1">
        <f>SUM(D$39:D68)/A68</f>
        <v>0.4</v>
      </c>
      <c r="O68" s="1">
        <f>J68*B68</f>
        <v>0</v>
      </c>
      <c r="P68" s="1">
        <f>K68*C68</f>
        <v>0</v>
      </c>
      <c r="Q68" s="1">
        <f>L68*D68</f>
        <v>0.4</v>
      </c>
      <c r="T68" s="1">
        <f>SUMIF(B$39:B68,"=1")/SUMIF(B$39:B$68,"=1")</f>
        <v>1</v>
      </c>
      <c r="U68" s="1">
        <f>SUMIF(C$39:C68,"=1")/SUMIF(C$39:C$68,"=1")</f>
        <v>1</v>
      </c>
      <c r="V68" s="1">
        <f>SUMIF(D$39:D68,"=1")/SUMIF(D$39:D$68,"=1")</f>
        <v>1</v>
      </c>
    </row>
    <row r="69" spans="1:29" ht="14.75">
      <c r="I69" s="5" t="s">
        <v>8</v>
      </c>
      <c r="J69" s="5">
        <f>AVERAGE(J39:J68)</f>
        <v>0.44271149459730275</v>
      </c>
      <c r="K69" s="5">
        <f>AVERAGE(K39:K68)</f>
        <v>0.51711027718024916</v>
      </c>
      <c r="L69" s="5">
        <f>AVERAGE(L39:L68)</f>
        <v>0.44190099566323404</v>
      </c>
      <c r="M69" s="5"/>
    </row>
    <row r="71" spans="1:29">
      <c r="A71" s="1" t="s">
        <v>5</v>
      </c>
    </row>
    <row r="72" spans="1:29" ht="15" customHeight="1">
      <c r="J72" s="8" t="s">
        <v>7</v>
      </c>
      <c r="K72" s="8"/>
      <c r="L72" s="8"/>
      <c r="M72" s="8"/>
      <c r="O72" s="8" t="s">
        <v>8</v>
      </c>
      <c r="P72" s="8"/>
      <c r="Q72" s="8"/>
      <c r="R72" s="8"/>
      <c r="T72" s="8" t="s">
        <v>9</v>
      </c>
      <c r="U72" s="8"/>
      <c r="V72" s="8"/>
      <c r="W72" s="8"/>
      <c r="X72" s="9"/>
      <c r="Y72" s="9"/>
      <c r="Z72" s="8" t="s">
        <v>10</v>
      </c>
      <c r="AA72" s="8"/>
      <c r="AB72" s="8"/>
      <c r="AC72" s="8"/>
    </row>
    <row r="73" spans="1:29" ht="14.5">
      <c r="A73" s="2" t="s">
        <v>0</v>
      </c>
      <c r="B73" s="2" t="s">
        <v>1</v>
      </c>
      <c r="C73" s="2" t="s">
        <v>2</v>
      </c>
      <c r="D73" s="2" t="s">
        <v>17</v>
      </c>
      <c r="E73" s="2" t="s">
        <v>19</v>
      </c>
      <c r="J73" s="2" t="s">
        <v>1</v>
      </c>
      <c r="K73" s="2" t="s">
        <v>2</v>
      </c>
      <c r="L73" s="2" t="s">
        <v>17</v>
      </c>
      <c r="M73" s="2" t="s">
        <v>19</v>
      </c>
      <c r="O73" s="2" t="s">
        <v>1</v>
      </c>
      <c r="P73" s="2" t="s">
        <v>2</v>
      </c>
      <c r="Q73" s="2" t="s">
        <v>17</v>
      </c>
      <c r="R73" s="2" t="s">
        <v>19</v>
      </c>
      <c r="T73" s="2" t="s">
        <v>1</v>
      </c>
      <c r="U73" s="2" t="s">
        <v>2</v>
      </c>
      <c r="V73" s="2" t="s">
        <v>17</v>
      </c>
      <c r="W73" s="2" t="s">
        <v>19</v>
      </c>
      <c r="Y73" s="3" t="s">
        <v>11</v>
      </c>
      <c r="Z73" s="2" t="s">
        <v>1</v>
      </c>
      <c r="AA73" s="2" t="s">
        <v>2</v>
      </c>
      <c r="AB73" s="2" t="s">
        <v>17</v>
      </c>
      <c r="AC73" s="2" t="s">
        <v>19</v>
      </c>
    </row>
    <row r="74" spans="1:29" ht="14.5">
      <c r="A74" s="1">
        <v>1</v>
      </c>
      <c r="B74" s="1">
        <v>1</v>
      </c>
      <c r="C74" s="1">
        <v>0</v>
      </c>
      <c r="D74" s="1">
        <v>1</v>
      </c>
      <c r="J74" s="1">
        <f>SUM(B74)/A74</f>
        <v>1</v>
      </c>
      <c r="K74" s="1">
        <f>SUM(C74)/$A74</f>
        <v>0</v>
      </c>
      <c r="L74" s="1">
        <f>SUM(D74)/$A74</f>
        <v>1</v>
      </c>
      <c r="O74" s="1">
        <f>J74*B74</f>
        <v>1</v>
      </c>
      <c r="P74" s="1">
        <f>K74*C74</f>
        <v>0</v>
      </c>
      <c r="Q74" s="1">
        <f>L74*D74</f>
        <v>1</v>
      </c>
      <c r="T74" s="1">
        <f>SUMIF(B$74:B74,"=1")/SUMIF(B$74:B$133,"=1")</f>
        <v>2.1739130434782608E-2</v>
      </c>
      <c r="U74" s="1">
        <f>SUMIF(C$74:C74,"=1")/SUMIF(C$74:C$133,"=1")</f>
        <v>0</v>
      </c>
      <c r="V74" s="1">
        <f>SUMIF(D$74:D74,"=1")/SUMIF(D$74:D$133,"=1")</f>
        <v>3.3333333333333333E-2</v>
      </c>
      <c r="Y74" s="4">
        <v>0</v>
      </c>
      <c r="Z74" s="1">
        <f>_xlfn.MAXIFS(J$74:J$133,T$74:T$133,"&gt;="&amp;$Y74)</f>
        <v>1</v>
      </c>
      <c r="AA74" s="1">
        <f>_xlfn.MAXIFS(K$74:K$133,U$74:U$133,"&gt;="&amp;$Y74)</f>
        <v>0.13636363636363635</v>
      </c>
      <c r="AB74" s="1">
        <f>_xlfn.MAXIFS(L$74:L$133,V$74:V$133,"&gt;="&amp;$Y74)</f>
        <v>1</v>
      </c>
    </row>
    <row r="75" spans="1:29" ht="14.5">
      <c r="A75" s="1">
        <v>2</v>
      </c>
      <c r="B75" s="1">
        <v>1</v>
      </c>
      <c r="C75" s="1">
        <v>0</v>
      </c>
      <c r="D75" s="1">
        <v>1</v>
      </c>
      <c r="J75" s="1">
        <f>SUM(B$74:B75)/A75</f>
        <v>1</v>
      </c>
      <c r="K75" s="1">
        <f>SUM(C$74:C75)/$A75</f>
        <v>0</v>
      </c>
      <c r="L75" s="1">
        <f>SUM(D$74:D75)/$A75</f>
        <v>1</v>
      </c>
      <c r="O75" s="1">
        <f>J75*B75</f>
        <v>1</v>
      </c>
      <c r="P75" s="1">
        <f>K75*C75</f>
        <v>0</v>
      </c>
      <c r="Q75" s="1">
        <f>L75*D75</f>
        <v>1</v>
      </c>
      <c r="T75" s="1">
        <f>SUMIF(B$74:B75,"=1")/SUMIF(B$74:B$133,"=1")</f>
        <v>4.3478260869565216E-2</v>
      </c>
      <c r="U75" s="1">
        <f>SUMIF(C$74:C75,"=1")/SUMIF(C$74:C$133,"=1")</f>
        <v>0</v>
      </c>
      <c r="V75" s="1">
        <f>SUMIF(D$74:D75,"=1")/SUMIF(D$74:D$133,"=1")</f>
        <v>6.6666666666666666E-2</v>
      </c>
      <c r="Y75" s="4">
        <v>0.1</v>
      </c>
      <c r="Z75" s="1">
        <f>_xlfn.MAXIFS(J$74:J$133,T$74:T$133,"&gt;="&amp;$Y75)</f>
        <v>1</v>
      </c>
      <c r="AA75" s="1">
        <f>_xlfn.MAXIFS(K$74:K$133,U$74:U$133,"&gt;="&amp;$Y75)</f>
        <v>0.13636363636363635</v>
      </c>
      <c r="AB75" s="1">
        <f>_xlfn.MAXIFS(L$74:L$133,V$74:V$133,"&gt;="&amp;$Y75)</f>
        <v>1</v>
      </c>
    </row>
    <row r="76" spans="1:29" ht="14.5">
      <c r="A76" s="1">
        <v>3</v>
      </c>
      <c r="B76" s="1">
        <v>1</v>
      </c>
      <c r="C76" s="1">
        <v>0</v>
      </c>
      <c r="D76" s="1">
        <v>1</v>
      </c>
      <c r="J76" s="1">
        <f>SUM(B$74:B76)/A76</f>
        <v>1</v>
      </c>
      <c r="K76" s="1">
        <f>SUM(C$74:C76)/A76</f>
        <v>0</v>
      </c>
      <c r="L76" s="1">
        <f>SUM(D$74:D76)/$A76</f>
        <v>1</v>
      </c>
      <c r="O76" s="1">
        <f>J76*B76</f>
        <v>1</v>
      </c>
      <c r="P76" s="1">
        <f>K76*C76</f>
        <v>0</v>
      </c>
      <c r="Q76" s="1">
        <f>L76*D76</f>
        <v>1</v>
      </c>
      <c r="T76" s="1">
        <f>SUMIF(B$74:B76,"=1")/SUMIF(B$74:B$133,"=1")</f>
        <v>6.5217391304347824E-2</v>
      </c>
      <c r="U76" s="1">
        <f>SUMIF(C$74:C76,"=1")/SUMIF(C$74:C$133,"=1")</f>
        <v>0</v>
      </c>
      <c r="V76" s="1">
        <f>SUMIF(D$74:D76,"=1")/SUMIF(D$74:D$133,"=1")</f>
        <v>0.1</v>
      </c>
      <c r="Y76" s="4">
        <v>0.2</v>
      </c>
      <c r="Z76" s="1">
        <f>_xlfn.MAXIFS(J$74:J$133,T$74:T$133,"&gt;="&amp;$Y76)</f>
        <v>1</v>
      </c>
      <c r="AA76" s="1">
        <f>_xlfn.MAXIFS(K$74:K$133,U$74:U$133,"&gt;="&amp;$Y76)</f>
        <v>0.13636363636363635</v>
      </c>
      <c r="AB76" s="1">
        <f>_xlfn.MAXIFS(L$74:L$133,V$74:V$133,"&gt;="&amp;$Y76)</f>
        <v>1</v>
      </c>
    </row>
    <row r="77" spans="1:29" ht="14.5">
      <c r="A77" s="1">
        <v>4</v>
      </c>
      <c r="B77" s="1">
        <v>1</v>
      </c>
      <c r="C77" s="1">
        <v>0</v>
      </c>
      <c r="D77" s="1">
        <v>1</v>
      </c>
      <c r="J77" s="1">
        <f>SUM(B$74:B77)/A77</f>
        <v>1</v>
      </c>
      <c r="K77" s="1">
        <f>SUM(C$74:C77)/A77</f>
        <v>0</v>
      </c>
      <c r="L77" s="1">
        <f>SUM(D$74:D77)/$A77</f>
        <v>1</v>
      </c>
      <c r="O77" s="1">
        <f>J77*B77</f>
        <v>1</v>
      </c>
      <c r="P77" s="1">
        <f>K77*C77</f>
        <v>0</v>
      </c>
      <c r="Q77" s="1">
        <f>L77*D77</f>
        <v>1</v>
      </c>
      <c r="T77" s="1">
        <f>SUMIF(B$74:B77,"=1")/SUMIF(B$74:B$133,"=1")</f>
        <v>8.6956521739130432E-2</v>
      </c>
      <c r="U77" s="1">
        <f>SUMIF(C$74:C77,"=1")/SUMIF(C$74:C$133,"=1")</f>
        <v>0</v>
      </c>
      <c r="V77" s="1">
        <f>SUMIF(D$74:D77,"=1")/SUMIF(D$74:D$133,"=1")</f>
        <v>0.13333333333333333</v>
      </c>
      <c r="Y77" s="4">
        <v>0.3</v>
      </c>
      <c r="Z77" s="1">
        <f>_xlfn.MAXIFS(J$74:J$133,T$74:T$133,"&gt;="&amp;$Y77)</f>
        <v>1</v>
      </c>
      <c r="AA77" s="1">
        <f>_xlfn.MAXIFS(K$74:K$133,U$74:U$133,"&gt;="&amp;$Y77)</f>
        <v>0.13636363636363635</v>
      </c>
      <c r="AB77" s="1">
        <f>_xlfn.MAXIFS(L$74:L$133,V$74:V$133,"&gt;="&amp;$Y77)</f>
        <v>1</v>
      </c>
    </row>
    <row r="78" spans="1:29" ht="14.5">
      <c r="A78" s="1">
        <v>5</v>
      </c>
      <c r="B78" s="1">
        <v>1</v>
      </c>
      <c r="C78" s="1">
        <v>0</v>
      </c>
      <c r="D78" s="1">
        <v>1</v>
      </c>
      <c r="J78" s="1">
        <f>SUM(B$74:B78)/A78</f>
        <v>1</v>
      </c>
      <c r="K78" s="1">
        <f>SUM(C$74:C78)/A78</f>
        <v>0</v>
      </c>
      <c r="L78" s="1">
        <f>SUM(D$74:D78)/$A78</f>
        <v>1</v>
      </c>
      <c r="O78" s="1">
        <f>J78*B78</f>
        <v>1</v>
      </c>
      <c r="P78" s="1">
        <f>K78*C78</f>
        <v>0</v>
      </c>
      <c r="Q78" s="1">
        <f>L78*D78</f>
        <v>1</v>
      </c>
      <c r="T78" s="1">
        <f>SUMIF(B$74:B78,"=1")/SUMIF(B$74:B$133,"=1")</f>
        <v>0.10869565217391304</v>
      </c>
      <c r="U78" s="1">
        <f>SUMIF(C$74:C78,"=1")/SUMIF(C$74:C$133,"=1")</f>
        <v>0</v>
      </c>
      <c r="V78" s="1">
        <f>SUMIF(D$74:D78,"=1")/SUMIF(D$74:D$133,"=1")</f>
        <v>0.16666666666666666</v>
      </c>
      <c r="Y78" s="4">
        <v>0.4</v>
      </c>
      <c r="Z78" s="1">
        <f>_xlfn.MAXIFS(J$74:J$133,T$74:T$133,"&gt;="&amp;$Y78)</f>
        <v>1</v>
      </c>
      <c r="AA78" s="1">
        <f>_xlfn.MAXIFS(K$74:K$133,U$74:U$133,"&gt;="&amp;$Y78)</f>
        <v>0.13636363636363635</v>
      </c>
      <c r="AB78" s="1">
        <f>_xlfn.MAXIFS(L$74:L$133,V$74:V$133,"&gt;="&amp;$Y78)</f>
        <v>1</v>
      </c>
    </row>
    <row r="79" spans="1:29" ht="14.5">
      <c r="A79" s="1">
        <v>6</v>
      </c>
      <c r="B79" s="1">
        <v>1</v>
      </c>
      <c r="C79" s="1">
        <v>0</v>
      </c>
      <c r="D79" s="1">
        <v>1</v>
      </c>
      <c r="J79" s="1">
        <f>SUM(B$74:B79)/A79</f>
        <v>1</v>
      </c>
      <c r="K79" s="1">
        <f>SUM(C$74:C79)/A79</f>
        <v>0</v>
      </c>
      <c r="L79" s="1">
        <f>SUM(D$74:D79)/$A79</f>
        <v>1</v>
      </c>
      <c r="O79" s="1">
        <f>J79*B79</f>
        <v>1</v>
      </c>
      <c r="P79" s="1">
        <f>K79*C79</f>
        <v>0</v>
      </c>
      <c r="Q79" s="1">
        <f>L79*D79</f>
        <v>1</v>
      </c>
      <c r="T79" s="1">
        <f>SUMIF(B$74:B79,"=1")/SUMIF(B$74:B$133,"=1")</f>
        <v>0.13043478260869565</v>
      </c>
      <c r="U79" s="1">
        <f>SUMIF(C$74:C79,"=1")/SUMIF(C$74:C$133,"=1")</f>
        <v>0</v>
      </c>
      <c r="V79" s="1">
        <f>SUMIF(D$74:D79,"=1")/SUMIF(D$74:D$133,"=1")</f>
        <v>0.2</v>
      </c>
      <c r="Y79" s="4">
        <v>0.5</v>
      </c>
      <c r="Z79" s="1">
        <f>_xlfn.MAXIFS(J$74:J$133,T$74:T$133,"&gt;="&amp;$Y79)</f>
        <v>1</v>
      </c>
      <c r="AA79" s="1">
        <f>_xlfn.MAXIFS(K$74:K$133,U$74:U$133,"&gt;="&amp;$Y79)</f>
        <v>0.13636363636363635</v>
      </c>
      <c r="AB79" s="1">
        <f>_xlfn.MAXIFS(L$74:L$133,V$74:V$133,"&gt;="&amp;$Y79)</f>
        <v>1</v>
      </c>
    </row>
    <row r="80" spans="1:29" ht="14.5">
      <c r="A80" s="1">
        <v>7</v>
      </c>
      <c r="B80" s="1">
        <v>1</v>
      </c>
      <c r="C80" s="1">
        <v>0</v>
      </c>
      <c r="D80" s="1">
        <v>1</v>
      </c>
      <c r="J80" s="1">
        <f>SUM(B$74:B80)/A80</f>
        <v>1</v>
      </c>
      <c r="K80" s="1">
        <f>SUM(C$74:C80)/A80</f>
        <v>0</v>
      </c>
      <c r="L80" s="1">
        <f>SUM(D$74:D80)/$A80</f>
        <v>1</v>
      </c>
      <c r="O80" s="1">
        <f>J80*B80</f>
        <v>1</v>
      </c>
      <c r="P80" s="1">
        <f>K80*C80</f>
        <v>0</v>
      </c>
      <c r="Q80" s="1">
        <f>L80*D80</f>
        <v>1</v>
      </c>
      <c r="T80" s="1">
        <f>SUMIF(B$74:B80,"=1")/SUMIF(B$74:B$133,"=1")</f>
        <v>0.15217391304347827</v>
      </c>
      <c r="U80" s="1">
        <f>SUMIF(C$74:C80,"=1")/SUMIF(C$74:C$133,"=1")</f>
        <v>0</v>
      </c>
      <c r="V80" s="1">
        <f>SUMIF(D$74:D80,"=1")/SUMIF(D$74:D$133,"=1")</f>
        <v>0.23333333333333334</v>
      </c>
      <c r="Y80" s="4">
        <v>0.6</v>
      </c>
      <c r="Z80" s="1">
        <f>_xlfn.MAXIFS(J$74:J$133,T$74:T$133,"&gt;="&amp;$Y80)</f>
        <v>1</v>
      </c>
      <c r="AA80" s="1">
        <f>_xlfn.MAXIFS(K$74:K$133,U$74:U$133,"&gt;="&amp;$Y80)</f>
        <v>0.13636363636363635</v>
      </c>
      <c r="AB80" s="1">
        <f>_xlfn.MAXIFS(L$74:L$133,V$74:V$133,"&gt;="&amp;$Y80)</f>
        <v>1</v>
      </c>
    </row>
    <row r="81" spans="1:29" ht="14.5">
      <c r="A81" s="1">
        <v>8</v>
      </c>
      <c r="B81" s="1">
        <v>1</v>
      </c>
      <c r="C81" s="1">
        <v>0</v>
      </c>
      <c r="D81" s="1">
        <v>1</v>
      </c>
      <c r="J81" s="1">
        <f>SUM(B$74:B81)/A81</f>
        <v>1</v>
      </c>
      <c r="K81" s="1">
        <f>SUM(C$74:C81)/A81</f>
        <v>0</v>
      </c>
      <c r="L81" s="1">
        <f>SUM(D$74:D81)/$A81</f>
        <v>1</v>
      </c>
      <c r="O81" s="1">
        <f>J81*B81</f>
        <v>1</v>
      </c>
      <c r="P81" s="1">
        <f>K81*C81</f>
        <v>0</v>
      </c>
      <c r="Q81" s="1">
        <f>L81*D81</f>
        <v>1</v>
      </c>
      <c r="T81" s="1">
        <f>SUMIF(B$74:B81,"=1")/SUMIF(B$74:B$133,"=1")</f>
        <v>0.17391304347826086</v>
      </c>
      <c r="U81" s="1">
        <f>SUMIF(C$74:C81,"=1")/SUMIF(C$74:C$133,"=1")</f>
        <v>0</v>
      </c>
      <c r="V81" s="1">
        <f>SUMIF(D$74:D81,"=1")/SUMIF(D$74:D$133,"=1")</f>
        <v>0.26666666666666666</v>
      </c>
      <c r="Y81" s="4">
        <v>0.7</v>
      </c>
      <c r="Z81" s="1">
        <f>_xlfn.MAXIFS(J$74:J$133,T$74:T$133,"&gt;="&amp;$Y81)</f>
        <v>0.94285714285714284</v>
      </c>
      <c r="AA81" s="1">
        <f>_xlfn.MAXIFS(K$74:K$133,U$74:U$133,"&gt;="&amp;$Y81)</f>
        <v>0.13636363636363635</v>
      </c>
      <c r="AB81" s="1">
        <f>_xlfn.MAXIFS(L$74:L$133,V$74:V$133,"&gt;="&amp;$Y81)</f>
        <v>1</v>
      </c>
    </row>
    <row r="82" spans="1:29" ht="14.5">
      <c r="A82" s="1">
        <v>9</v>
      </c>
      <c r="B82" s="1">
        <v>1</v>
      </c>
      <c r="C82" s="1">
        <v>1</v>
      </c>
      <c r="D82" s="1">
        <v>1</v>
      </c>
      <c r="J82" s="1">
        <f>SUM(B$74:B82)/A82</f>
        <v>1</v>
      </c>
      <c r="K82" s="1">
        <f>SUM(C$74:C82)/A82</f>
        <v>0.1111111111111111</v>
      </c>
      <c r="L82" s="1">
        <f>SUM(D$74:D82)/$A82</f>
        <v>1</v>
      </c>
      <c r="O82" s="1">
        <f>J82*B82</f>
        <v>1</v>
      </c>
      <c r="P82" s="1">
        <f>K82*C82</f>
        <v>0.1111111111111111</v>
      </c>
      <c r="Q82" s="1">
        <f>L82*D82</f>
        <v>1</v>
      </c>
      <c r="T82" s="1">
        <f>SUMIF(B$74:B82,"=1")/SUMIF(B$74:B$133,"=1")</f>
        <v>0.19565217391304349</v>
      </c>
      <c r="U82" s="1">
        <f>SUMIF(C$74:C82,"=1")/SUMIF(C$74:C$133,"=1")</f>
        <v>0.33333333333333331</v>
      </c>
      <c r="V82" s="1">
        <f>SUMIF(D$74:D82,"=1")/SUMIF(D$74:D$133,"=1")</f>
        <v>0.3</v>
      </c>
      <c r="Y82" s="4">
        <v>0.8</v>
      </c>
      <c r="Z82" s="1">
        <f>_xlfn.MAXIFS(J$74:J$133,T$74:T$133,"&gt;="&amp;$Y82)</f>
        <v>0.91111111111111109</v>
      </c>
      <c r="AA82" s="1">
        <f>_xlfn.MAXIFS(K$74:K$133,U$74:U$133,"&gt;="&amp;$Y82)</f>
        <v>0.13636363636363635</v>
      </c>
      <c r="AB82" s="1">
        <f>_xlfn.MAXIFS(L$74:L$133,V$74:V$133,"&gt;="&amp;$Y82)</f>
        <v>1</v>
      </c>
    </row>
    <row r="83" spans="1:29" ht="14.5">
      <c r="A83" s="1">
        <v>10</v>
      </c>
      <c r="B83" s="1">
        <v>1</v>
      </c>
      <c r="C83" s="1">
        <v>0</v>
      </c>
      <c r="D83" s="1">
        <v>1</v>
      </c>
      <c r="J83" s="1">
        <f>SUM(B$74:B83)/A83</f>
        <v>1</v>
      </c>
      <c r="K83" s="1">
        <f>SUM(C$74:C83)/A83</f>
        <v>0.1</v>
      </c>
      <c r="L83" s="1">
        <f>SUM(D$74:D83)/$A83</f>
        <v>1</v>
      </c>
      <c r="O83" s="1">
        <f>J83*B83</f>
        <v>1</v>
      </c>
      <c r="P83" s="1">
        <f>K83*C83</f>
        <v>0</v>
      </c>
      <c r="Q83" s="1">
        <f>L83*D83</f>
        <v>1</v>
      </c>
      <c r="T83" s="1">
        <f>SUMIF(B$74:B83,"=1")/SUMIF(B$74:B$133,"=1")</f>
        <v>0.21739130434782608</v>
      </c>
      <c r="U83" s="1">
        <f>SUMIF(C$74:C83,"=1")/SUMIF(C$74:C$133,"=1")</f>
        <v>0.33333333333333331</v>
      </c>
      <c r="V83" s="1">
        <f>SUMIF(D$74:D83,"=1")/SUMIF(D$74:D$133,"=1")</f>
        <v>0.33333333333333331</v>
      </c>
      <c r="Y83" s="4">
        <v>0.9</v>
      </c>
      <c r="Z83" s="1">
        <f>_xlfn.MAXIFS(J$74:J$133,T$74:T$133,"&gt;="&amp;$Y83)</f>
        <v>0.8936170212765957</v>
      </c>
      <c r="AA83" s="1">
        <f>_xlfn.MAXIFS(K$74:K$133,U$74:U$133,"&gt;="&amp;$Y83)</f>
        <v>0.13636363636363635</v>
      </c>
      <c r="AB83" s="1">
        <f>_xlfn.MAXIFS(L$74:L$133,V$74:V$133,"&gt;="&amp;$Y83)</f>
        <v>1</v>
      </c>
    </row>
    <row r="84" spans="1:29" ht="14.5">
      <c r="A84" s="1">
        <v>11</v>
      </c>
      <c r="B84" s="1">
        <v>1</v>
      </c>
      <c r="C84" s="1">
        <v>0</v>
      </c>
      <c r="D84" s="1">
        <v>1</v>
      </c>
      <c r="J84" s="1">
        <f>SUM(B$74:B84)/A84</f>
        <v>1</v>
      </c>
      <c r="K84" s="1">
        <f>SUM(C$74:C84)/A84</f>
        <v>9.0909090909090912E-2</v>
      </c>
      <c r="L84" s="1">
        <f>SUM(D$74:D84)/$A84</f>
        <v>1</v>
      </c>
      <c r="O84" s="1">
        <f>J84*B84</f>
        <v>1</v>
      </c>
      <c r="P84" s="1">
        <f>K84*C84</f>
        <v>0</v>
      </c>
      <c r="Q84" s="1">
        <f>L84*D84</f>
        <v>1</v>
      </c>
      <c r="T84" s="1">
        <f>SUMIF(B$74:B84,"=1")/SUMIF(B$74:B$133,"=1")</f>
        <v>0.2391304347826087</v>
      </c>
      <c r="U84" s="1">
        <f>SUMIF(C$74:C84,"=1")/SUMIF(C$74:C$133,"=1")</f>
        <v>0.33333333333333331</v>
      </c>
      <c r="V84" s="1">
        <f>SUMIF(D$74:D84,"=1")/SUMIF(D$74:D$133,"=1")</f>
        <v>0.36666666666666664</v>
      </c>
      <c r="Y84" s="4">
        <v>1</v>
      </c>
      <c r="Z84" s="1">
        <f>_xlfn.MAXIFS(J$74:J$133,T$74:T$133,"&gt;="&amp;$Y84)</f>
        <v>0.76666666666666672</v>
      </c>
      <c r="AA84" s="1">
        <f>_xlfn.MAXIFS(K$74:K$133,U$74:U$133,"&gt;="&amp;$Y84)</f>
        <v>0.13636363636363635</v>
      </c>
      <c r="AB84" s="1">
        <f>_xlfn.MAXIFS(L$74:L$133,V$74:V$133,"&gt;="&amp;$Y84)</f>
        <v>1</v>
      </c>
    </row>
    <row r="85" spans="1:29">
      <c r="A85" s="1">
        <v>12</v>
      </c>
      <c r="B85" s="1">
        <v>1</v>
      </c>
      <c r="C85" s="1">
        <v>0</v>
      </c>
      <c r="D85" s="1">
        <v>1</v>
      </c>
      <c r="J85" s="1">
        <f>SUM(B$74:B85)/A85</f>
        <v>1</v>
      </c>
      <c r="K85" s="1">
        <f>SUM(C$74:C85)/A85</f>
        <v>8.3333333333333329E-2</v>
      </c>
      <c r="L85" s="1">
        <f>SUM(D$74:D85)/$A85</f>
        <v>1</v>
      </c>
      <c r="O85" s="1">
        <f>J85*B85</f>
        <v>1</v>
      </c>
      <c r="P85" s="1">
        <f>K85*C85</f>
        <v>0</v>
      </c>
      <c r="Q85" s="1">
        <f>L85*D85</f>
        <v>1</v>
      </c>
      <c r="T85" s="1">
        <f>SUMIF(B$74:B85,"=1")/SUMIF(B$74:B$133,"=1")</f>
        <v>0.2608695652173913</v>
      </c>
      <c r="U85" s="1">
        <f>SUMIF(C$74:C85,"=1")/SUMIF(C$74:C$133,"=1")</f>
        <v>0.33333333333333331</v>
      </c>
      <c r="V85" s="1">
        <f>SUMIF(D$74:D85,"=1")/SUMIF(D$74:D$133,"=1")</f>
        <v>0.4</v>
      </c>
    </row>
    <row r="86" spans="1:29">
      <c r="A86" s="1">
        <v>13</v>
      </c>
      <c r="B86" s="1">
        <v>1</v>
      </c>
      <c r="C86" s="1">
        <v>0</v>
      </c>
      <c r="D86" s="1">
        <v>1</v>
      </c>
      <c r="J86" s="1">
        <f>SUM(B$74:B86)/A86</f>
        <v>1</v>
      </c>
      <c r="K86" s="1">
        <f>SUM(C$74:C86)/A86</f>
        <v>7.6923076923076927E-2</v>
      </c>
      <c r="L86" s="1">
        <f>SUM(D$74:D86)/$A86</f>
        <v>1</v>
      </c>
      <c r="O86" s="1">
        <f>J86*B86</f>
        <v>1</v>
      </c>
      <c r="P86" s="1">
        <f>K86*C86</f>
        <v>0</v>
      </c>
      <c r="Q86" s="1">
        <f>L86*D86</f>
        <v>1</v>
      </c>
      <c r="T86" s="1">
        <f>SUMIF(B$74:B86,"=1")/SUMIF(B$74:B$133,"=1")</f>
        <v>0.28260869565217389</v>
      </c>
      <c r="U86" s="1">
        <f>SUMIF(C$74:C86,"=1")/SUMIF(C$74:C$133,"=1")</f>
        <v>0.33333333333333331</v>
      </c>
      <c r="V86" s="1">
        <f>SUMIF(D$74:D86,"=1")/SUMIF(D$74:D$133,"=1")</f>
        <v>0.43333333333333335</v>
      </c>
    </row>
    <row r="87" spans="1:29">
      <c r="A87" s="1">
        <v>14</v>
      </c>
      <c r="B87" s="1">
        <v>1</v>
      </c>
      <c r="C87" s="1">
        <v>0</v>
      </c>
      <c r="D87" s="1">
        <v>1</v>
      </c>
      <c r="J87" s="1">
        <f>SUM(B$74:B87)/A87</f>
        <v>1</v>
      </c>
      <c r="K87" s="1">
        <f>SUM(C$74:C87)/A87</f>
        <v>7.1428571428571425E-2</v>
      </c>
      <c r="L87" s="1">
        <f>SUM(D$74:D87)/$A87</f>
        <v>1</v>
      </c>
      <c r="O87" s="1">
        <f>J87*B87</f>
        <v>1</v>
      </c>
      <c r="P87" s="1">
        <f>K87*C87</f>
        <v>0</v>
      </c>
      <c r="Q87" s="1">
        <f>L87*D87</f>
        <v>1</v>
      </c>
      <c r="T87" s="1">
        <f>SUMIF(B$74:B87,"=1")/SUMIF(B$74:B$133,"=1")</f>
        <v>0.30434782608695654</v>
      </c>
      <c r="U87" s="1">
        <f>SUMIF(C$74:C87,"=1")/SUMIF(C$74:C$133,"=1")</f>
        <v>0.33333333333333331</v>
      </c>
      <c r="V87" s="1">
        <f>SUMIF(D$74:D87,"=1")/SUMIF(D$74:D$133,"=1")</f>
        <v>0.46666666666666667</v>
      </c>
    </row>
    <row r="88" spans="1:29" ht="14.5">
      <c r="A88" s="1">
        <v>15</v>
      </c>
      <c r="B88" s="1">
        <v>1</v>
      </c>
      <c r="C88" s="1">
        <v>0</v>
      </c>
      <c r="D88" s="1">
        <v>1</v>
      </c>
      <c r="J88" s="1">
        <f>SUM(B$74:B88)/A88</f>
        <v>1</v>
      </c>
      <c r="K88" s="1">
        <f>SUM(C$74:C88)/A88</f>
        <v>6.6666666666666666E-2</v>
      </c>
      <c r="L88" s="1">
        <f>SUM(D$74:D88)/$A88</f>
        <v>1</v>
      </c>
      <c r="O88" s="1">
        <f>J88*B88</f>
        <v>1</v>
      </c>
      <c r="P88" s="1">
        <f>K88*C88</f>
        <v>0</v>
      </c>
      <c r="Q88" s="1">
        <f>L88*D88</f>
        <v>1</v>
      </c>
      <c r="T88" s="1">
        <f>SUMIF(B$74:B88,"=1")/SUMIF(B$74:B$133,"=1")</f>
        <v>0.32608695652173914</v>
      </c>
      <c r="U88" s="1">
        <f>SUMIF(C$74:C88,"=1")/SUMIF(C$74:C$133,"=1")</f>
        <v>0.33333333333333331</v>
      </c>
      <c r="V88" s="1">
        <f>SUMIF(D$74:D88,"=1")/SUMIF(D$74:D$133,"=1")</f>
        <v>0.5</v>
      </c>
      <c r="Z88" s="8" t="s">
        <v>14</v>
      </c>
      <c r="AA88" s="8"/>
      <c r="AB88" s="8"/>
      <c r="AC88" s="8"/>
    </row>
    <row r="89" spans="1:29" ht="14.5">
      <c r="A89" s="1">
        <v>16</v>
      </c>
      <c r="B89" s="1">
        <v>1</v>
      </c>
      <c r="C89" s="1">
        <v>1</v>
      </c>
      <c r="D89" s="1">
        <v>1</v>
      </c>
      <c r="J89" s="1">
        <f>SUM(B$74:B89)/A89</f>
        <v>1</v>
      </c>
      <c r="K89" s="1">
        <f>SUM(C$74:C89)/A89</f>
        <v>0.125</v>
      </c>
      <c r="L89" s="1">
        <f>SUM(D$74:D89)/$A89</f>
        <v>1</v>
      </c>
      <c r="O89" s="1">
        <f>J89*B89</f>
        <v>1</v>
      </c>
      <c r="P89" s="1">
        <f>K89*C89</f>
        <v>0.125</v>
      </c>
      <c r="Q89" s="1">
        <f>L89*D89</f>
        <v>1</v>
      </c>
      <c r="T89" s="1">
        <f>SUMIF(B$74:B89,"=1")/SUMIF(B$74:B$133,"=1")</f>
        <v>0.34782608695652173</v>
      </c>
      <c r="U89" s="1">
        <f>SUMIF(C$74:C89,"=1")/SUMIF(C$74:C$133,"=1")</f>
        <v>0.66666666666666663</v>
      </c>
      <c r="V89" s="1">
        <f>SUMIF(D$74:D89,"=1")/SUMIF(D$74:D$133,"=1")</f>
        <v>0.53333333333333333</v>
      </c>
      <c r="Y89" s="3" t="s">
        <v>11</v>
      </c>
      <c r="Z89" s="2" t="s">
        <v>1</v>
      </c>
      <c r="AA89" s="2" t="s">
        <v>2</v>
      </c>
      <c r="AB89" s="2" t="s">
        <v>17</v>
      </c>
      <c r="AC89" s="2" t="s">
        <v>19</v>
      </c>
    </row>
    <row r="90" spans="1:29" ht="14.5">
      <c r="A90" s="1">
        <v>17</v>
      </c>
      <c r="B90" s="1">
        <v>1</v>
      </c>
      <c r="C90" s="1">
        <v>0</v>
      </c>
      <c r="D90" s="1">
        <v>1</v>
      </c>
      <c r="J90" s="1">
        <f>SUM(B$74:B90)/A90</f>
        <v>1</v>
      </c>
      <c r="K90" s="1">
        <f>SUM(C$74:C90)/A90</f>
        <v>0.11764705882352941</v>
      </c>
      <c r="L90" s="1">
        <f>SUM(D$74:D90)/$A90</f>
        <v>1</v>
      </c>
      <c r="O90" s="1">
        <f>J90*B90</f>
        <v>1</v>
      </c>
      <c r="P90" s="1">
        <f>K90*C90</f>
        <v>0</v>
      </c>
      <c r="Q90" s="1">
        <f>L90*D90</f>
        <v>1</v>
      </c>
      <c r="T90" s="1">
        <f>SUMIF(B$74:B90,"=1")/SUMIF(B$74:B$133,"=1")</f>
        <v>0.36956521739130432</v>
      </c>
      <c r="U90" s="1">
        <f>SUMIF(C$74:C90,"=1")/SUMIF(C$74:C$133,"=1")</f>
        <v>0.66666666666666663</v>
      </c>
      <c r="V90" s="1">
        <f>SUMIF(D$74:D90,"=1")/SUMIF(D$74:D$133,"=1")</f>
        <v>0.56666666666666665</v>
      </c>
      <c r="Y90" s="4">
        <v>0</v>
      </c>
      <c r="Z90" s="1">
        <f>(1 + $Y$2^2) * (Z74*$Y74/($Y$2^2 * Z74 +$Y74))</f>
        <v>0</v>
      </c>
      <c r="AA90" s="1">
        <f>(1 + $Y$2^2) * (AA74*$Y74/($Y$2^2 * AA74 +$Y74))</f>
        <v>0</v>
      </c>
      <c r="AB90" s="1">
        <f>(1 + $Y$2^2) * (AB74*$Y74/($Y$2^2 * AB74 +$Y74))</f>
        <v>0</v>
      </c>
    </row>
    <row r="91" spans="1:29" ht="14.5">
      <c r="A91" s="1">
        <v>18</v>
      </c>
      <c r="B91" s="1">
        <v>1</v>
      </c>
      <c r="C91" s="1">
        <v>0</v>
      </c>
      <c r="D91" s="1">
        <v>1</v>
      </c>
      <c r="J91" s="1">
        <f>SUM(B$74:B91)/A91</f>
        <v>1</v>
      </c>
      <c r="K91" s="1">
        <f>SUM(C$74:C91)/A91</f>
        <v>0.1111111111111111</v>
      </c>
      <c r="L91" s="1">
        <f>SUM(D$74:D91)/$A91</f>
        <v>1</v>
      </c>
      <c r="O91" s="1">
        <f>J91*B91</f>
        <v>1</v>
      </c>
      <c r="P91" s="1">
        <f>K91*C91</f>
        <v>0</v>
      </c>
      <c r="Q91" s="1">
        <f>L91*D91</f>
        <v>1</v>
      </c>
      <c r="T91" s="1">
        <f>SUMIF(B$74:B91,"=1")/SUMIF(B$74:B$133,"=1")</f>
        <v>0.39130434782608697</v>
      </c>
      <c r="U91" s="1">
        <f>SUMIF(C$74:C91,"=1")/SUMIF(C$74:C$133,"=1")</f>
        <v>0.66666666666666663</v>
      </c>
      <c r="V91" s="1">
        <f>SUMIF(D$74:D91,"=1")/SUMIF(D$74:D$133,"=1")</f>
        <v>0.6</v>
      </c>
      <c r="Y91" s="4">
        <v>0.1</v>
      </c>
      <c r="Z91" s="1">
        <f t="shared" ref="Z91:AB91" si="24">(1 + $Y$2^2) * (Z75*$Y75/($Y$2^2 * Z75 +$Y75))</f>
        <v>0.18181818181818182</v>
      </c>
      <c r="AA91" s="1">
        <f t="shared" si="24"/>
        <v>0.11538461538461538</v>
      </c>
      <c r="AB91" s="1">
        <f t="shared" si="24"/>
        <v>0.18181818181818182</v>
      </c>
    </row>
    <row r="92" spans="1:29" ht="14.5">
      <c r="A92" s="1">
        <v>19</v>
      </c>
      <c r="B92" s="1">
        <v>1</v>
      </c>
      <c r="C92" s="1">
        <v>0</v>
      </c>
      <c r="D92" s="1">
        <v>1</v>
      </c>
      <c r="J92" s="1">
        <f>SUM(B$74:B92)/A92</f>
        <v>1</v>
      </c>
      <c r="K92" s="1">
        <f>SUM(C$74:C92)/A92</f>
        <v>0.10526315789473684</v>
      </c>
      <c r="L92" s="1">
        <f>SUM(D$74:D92)/$A92</f>
        <v>1</v>
      </c>
      <c r="O92" s="1">
        <f>J92*B92</f>
        <v>1</v>
      </c>
      <c r="P92" s="1">
        <f>K92*C92</f>
        <v>0</v>
      </c>
      <c r="Q92" s="1">
        <f>L92*D92</f>
        <v>1</v>
      </c>
      <c r="T92" s="1">
        <f>SUMIF(B$74:B92,"=1")/SUMIF(B$74:B$133,"=1")</f>
        <v>0.41304347826086957</v>
      </c>
      <c r="U92" s="1">
        <f>SUMIF(C$74:C92,"=1")/SUMIF(C$74:C$133,"=1")</f>
        <v>0.66666666666666663</v>
      </c>
      <c r="V92" s="1">
        <f>SUMIF(D$74:D92,"=1")/SUMIF(D$74:D$133,"=1")</f>
        <v>0.6333333333333333</v>
      </c>
      <c r="Y92" s="4">
        <v>0.2</v>
      </c>
      <c r="Z92" s="1">
        <f t="shared" ref="Z92:AB92" si="25">(1 + $Y$2^2) * (Z76*$Y76/($Y$2^2 * Z76 +$Y76))</f>
        <v>0.33333333333333337</v>
      </c>
      <c r="AA92" s="1">
        <f t="shared" si="25"/>
        <v>0.16216216216216214</v>
      </c>
      <c r="AB92" s="1">
        <f t="shared" si="25"/>
        <v>0.33333333333333337</v>
      </c>
    </row>
    <row r="93" spans="1:29" ht="14.5">
      <c r="A93" s="1">
        <v>20</v>
      </c>
      <c r="B93" s="1">
        <v>1</v>
      </c>
      <c r="C93" s="1">
        <v>0</v>
      </c>
      <c r="D93" s="1">
        <v>1</v>
      </c>
      <c r="J93" s="1">
        <f>SUM(B$74:B93)/A93</f>
        <v>1</v>
      </c>
      <c r="K93" s="1">
        <f>SUM(C$74:C93)/A93</f>
        <v>0.1</v>
      </c>
      <c r="L93" s="1">
        <f>SUM(D$74:D93)/$A93</f>
        <v>1</v>
      </c>
      <c r="O93" s="1">
        <f>J93*B93</f>
        <v>1</v>
      </c>
      <c r="P93" s="1">
        <f>K93*C93</f>
        <v>0</v>
      </c>
      <c r="Q93" s="1">
        <f>L93*D93</f>
        <v>1</v>
      </c>
      <c r="T93" s="1">
        <f>SUMIF(B$74:B93,"=1")/SUMIF(B$74:B$133,"=1")</f>
        <v>0.43478260869565216</v>
      </c>
      <c r="U93" s="1">
        <f>SUMIF(C$74:C93,"=1")/SUMIF(C$74:C$133,"=1")</f>
        <v>0.66666666666666663</v>
      </c>
      <c r="V93" s="1">
        <f>SUMIF(D$74:D93,"=1")/SUMIF(D$74:D$133,"=1")</f>
        <v>0.66666666666666663</v>
      </c>
      <c r="Y93" s="4">
        <v>0.3</v>
      </c>
      <c r="Z93" s="1">
        <f t="shared" ref="Z93:AB93" si="26">(1 + $Y$2^2) * (Z77*$Y77/($Y$2^2 * Z77 +$Y77))</f>
        <v>0.46153846153846151</v>
      </c>
      <c r="AA93" s="1">
        <f t="shared" si="26"/>
        <v>0.18749999999999997</v>
      </c>
      <c r="AB93" s="1">
        <f t="shared" si="26"/>
        <v>0.46153846153846151</v>
      </c>
    </row>
    <row r="94" spans="1:29" ht="14.5">
      <c r="A94" s="1">
        <v>21</v>
      </c>
      <c r="B94" s="1">
        <v>1</v>
      </c>
      <c r="C94" s="1">
        <v>0</v>
      </c>
      <c r="D94" s="1">
        <v>1</v>
      </c>
      <c r="J94" s="1">
        <f>SUM(B$74:B94)/A94</f>
        <v>1</v>
      </c>
      <c r="K94" s="1">
        <f>SUM(C$74:C94)/A94</f>
        <v>9.5238095238095233E-2</v>
      </c>
      <c r="L94" s="1">
        <f>SUM(D$74:D94)/$A94</f>
        <v>1</v>
      </c>
      <c r="O94" s="1">
        <f>J94*B94</f>
        <v>1</v>
      </c>
      <c r="P94" s="1">
        <f>K94*C94</f>
        <v>0</v>
      </c>
      <c r="Q94" s="1">
        <f>L94*D94</f>
        <v>1</v>
      </c>
      <c r="T94" s="1">
        <f>SUMIF(B$74:B94,"=1")/SUMIF(B$74:B$133,"=1")</f>
        <v>0.45652173913043476</v>
      </c>
      <c r="U94" s="1">
        <f>SUMIF(C$74:C94,"=1")/SUMIF(C$74:C$133,"=1")</f>
        <v>0.66666666666666663</v>
      </c>
      <c r="V94" s="1">
        <f>SUMIF(D$74:D94,"=1")/SUMIF(D$74:D$133,"=1")</f>
        <v>0.7</v>
      </c>
      <c r="Y94" s="4">
        <v>0.4</v>
      </c>
      <c r="Z94" s="1">
        <f t="shared" ref="Z94:AB94" si="27">(1 + $Y$2^2) * (Z78*$Y78/($Y$2^2 * Z78 +$Y78))</f>
        <v>0.57142857142857151</v>
      </c>
      <c r="AA94" s="1">
        <f t="shared" si="27"/>
        <v>0.20338983050847456</v>
      </c>
      <c r="AB94" s="1">
        <f t="shared" si="27"/>
        <v>0.57142857142857151</v>
      </c>
    </row>
    <row r="95" spans="1:29" ht="14.5">
      <c r="A95" s="1">
        <v>22</v>
      </c>
      <c r="B95" s="1">
        <v>1</v>
      </c>
      <c r="C95" s="1">
        <v>1</v>
      </c>
      <c r="D95" s="1">
        <v>1</v>
      </c>
      <c r="J95" s="1">
        <f>SUM(B$74:B95)/A95</f>
        <v>1</v>
      </c>
      <c r="K95" s="1">
        <f>SUM(C$74:C95)/A95</f>
        <v>0.13636363636363635</v>
      </c>
      <c r="L95" s="1">
        <f>SUM(D$74:D95)/$A95</f>
        <v>1</v>
      </c>
      <c r="O95" s="1">
        <f>J95*B95</f>
        <v>1</v>
      </c>
      <c r="P95" s="1">
        <f>K95*C95</f>
        <v>0.13636363636363635</v>
      </c>
      <c r="Q95" s="1">
        <f>L95*D95</f>
        <v>1</v>
      </c>
      <c r="T95" s="1">
        <f>SUMIF(B$74:B95,"=1")/SUMIF(B$74:B$133,"=1")</f>
        <v>0.47826086956521741</v>
      </c>
      <c r="U95" s="1">
        <f>SUMIF(C$74:C95,"=1")/SUMIF(C$74:C$133,"=1")</f>
        <v>1</v>
      </c>
      <c r="V95" s="1">
        <f>SUMIF(D$74:D95,"=1")/SUMIF(D$74:D$133,"=1")</f>
        <v>0.73333333333333328</v>
      </c>
      <c r="Y95" s="4">
        <v>0.5</v>
      </c>
      <c r="Z95" s="1">
        <f t="shared" ref="Z95:AB95" si="28">(1 + $Y$2^2) * (Z79*$Y79/($Y$2^2 * Z79 +$Y79))</f>
        <v>0.66666666666666663</v>
      </c>
      <c r="AA95" s="1">
        <f t="shared" si="28"/>
        <v>0.21428571428571427</v>
      </c>
      <c r="AB95" s="1">
        <f t="shared" si="28"/>
        <v>0.66666666666666663</v>
      </c>
    </row>
    <row r="96" spans="1:29" ht="14.5">
      <c r="A96" s="1">
        <v>23</v>
      </c>
      <c r="B96" s="1">
        <v>1</v>
      </c>
      <c r="C96" s="1">
        <v>0</v>
      </c>
      <c r="D96" s="1">
        <v>1</v>
      </c>
      <c r="J96" s="1">
        <f>SUM(B$74:B96)/A96</f>
        <v>1</v>
      </c>
      <c r="K96" s="1">
        <f>SUM(C$74:C96)/A96</f>
        <v>0.13043478260869565</v>
      </c>
      <c r="L96" s="1">
        <f>SUM(D$74:D96)/$A96</f>
        <v>1</v>
      </c>
      <c r="O96" s="1">
        <f>J96*B96</f>
        <v>1</v>
      </c>
      <c r="P96" s="1">
        <f>K96*C96</f>
        <v>0</v>
      </c>
      <c r="Q96" s="1">
        <f>L96*D96</f>
        <v>1</v>
      </c>
      <c r="T96" s="1">
        <f>SUMIF(B$74:B96,"=1")/SUMIF(B$74:B$133,"=1")</f>
        <v>0.5</v>
      </c>
      <c r="U96" s="1">
        <f>SUMIF(C$74:C96,"=1")/SUMIF(C$74:C$133,"=1")</f>
        <v>1</v>
      </c>
      <c r="V96" s="1">
        <f>SUMIF(D$74:D96,"=1")/SUMIF(D$74:D$133,"=1")</f>
        <v>0.76666666666666672</v>
      </c>
      <c r="Y96" s="4">
        <v>0.6</v>
      </c>
      <c r="Z96" s="1">
        <f t="shared" ref="Z96:AB96" si="29">(1 + $Y$2^2) * (Z80*$Y80/($Y$2^2 * Z80 +$Y80))</f>
        <v>0.74999999999999989</v>
      </c>
      <c r="AA96" s="1">
        <f t="shared" si="29"/>
        <v>0.22222222222222218</v>
      </c>
      <c r="AB96" s="1">
        <f t="shared" si="29"/>
        <v>0.74999999999999989</v>
      </c>
    </row>
    <row r="97" spans="1:28" ht="14.5">
      <c r="A97" s="1">
        <v>24</v>
      </c>
      <c r="B97" s="1">
        <v>1</v>
      </c>
      <c r="C97" s="1">
        <v>0</v>
      </c>
      <c r="D97" s="1">
        <v>1</v>
      </c>
      <c r="J97" s="1">
        <f>SUM(B$74:B97)/A97</f>
        <v>1</v>
      </c>
      <c r="K97" s="1">
        <f>SUM(C$74:C97)/A97</f>
        <v>0.125</v>
      </c>
      <c r="L97" s="1">
        <f>SUM(D$74:D97)/$A97</f>
        <v>1</v>
      </c>
      <c r="O97" s="1">
        <f>J97*B97</f>
        <v>1</v>
      </c>
      <c r="P97" s="1">
        <f>K97*C97</f>
        <v>0</v>
      </c>
      <c r="Q97" s="1">
        <f>L97*D97</f>
        <v>1</v>
      </c>
      <c r="T97" s="1">
        <f>SUMIF(B$74:B97,"=1")/SUMIF(B$74:B$133,"=1")</f>
        <v>0.52173913043478259</v>
      </c>
      <c r="U97" s="1">
        <f>SUMIF(C$74:C97,"=1")/SUMIF(C$74:C$133,"=1")</f>
        <v>1</v>
      </c>
      <c r="V97" s="1">
        <f>SUMIF(D$74:D97,"=1")/SUMIF(D$74:D$133,"=1")</f>
        <v>0.8</v>
      </c>
      <c r="Y97" s="4">
        <v>0.7</v>
      </c>
      <c r="Z97" s="1">
        <f t="shared" ref="Z97:AB97" si="30">(1 + $Y$2^2) * (Z81*$Y81/($Y$2^2 * Z81 +$Y81))</f>
        <v>0.8034782608695652</v>
      </c>
      <c r="AA97" s="1">
        <f t="shared" si="30"/>
        <v>0.22826086956521738</v>
      </c>
      <c r="AB97" s="1">
        <f t="shared" si="30"/>
        <v>0.82352941176470584</v>
      </c>
    </row>
    <row r="98" spans="1:28" ht="14.5">
      <c r="A98" s="1">
        <v>25</v>
      </c>
      <c r="B98" s="1">
        <v>1</v>
      </c>
      <c r="C98" s="1">
        <v>0</v>
      </c>
      <c r="D98" s="1">
        <v>1</v>
      </c>
      <c r="J98" s="1">
        <f>SUM(B$74:B98)/A98</f>
        <v>1</v>
      </c>
      <c r="K98" s="1">
        <f>SUM(C$74:C98)/A98</f>
        <v>0.12</v>
      </c>
      <c r="L98" s="1">
        <f>SUM(D$74:D98)/$A98</f>
        <v>1</v>
      </c>
      <c r="O98" s="1">
        <f>J98*B98</f>
        <v>1</v>
      </c>
      <c r="P98" s="1">
        <f>K98*C98</f>
        <v>0</v>
      </c>
      <c r="Q98" s="1">
        <f>L98*D98</f>
        <v>1</v>
      </c>
      <c r="T98" s="1">
        <f>SUMIF(B$74:B98,"=1")/SUMIF(B$74:B$133,"=1")</f>
        <v>0.54347826086956519</v>
      </c>
      <c r="U98" s="1">
        <f>SUMIF(C$74:C98,"=1")/SUMIF(C$74:C$133,"=1")</f>
        <v>1</v>
      </c>
      <c r="V98" s="1">
        <f>SUMIF(D$74:D98,"=1")/SUMIF(D$74:D$133,"=1")</f>
        <v>0.83333333333333337</v>
      </c>
      <c r="Y98" s="4">
        <v>0.8</v>
      </c>
      <c r="Z98" s="1">
        <f t="shared" ref="Z98:AB98" si="31">(1 + $Y$2^2) * (Z82*$Y82/($Y$2^2 * Z82 +$Y82))</f>
        <v>0.8519480519480519</v>
      </c>
      <c r="AA98" s="1">
        <f t="shared" si="31"/>
        <v>0.23300970873786406</v>
      </c>
      <c r="AB98" s="1">
        <f t="shared" si="31"/>
        <v>0.88888888888888895</v>
      </c>
    </row>
    <row r="99" spans="1:28" ht="14.5">
      <c r="A99" s="1">
        <v>26</v>
      </c>
      <c r="B99" s="1">
        <v>1</v>
      </c>
      <c r="C99" s="1">
        <v>0</v>
      </c>
      <c r="D99" s="1">
        <v>1</v>
      </c>
      <c r="J99" s="1">
        <f>SUM(B$74:B99)/A99</f>
        <v>1</v>
      </c>
      <c r="K99" s="1">
        <f>SUM(C$74:C99)/A99</f>
        <v>0.11538461538461539</v>
      </c>
      <c r="L99" s="1">
        <f>SUM(D$74:D99)/$A99</f>
        <v>1</v>
      </c>
      <c r="O99" s="1">
        <f>J99*B99</f>
        <v>1</v>
      </c>
      <c r="P99" s="1">
        <f>K99*C99</f>
        <v>0</v>
      </c>
      <c r="Q99" s="1">
        <f>L99*D99</f>
        <v>1</v>
      </c>
      <c r="T99" s="1">
        <f>SUMIF(B$74:B99,"=1")/SUMIF(B$74:B$133,"=1")</f>
        <v>0.56521739130434778</v>
      </c>
      <c r="U99" s="1">
        <f>SUMIF(C$74:C99,"=1")/SUMIF(C$74:C$133,"=1")</f>
        <v>1</v>
      </c>
      <c r="V99" s="1">
        <f>SUMIF(D$74:D99,"=1")/SUMIF(D$74:D$133,"=1")</f>
        <v>0.8666666666666667</v>
      </c>
      <c r="Y99" s="4">
        <v>0.9</v>
      </c>
      <c r="Z99" s="1">
        <f t="shared" ref="Z99:AB99" si="32">(1 + $Y$2^2) * (Z83*$Y83/($Y$2^2 * Z83 +$Y83))</f>
        <v>0.89679715302491092</v>
      </c>
      <c r="AA99" s="1">
        <f t="shared" si="32"/>
        <v>0.23684210526315788</v>
      </c>
      <c r="AB99" s="1">
        <f t="shared" si="32"/>
        <v>0.94736842105263164</v>
      </c>
    </row>
    <row r="100" spans="1:28" ht="14.5">
      <c r="A100" s="1">
        <v>27</v>
      </c>
      <c r="B100" s="1">
        <v>1</v>
      </c>
      <c r="C100" s="1">
        <v>0</v>
      </c>
      <c r="D100" s="1">
        <v>1</v>
      </c>
      <c r="J100" s="1">
        <f>SUM(B$74:B100)/A100</f>
        <v>1</v>
      </c>
      <c r="K100" s="1">
        <f>SUM(C$74:C100)/A100</f>
        <v>0.1111111111111111</v>
      </c>
      <c r="L100" s="1">
        <f>SUM(D$74:D100)/$A100</f>
        <v>1</v>
      </c>
      <c r="O100" s="1">
        <f>J100*B100</f>
        <v>1</v>
      </c>
      <c r="P100" s="1">
        <f>K100*C100</f>
        <v>0</v>
      </c>
      <c r="Q100" s="1">
        <f>L100*D100</f>
        <v>1</v>
      </c>
      <c r="T100" s="1">
        <f>SUMIF(B$74:B100,"=1")/SUMIF(B$74:B$133,"=1")</f>
        <v>0.58695652173913049</v>
      </c>
      <c r="U100" s="1">
        <f>SUMIF(C$74:C100,"=1")/SUMIF(C$74:C$133,"=1")</f>
        <v>1</v>
      </c>
      <c r="V100" s="1">
        <f>SUMIF(D$74:D100,"=1")/SUMIF(D$74:D$133,"=1")</f>
        <v>0.9</v>
      </c>
      <c r="Y100" s="4">
        <v>1</v>
      </c>
      <c r="Z100" s="1">
        <f t="shared" ref="Z100:AB100" si="33">(1 + $Y$2^2) * (Z84*$Y84/($Y$2^2 * Z84 +$Y84))</f>
        <v>0.86792452830188693</v>
      </c>
      <c r="AA100" s="1">
        <f t="shared" si="33"/>
        <v>0.24000000000000002</v>
      </c>
      <c r="AB100" s="1">
        <f t="shared" si="33"/>
        <v>1</v>
      </c>
    </row>
    <row r="101" spans="1:28">
      <c r="A101" s="1">
        <v>28</v>
      </c>
      <c r="B101" s="1">
        <v>1</v>
      </c>
      <c r="C101" s="1">
        <v>0</v>
      </c>
      <c r="D101" s="1">
        <v>1</v>
      </c>
      <c r="J101" s="1">
        <f>SUM(B$74:B101)/A101</f>
        <v>1</v>
      </c>
      <c r="K101" s="1">
        <f>SUM(C$74:C101)/A101</f>
        <v>0.10714285714285714</v>
      </c>
      <c r="L101" s="1">
        <f>SUM(D$74:D101)/$A101</f>
        <v>1</v>
      </c>
      <c r="O101" s="1">
        <f>J101*B101</f>
        <v>1</v>
      </c>
      <c r="P101" s="1">
        <f>K101*C101</f>
        <v>0</v>
      </c>
      <c r="Q101" s="1">
        <f>L101*D101</f>
        <v>1</v>
      </c>
      <c r="T101" s="1">
        <f>SUMIF(B$74:B101,"=1")/SUMIF(B$74:B$133,"=1")</f>
        <v>0.60869565217391308</v>
      </c>
      <c r="U101" s="1">
        <f>SUMIF(C$74:C101,"=1")/SUMIF(C$74:C$133,"=1")</f>
        <v>1</v>
      </c>
      <c r="V101" s="1">
        <f>SUMIF(D$74:D101,"=1")/SUMIF(D$74:D$133,"=1")</f>
        <v>0.93333333333333335</v>
      </c>
    </row>
    <row r="102" spans="1:28">
      <c r="A102" s="1">
        <v>29</v>
      </c>
      <c r="B102" s="1">
        <v>1</v>
      </c>
      <c r="C102" s="1">
        <v>0</v>
      </c>
      <c r="D102" s="1">
        <v>1</v>
      </c>
      <c r="J102" s="1">
        <f>SUM(B$74:B102)/A102</f>
        <v>1</v>
      </c>
      <c r="K102" s="1">
        <f>SUM(C$74:C102)/A102</f>
        <v>0.10344827586206896</v>
      </c>
      <c r="L102" s="1">
        <f>SUM(D$74:D102)/$A102</f>
        <v>1</v>
      </c>
      <c r="O102" s="1">
        <f>J102*B102</f>
        <v>1</v>
      </c>
      <c r="P102" s="1">
        <f>K102*C102</f>
        <v>0</v>
      </c>
      <c r="Q102" s="1">
        <f>L102*D102</f>
        <v>1</v>
      </c>
      <c r="T102" s="1">
        <f>SUMIF(B$74:B102,"=1")/SUMIF(B$74:B$133,"=1")</f>
        <v>0.63043478260869568</v>
      </c>
      <c r="U102" s="1">
        <f>SUMIF(C$74:C102,"=1")/SUMIF(C$74:C$133,"=1")</f>
        <v>1</v>
      </c>
      <c r="V102" s="1">
        <f>SUMIF(D$74:D102,"=1")/SUMIF(D$74:D$133,"=1")</f>
        <v>0.96666666666666667</v>
      </c>
    </row>
    <row r="103" spans="1:28">
      <c r="A103" s="1">
        <v>30</v>
      </c>
      <c r="B103" s="1">
        <v>1</v>
      </c>
      <c r="C103" s="1">
        <v>0</v>
      </c>
      <c r="D103" s="1">
        <v>1</v>
      </c>
      <c r="J103" s="1">
        <f>SUM(B$74:B103)/A103</f>
        <v>1</v>
      </c>
      <c r="K103" s="1">
        <f>SUM(C$74:C103)/A103</f>
        <v>0.1</v>
      </c>
      <c r="L103" s="1">
        <f>SUM(D$74:D103)/$A103</f>
        <v>1</v>
      </c>
      <c r="O103" s="1">
        <f>J103*B103</f>
        <v>1</v>
      </c>
      <c r="P103" s="1">
        <f>K103*C103</f>
        <v>0</v>
      </c>
      <c r="Q103" s="1">
        <f>L103*D103</f>
        <v>1</v>
      </c>
      <c r="T103" s="1">
        <f>SUMIF(B$74:B103,"=1")/SUMIF(B$74:B$133,"=1")</f>
        <v>0.65217391304347827</v>
      </c>
      <c r="U103" s="1">
        <f>SUMIF(C$74:C103,"=1")/SUMIF(C$74:C$133,"=1")</f>
        <v>1</v>
      </c>
      <c r="V103" s="1">
        <f>SUMIF(D$74:D103,"=1")/SUMIF(D$74:D$133,"=1")</f>
        <v>1</v>
      </c>
    </row>
    <row r="104" spans="1:28">
      <c r="A104" s="1">
        <v>31</v>
      </c>
      <c r="B104" s="1">
        <v>0</v>
      </c>
      <c r="J104" s="1">
        <f>SUM(B$74:B104)/A104</f>
        <v>0.967741935483871</v>
      </c>
      <c r="K104" s="1">
        <f>SUM(C$74:C104)/A104</f>
        <v>9.6774193548387094E-2</v>
      </c>
      <c r="L104" s="1">
        <f>SUM(D$74:D104)/$A104</f>
        <v>0.967741935483871</v>
      </c>
      <c r="O104" s="1">
        <f>J104*B104</f>
        <v>0</v>
      </c>
      <c r="P104" s="1">
        <f>K104*C104</f>
        <v>0</v>
      </c>
      <c r="Q104" s="1">
        <f>L104*D104</f>
        <v>0</v>
      </c>
      <c r="T104" s="1">
        <f>SUMIF(B$74:B104,"=1")/SUMIF(B$74:B$133,"=1")</f>
        <v>0.65217391304347827</v>
      </c>
      <c r="U104" s="1">
        <f>SUMIF(C$74:C104,"=1")/SUMIF(C$74:C$133,"=1")</f>
        <v>1</v>
      </c>
      <c r="V104" s="1">
        <f>SUMIF(D$74:D104,"=1")/SUMIF(D$74:D$133,"=1")</f>
        <v>1</v>
      </c>
    </row>
    <row r="105" spans="1:28">
      <c r="A105" s="1">
        <v>32</v>
      </c>
      <c r="B105" s="1">
        <v>0</v>
      </c>
      <c r="J105" s="1">
        <f>SUM(B$74:B105)/A105</f>
        <v>0.9375</v>
      </c>
      <c r="K105" s="1">
        <f>SUM(C$74:C105)/A105</f>
        <v>9.375E-2</v>
      </c>
      <c r="L105" s="1">
        <f>SUM(D$74:D105)/$A105</f>
        <v>0.9375</v>
      </c>
      <c r="O105" s="1">
        <f>J105*B105</f>
        <v>0</v>
      </c>
      <c r="P105" s="1">
        <f>K105*C105</f>
        <v>0</v>
      </c>
      <c r="Q105" s="1">
        <f>L105*D105</f>
        <v>0</v>
      </c>
      <c r="T105" s="1">
        <f>SUMIF(B$74:B105,"=1")/SUMIF(B$74:B$133,"=1")</f>
        <v>0.65217391304347827</v>
      </c>
      <c r="U105" s="1">
        <f>SUMIF(C$74:C105,"=1")/SUMIF(C$74:C$133,"=1")</f>
        <v>1</v>
      </c>
      <c r="V105" s="1">
        <f>SUMIF(D$74:D105,"=1")/SUMIF(D$74:D$133,"=1")</f>
        <v>1</v>
      </c>
    </row>
    <row r="106" spans="1:28">
      <c r="A106" s="1">
        <v>33</v>
      </c>
      <c r="B106" s="1">
        <v>1</v>
      </c>
      <c r="J106" s="1">
        <f>SUM(B$74:B106)/A106</f>
        <v>0.93939393939393945</v>
      </c>
      <c r="K106" s="1">
        <f>SUM(C$74:C106)/A106</f>
        <v>9.0909090909090912E-2</v>
      </c>
      <c r="L106" s="1">
        <f>SUM(D$74:D106)/$A106</f>
        <v>0.90909090909090906</v>
      </c>
      <c r="O106" s="1">
        <f>J106*B106</f>
        <v>0.93939393939393945</v>
      </c>
      <c r="P106" s="1">
        <f>K106*C106</f>
        <v>0</v>
      </c>
      <c r="Q106" s="1">
        <f>L106*D106</f>
        <v>0</v>
      </c>
      <c r="T106" s="1">
        <f>SUMIF(B$74:B106,"=1")/SUMIF(B$74:B$133,"=1")</f>
        <v>0.67391304347826086</v>
      </c>
      <c r="U106" s="1">
        <f>SUMIF(C$74:C106,"=1")/SUMIF(C$74:C$133,"=1")</f>
        <v>1</v>
      </c>
      <c r="V106" s="1">
        <f>SUMIF(D$74:D106,"=1")/SUMIF(D$74:D$133,"=1")</f>
        <v>1</v>
      </c>
    </row>
    <row r="107" spans="1:28">
      <c r="A107" s="1">
        <v>34</v>
      </c>
      <c r="B107" s="1">
        <v>1</v>
      </c>
      <c r="J107" s="1">
        <f>SUM(B$74:B107)/A107</f>
        <v>0.94117647058823528</v>
      </c>
      <c r="K107" s="1">
        <f>SUM(C$74:C107)/A107</f>
        <v>8.8235294117647065E-2</v>
      </c>
      <c r="L107" s="1">
        <f>SUM(D$74:D107)/$A107</f>
        <v>0.88235294117647056</v>
      </c>
      <c r="O107" s="1">
        <f>J107*B107</f>
        <v>0.94117647058823528</v>
      </c>
      <c r="P107" s="1">
        <f>K107*C107</f>
        <v>0</v>
      </c>
      <c r="Q107" s="1">
        <f>L107*D107</f>
        <v>0</v>
      </c>
      <c r="T107" s="1">
        <f>SUMIF(B$74:B107,"=1")/SUMIF(B$74:B$133,"=1")</f>
        <v>0.69565217391304346</v>
      </c>
      <c r="U107" s="1">
        <f>SUMIF(C$74:C107,"=1")/SUMIF(C$74:C$133,"=1")</f>
        <v>1</v>
      </c>
      <c r="V107" s="1">
        <f>SUMIF(D$74:D107,"=1")/SUMIF(D$74:D$133,"=1")</f>
        <v>1</v>
      </c>
    </row>
    <row r="108" spans="1:28">
      <c r="A108" s="1">
        <v>35</v>
      </c>
      <c r="B108" s="1">
        <v>1</v>
      </c>
      <c r="J108" s="1">
        <f>SUM(B$74:B108)/A108</f>
        <v>0.94285714285714284</v>
      </c>
      <c r="K108" s="1">
        <f>SUM(C$74:C108)/A108</f>
        <v>8.5714285714285715E-2</v>
      </c>
      <c r="L108" s="1">
        <f>SUM(D$74:D108)/$A108</f>
        <v>0.8571428571428571</v>
      </c>
      <c r="O108" s="1">
        <f>J108*B108</f>
        <v>0.94285714285714284</v>
      </c>
      <c r="P108" s="1">
        <f>K108*C108</f>
        <v>0</v>
      </c>
      <c r="Q108" s="1">
        <f>L108*D108</f>
        <v>0</v>
      </c>
      <c r="T108" s="1">
        <f>SUMIF(B$74:B108,"=1")/SUMIF(B$74:B$133,"=1")</f>
        <v>0.71739130434782605</v>
      </c>
      <c r="U108" s="1">
        <f>SUMIF(C$74:C108,"=1")/SUMIF(C$74:C$133,"=1")</f>
        <v>1</v>
      </c>
      <c r="V108" s="1">
        <f>SUMIF(D$74:D108,"=1")/SUMIF(D$74:D$133,"=1")</f>
        <v>1</v>
      </c>
    </row>
    <row r="109" spans="1:28">
      <c r="A109" s="1">
        <v>36</v>
      </c>
      <c r="B109" s="1">
        <v>0</v>
      </c>
      <c r="J109" s="1">
        <f>SUM(B$74:B109)/A109</f>
        <v>0.91666666666666663</v>
      </c>
      <c r="K109" s="1">
        <f>SUM(C$74:C109)/A109</f>
        <v>8.3333333333333329E-2</v>
      </c>
      <c r="L109" s="1">
        <f>SUM(D$74:D109)/$A109</f>
        <v>0.83333333333333337</v>
      </c>
      <c r="O109" s="1">
        <f>J109*B109</f>
        <v>0</v>
      </c>
      <c r="P109" s="1">
        <f>K109*C109</f>
        <v>0</v>
      </c>
      <c r="Q109" s="1">
        <f>L109*D109</f>
        <v>0</v>
      </c>
      <c r="T109" s="1">
        <f>SUMIF(B$74:B109,"=1")/SUMIF(B$74:B$133,"=1")</f>
        <v>0.71739130434782605</v>
      </c>
      <c r="U109" s="1">
        <f>SUMIF(C$74:C109,"=1")/SUMIF(C$74:C$133,"=1")</f>
        <v>1</v>
      </c>
      <c r="V109" s="1">
        <f>SUMIF(D$74:D109,"=1")/SUMIF(D$74:D$133,"=1")</f>
        <v>1</v>
      </c>
    </row>
    <row r="110" spans="1:28">
      <c r="A110" s="1">
        <v>37</v>
      </c>
      <c r="B110" s="1">
        <v>0</v>
      </c>
      <c r="J110" s="1">
        <f>SUM(B$74:B110)/A110</f>
        <v>0.89189189189189189</v>
      </c>
      <c r="K110" s="1">
        <f>SUM(C$74:C110)/A110</f>
        <v>8.1081081081081086E-2</v>
      </c>
      <c r="L110" s="1">
        <f>SUM(D$74:D110)/$A110</f>
        <v>0.81081081081081086</v>
      </c>
      <c r="O110" s="1">
        <f>J110*B110</f>
        <v>0</v>
      </c>
      <c r="P110" s="1">
        <f>K110*C110</f>
        <v>0</v>
      </c>
      <c r="Q110" s="1">
        <f>L110*D110</f>
        <v>0</v>
      </c>
      <c r="T110" s="1">
        <f>SUMIF(B$74:B110,"=1")/SUMIF(B$74:B$133,"=1")</f>
        <v>0.71739130434782605</v>
      </c>
      <c r="U110" s="1">
        <f>SUMIF(C$74:C110,"=1")/SUMIF(C$74:C$133,"=1")</f>
        <v>1</v>
      </c>
      <c r="V110" s="1">
        <f>SUMIF(D$74:D110,"=1")/SUMIF(D$74:D$133,"=1")</f>
        <v>1</v>
      </c>
    </row>
    <row r="111" spans="1:28">
      <c r="A111" s="1">
        <v>38</v>
      </c>
      <c r="B111" s="1">
        <v>1</v>
      </c>
      <c r="J111" s="1">
        <f>SUM(B$74:B111)/A111</f>
        <v>0.89473684210526316</v>
      </c>
      <c r="K111" s="1">
        <f>SUM(C$74:C111)/A111</f>
        <v>7.8947368421052627E-2</v>
      </c>
      <c r="L111" s="1">
        <f>SUM(D$74:D111)/$A111</f>
        <v>0.78947368421052633</v>
      </c>
      <c r="O111" s="1">
        <f>J111*B111</f>
        <v>0.89473684210526316</v>
      </c>
      <c r="P111" s="1">
        <f>K111*C111</f>
        <v>0</v>
      </c>
      <c r="Q111" s="1">
        <f>L111*D111</f>
        <v>0</v>
      </c>
      <c r="T111" s="1">
        <f>SUMIF(B$74:B111,"=1")/SUMIF(B$74:B$133,"=1")</f>
        <v>0.73913043478260865</v>
      </c>
      <c r="U111" s="1">
        <f>SUMIF(C$74:C111,"=1")/SUMIF(C$74:C$133,"=1")</f>
        <v>1</v>
      </c>
      <c r="V111" s="1">
        <f>SUMIF(D$74:D111,"=1")/SUMIF(D$74:D$133,"=1")</f>
        <v>1</v>
      </c>
    </row>
    <row r="112" spans="1:28">
      <c r="A112" s="1">
        <v>39</v>
      </c>
      <c r="B112" s="1">
        <v>1</v>
      </c>
      <c r="J112" s="1">
        <f>SUM(B$74:B112)/A112</f>
        <v>0.89743589743589747</v>
      </c>
      <c r="K112" s="1">
        <f>SUM(C$74:C112)/A112</f>
        <v>7.6923076923076927E-2</v>
      </c>
      <c r="L112" s="1">
        <f>SUM(D$74:D112)/$A112</f>
        <v>0.76923076923076927</v>
      </c>
      <c r="O112" s="1">
        <f>J112*B112</f>
        <v>0.89743589743589747</v>
      </c>
      <c r="P112" s="1">
        <f>K112*C112</f>
        <v>0</v>
      </c>
      <c r="Q112" s="1">
        <f>L112*D112</f>
        <v>0</v>
      </c>
      <c r="T112" s="1">
        <f>SUMIF(B$74:B112,"=1")/SUMIF(B$74:B$133,"=1")</f>
        <v>0.76086956521739135</v>
      </c>
      <c r="U112" s="1">
        <f>SUMIF(C$74:C112,"=1")/SUMIF(C$74:C$133,"=1")</f>
        <v>1</v>
      </c>
      <c r="V112" s="1">
        <f>SUMIF(D$74:D112,"=1")/SUMIF(D$74:D$133,"=1")</f>
        <v>1</v>
      </c>
    </row>
    <row r="113" spans="1:22">
      <c r="A113" s="1">
        <v>40</v>
      </c>
      <c r="B113" s="1">
        <v>1</v>
      </c>
      <c r="J113" s="1">
        <f>SUM(B$74:B113)/A113</f>
        <v>0.9</v>
      </c>
      <c r="K113" s="1">
        <f>SUM(C$74:C113)/A113</f>
        <v>7.4999999999999997E-2</v>
      </c>
      <c r="L113" s="1">
        <f>SUM(D$74:D113)/$A113</f>
        <v>0.75</v>
      </c>
      <c r="O113" s="1">
        <f>J113*B113</f>
        <v>0.9</v>
      </c>
      <c r="P113" s="1">
        <f>K113*C113</f>
        <v>0</v>
      </c>
      <c r="Q113" s="1">
        <f>L113*D113</f>
        <v>0</v>
      </c>
      <c r="T113" s="1">
        <f>SUMIF(B$74:B113,"=1")/SUMIF(B$74:B$133,"=1")</f>
        <v>0.78260869565217395</v>
      </c>
      <c r="U113" s="1">
        <f>SUMIF(C$74:C113,"=1")/SUMIF(C$74:C$133,"=1")</f>
        <v>1</v>
      </c>
      <c r="V113" s="1">
        <f>SUMIF(D$74:D113,"=1")/SUMIF(D$74:D$133,"=1")</f>
        <v>1</v>
      </c>
    </row>
    <row r="114" spans="1:22">
      <c r="A114" s="1">
        <v>41</v>
      </c>
      <c r="B114" s="1">
        <v>1</v>
      </c>
      <c r="J114" s="1">
        <f>SUM(B$74:B114)/A114</f>
        <v>0.90243902439024393</v>
      </c>
      <c r="K114" s="1">
        <f>SUM(C$74:C114)/A114</f>
        <v>7.3170731707317069E-2</v>
      </c>
      <c r="L114" s="1">
        <f>SUM(D$74:D114)/$A114</f>
        <v>0.73170731707317072</v>
      </c>
      <c r="O114" s="1">
        <f>J114*B114</f>
        <v>0.90243902439024393</v>
      </c>
      <c r="P114" s="1">
        <f>K114*C114</f>
        <v>0</v>
      </c>
      <c r="Q114" s="1">
        <f>L114*D114</f>
        <v>0</v>
      </c>
      <c r="T114" s="1">
        <f>SUMIF(B$74:B114,"=1")/SUMIF(B$74:B$133,"=1")</f>
        <v>0.80434782608695654</v>
      </c>
      <c r="U114" s="1">
        <f>SUMIF(C$74:C114,"=1")/SUMIF(C$74:C$133,"=1")</f>
        <v>1</v>
      </c>
      <c r="V114" s="1">
        <f>SUMIF(D$74:D114,"=1")/SUMIF(D$74:D$133,"=1")</f>
        <v>1</v>
      </c>
    </row>
    <row r="115" spans="1:22">
      <c r="A115" s="1">
        <v>42</v>
      </c>
      <c r="B115" s="1">
        <v>1</v>
      </c>
      <c r="J115" s="1">
        <f>SUM(B$74:B115)/A115</f>
        <v>0.90476190476190477</v>
      </c>
      <c r="K115" s="1">
        <f>SUM(C$74:C115)/A115</f>
        <v>7.1428571428571425E-2</v>
      </c>
      <c r="L115" s="1">
        <f>SUM(D$74:D115)/$A115</f>
        <v>0.7142857142857143</v>
      </c>
      <c r="O115" s="1">
        <f>J115*B115</f>
        <v>0.90476190476190477</v>
      </c>
      <c r="P115" s="1">
        <f>K115*C115</f>
        <v>0</v>
      </c>
      <c r="Q115" s="1">
        <f>L115*D115</f>
        <v>0</v>
      </c>
      <c r="T115" s="1">
        <f>SUMIF(B$74:B115,"=1")/SUMIF(B$74:B$133,"=1")</f>
        <v>0.82608695652173914</v>
      </c>
      <c r="U115" s="1">
        <f>SUMIF(C$74:C115,"=1")/SUMIF(C$74:C$133,"=1")</f>
        <v>1</v>
      </c>
      <c r="V115" s="1">
        <f>SUMIF(D$74:D115,"=1")/SUMIF(D$74:D$133,"=1")</f>
        <v>1</v>
      </c>
    </row>
    <row r="116" spans="1:22">
      <c r="A116" s="1">
        <v>43</v>
      </c>
      <c r="B116" s="1">
        <v>1</v>
      </c>
      <c r="J116" s="1">
        <f>SUM(B$74:B116)/A116</f>
        <v>0.90697674418604646</v>
      </c>
      <c r="K116" s="1">
        <f>SUM(C$74:C116)/A116</f>
        <v>6.9767441860465115E-2</v>
      </c>
      <c r="L116" s="1">
        <f>SUM(D$74:D116)/$A116</f>
        <v>0.69767441860465118</v>
      </c>
      <c r="O116" s="1">
        <f>J116*B116</f>
        <v>0.90697674418604646</v>
      </c>
      <c r="P116" s="1">
        <f>K116*C116</f>
        <v>0</v>
      </c>
      <c r="Q116" s="1">
        <f>L116*D116</f>
        <v>0</v>
      </c>
      <c r="T116" s="1">
        <f>SUMIF(B$74:B116,"=1")/SUMIF(B$74:B$133,"=1")</f>
        <v>0.84782608695652173</v>
      </c>
      <c r="U116" s="1">
        <f>SUMIF(C$74:C116,"=1")/SUMIF(C$74:C$133,"=1")</f>
        <v>1</v>
      </c>
      <c r="V116" s="1">
        <f>SUMIF(D$74:D116,"=1")/SUMIF(D$74:D$133,"=1")</f>
        <v>1</v>
      </c>
    </row>
    <row r="117" spans="1:22">
      <c r="A117" s="1">
        <v>44</v>
      </c>
      <c r="B117" s="1">
        <v>1</v>
      </c>
      <c r="J117" s="1">
        <f>SUM(B$74:B117)/A117</f>
        <v>0.90909090909090906</v>
      </c>
      <c r="K117" s="1">
        <f>SUM(C$74:C117)/A117</f>
        <v>6.8181818181818177E-2</v>
      </c>
      <c r="L117" s="1">
        <f>SUM(D$74:D117)/$A117</f>
        <v>0.68181818181818177</v>
      </c>
      <c r="O117" s="1">
        <f>J117*B117</f>
        <v>0.90909090909090906</v>
      </c>
      <c r="P117" s="1">
        <f>K117*C117</f>
        <v>0</v>
      </c>
      <c r="Q117" s="1">
        <f>L117*D117</f>
        <v>0</v>
      </c>
      <c r="T117" s="1">
        <f>SUMIF(B$74:B117,"=1")/SUMIF(B$74:B$133,"=1")</f>
        <v>0.86956521739130432</v>
      </c>
      <c r="U117" s="1">
        <f>SUMIF(C$74:C117,"=1")/SUMIF(C$74:C$133,"=1")</f>
        <v>1</v>
      </c>
      <c r="V117" s="1">
        <f>SUMIF(D$74:D117,"=1")/SUMIF(D$74:D$133,"=1")</f>
        <v>1</v>
      </c>
    </row>
    <row r="118" spans="1:22">
      <c r="A118" s="1">
        <v>45</v>
      </c>
      <c r="B118" s="1">
        <v>1</v>
      </c>
      <c r="J118" s="1">
        <f>SUM(B$74:B118)/A118</f>
        <v>0.91111111111111109</v>
      </c>
      <c r="K118" s="1">
        <f>SUM(C$74:C118)/A118</f>
        <v>6.6666666666666666E-2</v>
      </c>
      <c r="L118" s="1">
        <f>SUM(D$74:D118)/$A118</f>
        <v>0.66666666666666663</v>
      </c>
      <c r="O118" s="1">
        <f>J118*B118</f>
        <v>0.91111111111111109</v>
      </c>
      <c r="P118" s="1">
        <f>K118*C118</f>
        <v>0</v>
      </c>
      <c r="Q118" s="1">
        <f>L118*D118</f>
        <v>0</v>
      </c>
      <c r="T118" s="1">
        <f>SUMIF(B$74:B118,"=1")/SUMIF(B$74:B$133,"=1")</f>
        <v>0.89130434782608692</v>
      </c>
      <c r="U118" s="1">
        <f>SUMIF(C$74:C118,"=1")/SUMIF(C$74:C$133,"=1")</f>
        <v>1</v>
      </c>
      <c r="V118" s="1">
        <f>SUMIF(D$74:D118,"=1")/SUMIF(D$74:D$133,"=1")</f>
        <v>1</v>
      </c>
    </row>
    <row r="119" spans="1:22">
      <c r="A119" s="1">
        <v>46</v>
      </c>
      <c r="B119" s="1">
        <v>0</v>
      </c>
      <c r="J119" s="1">
        <f>SUM(B$74:B119)/A119</f>
        <v>0.89130434782608692</v>
      </c>
      <c r="K119" s="1">
        <f>SUM(C$74:C119)/A119</f>
        <v>6.5217391304347824E-2</v>
      </c>
      <c r="L119" s="1">
        <f>SUM(D$74:D119)/$A119</f>
        <v>0.65217391304347827</v>
      </c>
      <c r="O119" s="1">
        <f>J119*B119</f>
        <v>0</v>
      </c>
      <c r="P119" s="1">
        <f>K119*C119</f>
        <v>0</v>
      </c>
      <c r="Q119" s="1">
        <f>L119*D119</f>
        <v>0</v>
      </c>
      <c r="T119" s="1">
        <f>SUMIF(B$74:B119,"=1")/SUMIF(B$74:B$133,"=1")</f>
        <v>0.89130434782608692</v>
      </c>
      <c r="U119" s="1">
        <f>SUMIF(C$74:C119,"=1")/SUMIF(C$74:C$133,"=1")</f>
        <v>1</v>
      </c>
      <c r="V119" s="1">
        <f>SUMIF(D$74:D119,"=1")/SUMIF(D$74:D$133,"=1")</f>
        <v>1</v>
      </c>
    </row>
    <row r="120" spans="1:22">
      <c r="A120" s="1">
        <v>47</v>
      </c>
      <c r="B120" s="1">
        <v>1</v>
      </c>
      <c r="J120" s="1">
        <f>SUM(B$74:B120)/A120</f>
        <v>0.8936170212765957</v>
      </c>
      <c r="K120" s="1">
        <f>SUM(C$74:C120)/A120</f>
        <v>6.3829787234042548E-2</v>
      </c>
      <c r="L120" s="1">
        <f>SUM(D$74:D120)/$A120</f>
        <v>0.63829787234042556</v>
      </c>
      <c r="O120" s="1">
        <f>J120*B120</f>
        <v>0.8936170212765957</v>
      </c>
      <c r="P120" s="1">
        <f>K120*C120</f>
        <v>0</v>
      </c>
      <c r="Q120" s="1">
        <f>L120*D120</f>
        <v>0</v>
      </c>
      <c r="T120" s="1">
        <f>SUMIF(B$74:B120,"=1")/SUMIF(B$74:B$133,"=1")</f>
        <v>0.91304347826086951</v>
      </c>
      <c r="U120" s="1">
        <f>SUMIF(C$74:C120,"=1")/SUMIF(C$74:C$133,"=1")</f>
        <v>1</v>
      </c>
      <c r="V120" s="1">
        <f>SUMIF(D$74:D120,"=1")/SUMIF(D$74:D$133,"=1")</f>
        <v>1</v>
      </c>
    </row>
    <row r="121" spans="1:22">
      <c r="A121" s="1">
        <v>48</v>
      </c>
      <c r="B121" s="1">
        <v>0</v>
      </c>
      <c r="J121" s="1">
        <f>SUM(B$74:B121)/A121</f>
        <v>0.875</v>
      </c>
      <c r="K121" s="1">
        <f>SUM(C$74:C121)/A121</f>
        <v>6.25E-2</v>
      </c>
      <c r="L121" s="1">
        <f>SUM(D$74:D121)/$A121</f>
        <v>0.625</v>
      </c>
      <c r="O121" s="1">
        <f>J121*B121</f>
        <v>0</v>
      </c>
      <c r="P121" s="1">
        <f>K121*C121</f>
        <v>0</v>
      </c>
      <c r="Q121" s="1">
        <f>L121*D121</f>
        <v>0</v>
      </c>
      <c r="T121" s="1">
        <f>SUMIF(B$74:B121,"=1")/SUMIF(B$74:B$133,"=1")</f>
        <v>0.91304347826086951</v>
      </c>
      <c r="U121" s="1">
        <f>SUMIF(C$74:C121,"=1")/SUMIF(C$74:C$133,"=1")</f>
        <v>1</v>
      </c>
      <c r="V121" s="1">
        <f>SUMIF(D$74:D121,"=1")/SUMIF(D$74:D$133,"=1")</f>
        <v>1</v>
      </c>
    </row>
    <row r="122" spans="1:22">
      <c r="A122" s="1">
        <v>49</v>
      </c>
      <c r="B122" s="1">
        <v>0</v>
      </c>
      <c r="J122" s="1">
        <f>SUM(B$74:B122)/A122</f>
        <v>0.8571428571428571</v>
      </c>
      <c r="K122" s="1">
        <f>SUM(C$74:C122)/A122</f>
        <v>6.1224489795918366E-2</v>
      </c>
      <c r="L122" s="1">
        <f>SUM(D$74:D122)/$A122</f>
        <v>0.61224489795918369</v>
      </c>
      <c r="O122" s="1">
        <f>J122*B122</f>
        <v>0</v>
      </c>
      <c r="P122" s="1">
        <f>K122*C122</f>
        <v>0</v>
      </c>
      <c r="Q122" s="1">
        <f>L122*D122</f>
        <v>0</v>
      </c>
      <c r="T122" s="1">
        <f>SUMIF(B$74:B122,"=1")/SUMIF(B$74:B$133,"=1")</f>
        <v>0.91304347826086951</v>
      </c>
      <c r="U122" s="1">
        <f>SUMIF(C$74:C122,"=1")/SUMIF(C$74:C$133,"=1")</f>
        <v>1</v>
      </c>
      <c r="V122" s="1">
        <f>SUMIF(D$74:D122,"=1")/SUMIF(D$74:D$133,"=1")</f>
        <v>1</v>
      </c>
    </row>
    <row r="123" spans="1:22">
      <c r="A123" s="1">
        <v>50</v>
      </c>
      <c r="B123" s="1">
        <v>0</v>
      </c>
      <c r="J123" s="1">
        <f>SUM(B$74:B123)/A123</f>
        <v>0.84</v>
      </c>
      <c r="K123" s="1">
        <f>SUM(C$74:C123)/A123</f>
        <v>0.06</v>
      </c>
      <c r="L123" s="1">
        <f>SUM(D$74:D123)/$A123</f>
        <v>0.6</v>
      </c>
      <c r="O123" s="1">
        <f>J123*B123</f>
        <v>0</v>
      </c>
      <c r="P123" s="1">
        <f>K123*C123</f>
        <v>0</v>
      </c>
      <c r="Q123" s="1">
        <f>L123*D123</f>
        <v>0</v>
      </c>
      <c r="T123" s="1">
        <f>SUMIF(B$74:B123,"=1")/SUMIF(B$74:B$133,"=1")</f>
        <v>0.91304347826086951</v>
      </c>
      <c r="U123" s="1">
        <f>SUMIF(C$74:C123,"=1")/SUMIF(C$74:C$133,"=1")</f>
        <v>1</v>
      </c>
      <c r="V123" s="1">
        <f>SUMIF(D$74:D123,"=1")/SUMIF(D$74:D$133,"=1")</f>
        <v>1</v>
      </c>
    </row>
    <row r="124" spans="1:22">
      <c r="A124" s="1">
        <v>51</v>
      </c>
      <c r="B124" s="1">
        <v>0</v>
      </c>
      <c r="J124" s="1">
        <f>SUM(B$74:B124)/A124</f>
        <v>0.82352941176470584</v>
      </c>
      <c r="K124" s="1">
        <f>SUM(C$74:C124)/A124</f>
        <v>5.8823529411764705E-2</v>
      </c>
      <c r="L124" s="1">
        <f>SUM(D$74:D124)/$A124</f>
        <v>0.58823529411764708</v>
      </c>
      <c r="O124" s="1">
        <f>J124*B124</f>
        <v>0</v>
      </c>
      <c r="P124" s="1">
        <f>K124*C124</f>
        <v>0</v>
      </c>
      <c r="Q124" s="1">
        <f>L124*D124</f>
        <v>0</v>
      </c>
      <c r="T124" s="1">
        <f>SUMIF(B$74:B124,"=1")/SUMIF(B$74:B$133,"=1")</f>
        <v>0.91304347826086951</v>
      </c>
      <c r="U124" s="1">
        <f>SUMIF(C$74:C124,"=1")/SUMIF(C$74:C$133,"=1")</f>
        <v>1</v>
      </c>
      <c r="V124" s="1">
        <f>SUMIF(D$74:D124,"=1")/SUMIF(D$74:D$133,"=1")</f>
        <v>1</v>
      </c>
    </row>
    <row r="125" spans="1:22">
      <c r="A125" s="1">
        <v>52</v>
      </c>
      <c r="B125" s="1">
        <v>0</v>
      </c>
      <c r="J125" s="1">
        <f>SUM(B$74:B125)/A125</f>
        <v>0.80769230769230771</v>
      </c>
      <c r="K125" s="1">
        <f>SUM(C$74:C125)/A125</f>
        <v>5.7692307692307696E-2</v>
      </c>
      <c r="L125" s="1">
        <f>SUM(D$74:D125)/$A125</f>
        <v>0.57692307692307687</v>
      </c>
      <c r="O125" s="1">
        <f>J125*B125</f>
        <v>0</v>
      </c>
      <c r="P125" s="1">
        <f>K125*C125</f>
        <v>0</v>
      </c>
      <c r="Q125" s="1">
        <f>L125*D125</f>
        <v>0</v>
      </c>
      <c r="T125" s="1">
        <f>SUMIF(B$74:B125,"=1")/SUMIF(B$74:B$133,"=1")</f>
        <v>0.91304347826086951</v>
      </c>
      <c r="U125" s="1">
        <f>SUMIF(C$74:C125,"=1")/SUMIF(C$74:C$133,"=1")</f>
        <v>1</v>
      </c>
      <c r="V125" s="1">
        <f>SUMIF(D$74:D125,"=1")/SUMIF(D$74:D$133,"=1")</f>
        <v>1</v>
      </c>
    </row>
    <row r="126" spans="1:22">
      <c r="A126" s="1">
        <v>53</v>
      </c>
      <c r="B126" s="1">
        <v>0</v>
      </c>
      <c r="J126" s="1">
        <f>SUM(B$74:B126)/A126</f>
        <v>0.79245283018867929</v>
      </c>
      <c r="K126" s="1">
        <f>SUM(C$74:C126)/A126</f>
        <v>5.6603773584905662E-2</v>
      </c>
      <c r="L126" s="1">
        <f>SUM(D$74:D126)/$A126</f>
        <v>0.56603773584905659</v>
      </c>
      <c r="O126" s="1">
        <f>J126*B126</f>
        <v>0</v>
      </c>
      <c r="P126" s="1">
        <f>K126*C126</f>
        <v>0</v>
      </c>
      <c r="Q126" s="1">
        <f>L126*D126</f>
        <v>0</v>
      </c>
      <c r="T126" s="1">
        <f>SUMIF(B$74:B126,"=1")/SUMIF(B$74:B$133,"=1")</f>
        <v>0.91304347826086951</v>
      </c>
      <c r="U126" s="1">
        <f>SUMIF(C$74:C126,"=1")/SUMIF(C$74:C$133,"=1")</f>
        <v>1</v>
      </c>
      <c r="V126" s="1">
        <f>SUMIF(D$74:D126,"=1")/SUMIF(D$74:D$133,"=1")</f>
        <v>1</v>
      </c>
    </row>
    <row r="127" spans="1:22">
      <c r="A127" s="1">
        <v>54</v>
      </c>
      <c r="B127" s="1">
        <v>1</v>
      </c>
      <c r="J127" s="1">
        <f>SUM(B$74:B127)/A127</f>
        <v>0.79629629629629628</v>
      </c>
      <c r="K127" s="1">
        <f>SUM(C$74:C127)/A127</f>
        <v>5.5555555555555552E-2</v>
      </c>
      <c r="L127" s="1">
        <f>SUM(D$74:D127)/$A127</f>
        <v>0.55555555555555558</v>
      </c>
      <c r="O127" s="1">
        <f>J127*B127</f>
        <v>0.79629629629629628</v>
      </c>
      <c r="P127" s="1">
        <f>K127*C127</f>
        <v>0</v>
      </c>
      <c r="Q127" s="1">
        <f>L127*D127</f>
        <v>0</v>
      </c>
      <c r="T127" s="1">
        <f>SUMIF(B$74:B127,"=1")/SUMIF(B$74:B$133,"=1")</f>
        <v>0.93478260869565222</v>
      </c>
      <c r="U127" s="1">
        <f>SUMIF(C$74:C127,"=1")/SUMIF(C$74:C$133,"=1")</f>
        <v>1</v>
      </c>
      <c r="V127" s="1">
        <f>SUMIF(D$74:D127,"=1")/SUMIF(D$74:D$133,"=1")</f>
        <v>1</v>
      </c>
    </row>
    <row r="128" spans="1:22">
      <c r="A128" s="1">
        <v>55</v>
      </c>
      <c r="B128" s="1">
        <v>0</v>
      </c>
      <c r="J128" s="1">
        <f>SUM(B$74:B128)/A128</f>
        <v>0.78181818181818186</v>
      </c>
      <c r="K128" s="1">
        <f>SUM(C$74:C128)/A128</f>
        <v>5.4545454545454543E-2</v>
      </c>
      <c r="L128" s="1">
        <f>SUM(D$74:D128)/$A128</f>
        <v>0.54545454545454541</v>
      </c>
      <c r="O128" s="1">
        <f>J128*B128</f>
        <v>0</v>
      </c>
      <c r="P128" s="1">
        <f>K128*C128</f>
        <v>0</v>
      </c>
      <c r="Q128" s="1">
        <f>L128*D128</f>
        <v>0</v>
      </c>
      <c r="T128" s="1">
        <f>SUMIF(B$74:B128,"=1")/SUMIF(B$74:B$133,"=1")</f>
        <v>0.93478260869565222</v>
      </c>
      <c r="U128" s="1">
        <f>SUMIF(C$74:C128,"=1")/SUMIF(C$74:C$133,"=1")</f>
        <v>1</v>
      </c>
      <c r="V128" s="1">
        <f>SUMIF(D$74:D128,"=1")/SUMIF(D$74:D$133,"=1")</f>
        <v>1</v>
      </c>
    </row>
    <row r="129" spans="1:29">
      <c r="A129" s="1">
        <v>56</v>
      </c>
      <c r="B129" s="1">
        <v>1</v>
      </c>
      <c r="J129" s="1">
        <f>SUM(B$74:B129)/A129</f>
        <v>0.7857142857142857</v>
      </c>
      <c r="K129" s="1">
        <f>SUM(C$74:C129)/A129</f>
        <v>5.3571428571428568E-2</v>
      </c>
      <c r="L129" s="1">
        <f>SUM(D$74:D129)/$A129</f>
        <v>0.5357142857142857</v>
      </c>
      <c r="O129" s="1">
        <f>J129*B129</f>
        <v>0.7857142857142857</v>
      </c>
      <c r="P129" s="1">
        <f>K129*C129</f>
        <v>0</v>
      </c>
      <c r="Q129" s="1">
        <f>L129*D129</f>
        <v>0</v>
      </c>
      <c r="T129" s="1">
        <f>SUMIF(B$74:B129,"=1")/SUMIF(B$74:B$133,"=1")</f>
        <v>0.95652173913043481</v>
      </c>
      <c r="U129" s="1">
        <f>SUMIF(C$74:C129,"=1")/SUMIF(C$74:C$133,"=1")</f>
        <v>1</v>
      </c>
      <c r="V129" s="1">
        <f>SUMIF(D$74:D129,"=1")/SUMIF(D$74:D$133,"=1")</f>
        <v>1</v>
      </c>
    </row>
    <row r="130" spans="1:29">
      <c r="A130" s="1">
        <v>57</v>
      </c>
      <c r="B130" s="1">
        <v>0</v>
      </c>
      <c r="J130" s="1">
        <f>SUM(B$74:B130)/A130</f>
        <v>0.77192982456140347</v>
      </c>
      <c r="K130" s="1">
        <f>SUM(C$74:C130)/A130</f>
        <v>5.2631578947368418E-2</v>
      </c>
      <c r="L130" s="1">
        <f>SUM(D$74:D130)/$A130</f>
        <v>0.52631578947368418</v>
      </c>
      <c r="O130" s="1">
        <f>J130*B130</f>
        <v>0</v>
      </c>
      <c r="P130" s="1">
        <f>K130*C130</f>
        <v>0</v>
      </c>
      <c r="Q130" s="1">
        <f>L130*D130</f>
        <v>0</v>
      </c>
      <c r="T130" s="1">
        <f>SUMIF(B$74:B130,"=1")/SUMIF(B$74:B$133,"=1")</f>
        <v>0.95652173913043481</v>
      </c>
      <c r="U130" s="1">
        <f>SUMIF(C$74:C130,"=1")/SUMIF(C$74:C$133,"=1")</f>
        <v>1</v>
      </c>
      <c r="V130" s="1">
        <f>SUMIF(D$74:D130,"=1")/SUMIF(D$74:D$133,"=1")</f>
        <v>1</v>
      </c>
    </row>
    <row r="131" spans="1:29">
      <c r="A131" s="1">
        <v>58</v>
      </c>
      <c r="B131" s="1">
        <v>0</v>
      </c>
      <c r="J131" s="1">
        <f>SUM(B$74:B131)/A131</f>
        <v>0.75862068965517238</v>
      </c>
      <c r="K131" s="1">
        <f>SUM(C$74:C131)/A131</f>
        <v>5.1724137931034482E-2</v>
      </c>
      <c r="L131" s="1">
        <f>SUM(D$74:D131)/$A131</f>
        <v>0.51724137931034486</v>
      </c>
      <c r="O131" s="1">
        <f>J131*B131</f>
        <v>0</v>
      </c>
      <c r="P131" s="1">
        <f>K131*C131</f>
        <v>0</v>
      </c>
      <c r="Q131" s="1">
        <f>L131*D131</f>
        <v>0</v>
      </c>
      <c r="T131" s="1">
        <f>SUMIF(B$74:B131,"=1")/SUMIF(B$74:B$133,"=1")</f>
        <v>0.95652173913043481</v>
      </c>
      <c r="U131" s="1">
        <f>SUMIF(C$74:C131,"=1")/SUMIF(C$74:C$133,"=1")</f>
        <v>1</v>
      </c>
      <c r="V131" s="1">
        <f>SUMIF(D$74:D131,"=1")/SUMIF(D$74:D$133,"=1")</f>
        <v>1</v>
      </c>
    </row>
    <row r="132" spans="1:29">
      <c r="A132" s="1">
        <v>59</v>
      </c>
      <c r="B132" s="1">
        <v>1</v>
      </c>
      <c r="J132" s="1">
        <f>SUM(B$74:B132)/A132</f>
        <v>0.76271186440677963</v>
      </c>
      <c r="K132" s="1">
        <f>SUM(C$74:C132)/A132</f>
        <v>5.0847457627118647E-2</v>
      </c>
      <c r="L132" s="1">
        <f>SUM(D$74:D132)/$A132</f>
        <v>0.50847457627118642</v>
      </c>
      <c r="O132" s="1">
        <f>J132*B132</f>
        <v>0.76271186440677963</v>
      </c>
      <c r="P132" s="1">
        <f>K132*C132</f>
        <v>0</v>
      </c>
      <c r="Q132" s="1">
        <f>L132*D132</f>
        <v>0</v>
      </c>
      <c r="T132" s="1">
        <f>SUMIF(B$74:B132,"=1")/SUMIF(B$74:B$133,"=1")</f>
        <v>0.97826086956521741</v>
      </c>
      <c r="U132" s="1">
        <f>SUMIF(C$74:C132,"=1")/SUMIF(C$74:C$133,"=1")</f>
        <v>1</v>
      </c>
      <c r="V132" s="1">
        <f>SUMIF(D$74:D132,"=1")/SUMIF(D$74:D$133,"=1")</f>
        <v>1</v>
      </c>
    </row>
    <row r="133" spans="1:29">
      <c r="A133" s="1">
        <v>60</v>
      </c>
      <c r="B133" s="1">
        <v>1</v>
      </c>
      <c r="J133" s="1">
        <f>SUM(B$74:B133)/A133</f>
        <v>0.76666666666666672</v>
      </c>
      <c r="K133" s="1">
        <f>SUM(C$74:C133)/A133</f>
        <v>0.05</v>
      </c>
      <c r="L133" s="1">
        <f>SUM(D$74:D133)/$A133</f>
        <v>0.5</v>
      </c>
      <c r="O133" s="1">
        <f>J133*B133</f>
        <v>0.76666666666666672</v>
      </c>
      <c r="P133" s="1">
        <f>K133*C133</f>
        <v>0</v>
      </c>
      <c r="Q133" s="1">
        <f>L133*D133</f>
        <v>0</v>
      </c>
      <c r="T133" s="1">
        <f>SUMIF(B$74:B133,"=1")/SUMIF(B$74:B$133,"=1")</f>
        <v>1</v>
      </c>
      <c r="U133" s="1">
        <f>SUMIF(C$74:C133,"=1")/SUMIF(C$74:C$133,"=1")</f>
        <v>1</v>
      </c>
      <c r="V133" s="1">
        <f>SUMIF(D$74:D133,"=1")/SUMIF(D$74:D$133,"=1")</f>
        <v>1</v>
      </c>
    </row>
    <row r="134" spans="1:29" ht="14.75">
      <c r="I134" s="5" t="s">
        <v>8</v>
      </c>
      <c r="J134" s="5">
        <f>AVERAGE(J74:J133)</f>
        <v>0.93280461774955226</v>
      </c>
      <c r="K134" s="5">
        <f>AVERAGE(K74:K133)</f>
        <v>7.263610663343914E-2</v>
      </c>
      <c r="L134" s="5">
        <f>AVERAGE(L74:L133)</f>
        <v>0.84244164101567331</v>
      </c>
      <c r="M134" s="5"/>
    </row>
    <row r="136" spans="1:29">
      <c r="A136" s="1" t="s">
        <v>6</v>
      </c>
    </row>
    <row r="137" spans="1:29" ht="15" customHeight="1">
      <c r="J137" s="8" t="s">
        <v>7</v>
      </c>
      <c r="K137" s="8"/>
      <c r="L137" s="8"/>
      <c r="M137" s="8"/>
      <c r="O137" s="8" t="s">
        <v>8</v>
      </c>
      <c r="P137" s="8"/>
      <c r="Q137" s="8"/>
      <c r="R137" s="8"/>
      <c r="T137" s="8" t="s">
        <v>9</v>
      </c>
      <c r="U137" s="8"/>
      <c r="V137" s="8"/>
      <c r="W137" s="8"/>
      <c r="X137" s="9"/>
      <c r="Y137" s="9"/>
      <c r="Z137" s="8" t="s">
        <v>10</v>
      </c>
      <c r="AA137" s="8"/>
      <c r="AB137" s="8"/>
      <c r="AC137" s="8"/>
    </row>
    <row r="138" spans="1:29" ht="14.5">
      <c r="A138" s="2" t="s">
        <v>0</v>
      </c>
      <c r="B138" s="2" t="s">
        <v>1</v>
      </c>
      <c r="C138" s="2" t="s">
        <v>2</v>
      </c>
      <c r="D138" s="2" t="s">
        <v>17</v>
      </c>
      <c r="E138" s="2" t="s">
        <v>19</v>
      </c>
      <c r="J138" s="2" t="s">
        <v>1</v>
      </c>
      <c r="K138" s="2" t="s">
        <v>2</v>
      </c>
      <c r="L138" s="2" t="s">
        <v>17</v>
      </c>
      <c r="M138" s="2" t="s">
        <v>19</v>
      </c>
      <c r="O138" s="2" t="s">
        <v>1</v>
      </c>
      <c r="P138" s="2" t="s">
        <v>2</v>
      </c>
      <c r="Q138" s="2" t="s">
        <v>17</v>
      </c>
      <c r="R138" s="2" t="s">
        <v>19</v>
      </c>
      <c r="T138" s="2" t="s">
        <v>1</v>
      </c>
      <c r="U138" s="2" t="s">
        <v>2</v>
      </c>
      <c r="V138" s="2" t="s">
        <v>17</v>
      </c>
      <c r="W138" s="2" t="s">
        <v>19</v>
      </c>
      <c r="Y138" s="3" t="s">
        <v>11</v>
      </c>
      <c r="Z138" s="2" t="s">
        <v>1</v>
      </c>
      <c r="AA138" s="2" t="s">
        <v>2</v>
      </c>
      <c r="AB138" s="2" t="s">
        <v>17</v>
      </c>
      <c r="AC138" s="2" t="s">
        <v>19</v>
      </c>
    </row>
    <row r="139" spans="1:29" ht="14.5">
      <c r="A139" s="1">
        <v>1</v>
      </c>
      <c r="B139" s="1">
        <v>1</v>
      </c>
      <c r="C139" s="1">
        <v>1</v>
      </c>
      <c r="D139" s="1">
        <v>1</v>
      </c>
      <c r="J139" s="1">
        <f>SUM(B139)/A139</f>
        <v>1</v>
      </c>
      <c r="K139" s="1">
        <f>SUM(C139)/$A139</f>
        <v>1</v>
      </c>
      <c r="L139" s="1">
        <f>SUM(D139)/$A139</f>
        <v>1</v>
      </c>
      <c r="O139" s="1">
        <f>J139*B139</f>
        <v>1</v>
      </c>
      <c r="P139" s="1">
        <f>K139*C139</f>
        <v>1</v>
      </c>
      <c r="Q139" s="1">
        <f>L139*D139</f>
        <v>1</v>
      </c>
      <c r="T139" s="1">
        <f>SUMIF(B$139:B139,"=1")/SUMIF(B$139:B$168,"=1")</f>
        <v>6.6666666666666666E-2</v>
      </c>
      <c r="U139" s="1">
        <f>SUMIF(C$139:C139,"=1")/SUMIF(C$139:C$168,"=1")</f>
        <v>0.05</v>
      </c>
      <c r="V139" s="1">
        <f>SUMIF(D$139:D139,"=1")/SUMIF(D$139:D$168,"=1")</f>
        <v>7.1428571428571425E-2</v>
      </c>
      <c r="Y139" s="4">
        <v>0</v>
      </c>
      <c r="Z139" s="1">
        <f>_xlfn.MAXIFS(J$139:J$168,T$139:T$168,"&gt;="&amp;$Y139)</f>
        <v>1</v>
      </c>
      <c r="AA139" s="1">
        <f>_xlfn.MAXIFS(K$139:K$168,U$139:U$168,"&gt;="&amp;$Y139)</f>
        <v>1</v>
      </c>
      <c r="AB139" s="1">
        <f>_xlfn.MAXIFS(L$139:L$168,V$139:V$168,"&gt;="&amp;$Y139)</f>
        <v>1</v>
      </c>
    </row>
    <row r="140" spans="1:29" ht="14.5">
      <c r="A140" s="1">
        <v>2</v>
      </c>
      <c r="B140" s="1">
        <v>1</v>
      </c>
      <c r="C140" s="1">
        <v>1</v>
      </c>
      <c r="D140" s="1">
        <v>1</v>
      </c>
      <c r="J140" s="1">
        <f>SUM(B$139:B140)/A140</f>
        <v>1</v>
      </c>
      <c r="K140" s="1">
        <f>SUM(C$139:C140)/$A140</f>
        <v>1</v>
      </c>
      <c r="L140" s="1">
        <f>SUM(D$139:D140)/$A140</f>
        <v>1</v>
      </c>
      <c r="O140" s="1">
        <f>J140*B140</f>
        <v>1</v>
      </c>
      <c r="P140" s="1">
        <f>K140*C140</f>
        <v>1</v>
      </c>
      <c r="Q140" s="1">
        <f>L140*D140</f>
        <v>1</v>
      </c>
      <c r="T140" s="1">
        <f>SUMIF(B$139:B140,"=1")/SUMIF(B$139:B$168,"=1")</f>
        <v>0.13333333333333333</v>
      </c>
      <c r="U140" s="1">
        <f>SUMIF(C$139:C140,"=1")/SUMIF(C$139:C$168,"=1")</f>
        <v>0.1</v>
      </c>
      <c r="V140" s="1">
        <f>SUMIF(D$139:D140,"=1")/SUMIF(D$139:D$168,"=1")</f>
        <v>0.14285714285714285</v>
      </c>
      <c r="Y140" s="4">
        <v>0.1</v>
      </c>
      <c r="Z140" s="1">
        <f>_xlfn.MAXIFS(J$139:J$168,T$139:T$168,"&gt;="&amp;$Y140)</f>
        <v>1</v>
      </c>
      <c r="AA140" s="1">
        <f>_xlfn.MAXIFS(K$139:K$168,U$139:U$168,"&gt;="&amp;$Y140)</f>
        <v>1</v>
      </c>
      <c r="AB140" s="1">
        <f>_xlfn.MAXIFS(L$139:L$168,V$139:V$168,"&gt;="&amp;$Y140)</f>
        <v>1</v>
      </c>
    </row>
    <row r="141" spans="1:29" ht="14.5">
      <c r="A141" s="1">
        <v>3</v>
      </c>
      <c r="B141" s="1">
        <v>1</v>
      </c>
      <c r="C141" s="1">
        <v>1</v>
      </c>
      <c r="D141" s="1">
        <v>0</v>
      </c>
      <c r="J141" s="1">
        <f>SUM(B$139:B141)/A141</f>
        <v>1</v>
      </c>
      <c r="K141" s="1">
        <f>SUM(C$139:C141)/A141</f>
        <v>1</v>
      </c>
      <c r="L141" s="1">
        <f>SUM(D$139:D141)/$A141</f>
        <v>0.66666666666666663</v>
      </c>
      <c r="O141" s="1">
        <f>J141*B141</f>
        <v>1</v>
      </c>
      <c r="P141" s="1">
        <f>K141*C141</f>
        <v>1</v>
      </c>
      <c r="Q141" s="1">
        <f>L141*D141</f>
        <v>0</v>
      </c>
      <c r="T141" s="1">
        <f>SUMIF(B$139:B141,"=1")/SUMIF(B$139:B$168,"=1")</f>
        <v>0.2</v>
      </c>
      <c r="U141" s="1">
        <f>SUMIF(C$139:C141,"=1")/SUMIF(C$139:C$168,"=1")</f>
        <v>0.15</v>
      </c>
      <c r="V141" s="1">
        <f>SUMIF(D$139:D141,"=1")/SUMIF(D$139:D$168,"=1")</f>
        <v>0.14285714285714285</v>
      </c>
      <c r="Y141" s="4">
        <v>0.2</v>
      </c>
      <c r="Z141" s="1">
        <f>_xlfn.MAXIFS(J$139:J$168,T$139:T$168,"&gt;="&amp;$Y141)</f>
        <v>1</v>
      </c>
      <c r="AA141" s="1">
        <f>_xlfn.MAXIFS(K$139:K$168,U$139:U$168,"&gt;="&amp;$Y141)</f>
        <v>1</v>
      </c>
      <c r="AB141" s="1">
        <f>_xlfn.MAXIFS(L$139:L$168,V$139:V$168,"&gt;="&amp;$Y141)</f>
        <v>0.83333333333333337</v>
      </c>
    </row>
    <row r="142" spans="1:29" ht="14.5">
      <c r="A142" s="1">
        <v>4</v>
      </c>
      <c r="B142" s="1">
        <v>1</v>
      </c>
      <c r="C142" s="1">
        <v>1</v>
      </c>
      <c r="D142" s="1">
        <v>1</v>
      </c>
      <c r="J142" s="1">
        <f>SUM(B$139:B142)/A142</f>
        <v>1</v>
      </c>
      <c r="K142" s="1">
        <f>SUM(C$139:C142)/A142</f>
        <v>1</v>
      </c>
      <c r="L142" s="1">
        <f>SUM(D$139:D142)/$A142</f>
        <v>0.75</v>
      </c>
      <c r="O142" s="1">
        <f>J142*B142</f>
        <v>1</v>
      </c>
      <c r="P142" s="1">
        <f>K142*C142</f>
        <v>1</v>
      </c>
      <c r="Q142" s="1">
        <f>L142*D142</f>
        <v>0.75</v>
      </c>
      <c r="T142" s="1">
        <f>SUMIF(B$139:B142,"=1")/SUMIF(B$139:B$168,"=1")</f>
        <v>0.26666666666666666</v>
      </c>
      <c r="U142" s="1">
        <f>SUMIF(C$139:C142,"=1")/SUMIF(C$139:C$168,"=1")</f>
        <v>0.2</v>
      </c>
      <c r="V142" s="1">
        <f>SUMIF(D$139:D142,"=1")/SUMIF(D$139:D$168,"=1")</f>
        <v>0.21428571428571427</v>
      </c>
      <c r="Y142" s="4">
        <v>0.3</v>
      </c>
      <c r="Z142" s="1">
        <f>_xlfn.MAXIFS(J$139:J$168,T$139:T$168,"&gt;="&amp;$Y142)</f>
        <v>0.83333333333333337</v>
      </c>
      <c r="AA142" s="1">
        <f>_xlfn.MAXIFS(K$139:K$168,U$139:U$168,"&gt;="&amp;$Y142)</f>
        <v>1</v>
      </c>
      <c r="AB142" s="1">
        <f>_xlfn.MAXIFS(L$139:L$168,V$139:V$168,"&gt;="&amp;$Y142)</f>
        <v>0.83333333333333337</v>
      </c>
    </row>
    <row r="143" spans="1:29" ht="14.5">
      <c r="A143" s="1">
        <v>5</v>
      </c>
      <c r="B143" s="1">
        <v>0</v>
      </c>
      <c r="C143" s="1">
        <v>1</v>
      </c>
      <c r="D143" s="1">
        <v>1</v>
      </c>
      <c r="J143" s="1">
        <f>SUM(B$139:B143)/A143</f>
        <v>0.8</v>
      </c>
      <c r="K143" s="1">
        <f>SUM(C$139:C143)/A143</f>
        <v>1</v>
      </c>
      <c r="L143" s="1">
        <f>SUM(D$139:D143)/$A143</f>
        <v>0.8</v>
      </c>
      <c r="O143" s="1">
        <f>J143*B143</f>
        <v>0</v>
      </c>
      <c r="P143" s="1">
        <f>K143*C143</f>
        <v>1</v>
      </c>
      <c r="Q143" s="1">
        <f>L143*D143</f>
        <v>0.8</v>
      </c>
      <c r="T143" s="1">
        <f>SUMIF(B$139:B143,"=1")/SUMIF(B$139:B$168,"=1")</f>
        <v>0.26666666666666666</v>
      </c>
      <c r="U143" s="1">
        <f>SUMIF(C$139:C143,"=1")/SUMIF(C$139:C$168,"=1")</f>
        <v>0.25</v>
      </c>
      <c r="V143" s="1">
        <f>SUMIF(D$139:D143,"=1")/SUMIF(D$139:D$168,"=1")</f>
        <v>0.2857142857142857</v>
      </c>
      <c r="Y143" s="4">
        <v>0.4</v>
      </c>
      <c r="Z143" s="1">
        <f>_xlfn.MAXIFS(J$139:J$168,T$139:T$168,"&gt;="&amp;$Y143)</f>
        <v>0.7</v>
      </c>
      <c r="AA143" s="1">
        <f>_xlfn.MAXIFS(K$139:K$168,U$139:U$168,"&gt;="&amp;$Y143)</f>
        <v>1</v>
      </c>
      <c r="AB143" s="1">
        <f>_xlfn.MAXIFS(L$139:L$168,V$139:V$168,"&gt;="&amp;$Y143)</f>
        <v>0.66666666666666663</v>
      </c>
    </row>
    <row r="144" spans="1:29" ht="14.5">
      <c r="A144" s="1">
        <v>6</v>
      </c>
      <c r="B144" s="1">
        <v>1</v>
      </c>
      <c r="C144" s="1">
        <v>1</v>
      </c>
      <c r="D144" s="1">
        <v>1</v>
      </c>
      <c r="J144" s="1">
        <f>SUM(B$139:B144)/A144</f>
        <v>0.83333333333333337</v>
      </c>
      <c r="K144" s="1">
        <f>SUM(C$139:C144)/A144</f>
        <v>1</v>
      </c>
      <c r="L144" s="1">
        <f>SUM(D$139:D144)/$A144</f>
        <v>0.83333333333333337</v>
      </c>
      <c r="O144" s="1">
        <f>J144*B144</f>
        <v>0.83333333333333337</v>
      </c>
      <c r="P144" s="1">
        <f>K144*C144</f>
        <v>1</v>
      </c>
      <c r="Q144" s="1">
        <f>L144*D144</f>
        <v>0.83333333333333337</v>
      </c>
      <c r="T144" s="1">
        <f>SUMIF(B$139:B144,"=1")/SUMIF(B$139:B$168,"=1")</f>
        <v>0.33333333333333331</v>
      </c>
      <c r="U144" s="1">
        <f>SUMIF(C$139:C144,"=1")/SUMIF(C$139:C$168,"=1")</f>
        <v>0.3</v>
      </c>
      <c r="V144" s="1">
        <f>SUMIF(D$139:D144,"=1")/SUMIF(D$139:D$168,"=1")</f>
        <v>0.35714285714285715</v>
      </c>
      <c r="Y144" s="4">
        <v>0.5</v>
      </c>
      <c r="Z144" s="1">
        <f>_xlfn.MAXIFS(J$139:J$168,T$139:T$168,"&gt;="&amp;$Y144)</f>
        <v>0.61904761904761907</v>
      </c>
      <c r="AA144" s="1">
        <f>_xlfn.MAXIFS(K$139:K$168,U$139:U$168,"&gt;="&amp;$Y144)</f>
        <v>0.90909090909090906</v>
      </c>
      <c r="AB144" s="1">
        <f>_xlfn.MAXIFS(L$139:L$168,V$139:V$168,"&gt;="&amp;$Y144)</f>
        <v>0.66666666666666663</v>
      </c>
    </row>
    <row r="145" spans="1:29" ht="14.5">
      <c r="A145" s="1">
        <v>7</v>
      </c>
      <c r="B145" s="1">
        <v>0</v>
      </c>
      <c r="C145" s="1">
        <v>1</v>
      </c>
      <c r="D145" s="1">
        <v>0</v>
      </c>
      <c r="J145" s="1">
        <f>SUM(B$139:B145)/A145</f>
        <v>0.7142857142857143</v>
      </c>
      <c r="K145" s="1">
        <f>SUM(C$139:C145)/A145</f>
        <v>1</v>
      </c>
      <c r="L145" s="1">
        <f>SUM(D$139:D145)/$A145</f>
        <v>0.7142857142857143</v>
      </c>
      <c r="O145" s="1">
        <f>J145*B145</f>
        <v>0</v>
      </c>
      <c r="P145" s="1">
        <f>K145*C145</f>
        <v>1</v>
      </c>
      <c r="Q145" s="1">
        <f>L145*D145</f>
        <v>0</v>
      </c>
      <c r="T145" s="1">
        <f>SUMIF(B$139:B145,"=1")/SUMIF(B$139:B$168,"=1")</f>
        <v>0.33333333333333331</v>
      </c>
      <c r="U145" s="1">
        <f>SUMIF(C$139:C145,"=1")/SUMIF(C$139:C$168,"=1")</f>
        <v>0.35</v>
      </c>
      <c r="V145" s="1">
        <f>SUMIF(D$139:D145,"=1")/SUMIF(D$139:D$168,"=1")</f>
        <v>0.35714285714285715</v>
      </c>
      <c r="Y145" s="4">
        <v>0.6</v>
      </c>
      <c r="Z145" s="1">
        <f>_xlfn.MAXIFS(J$139:J$168,T$139:T$168,"&gt;="&amp;$Y145)</f>
        <v>0.61904761904761907</v>
      </c>
      <c r="AA145" s="1">
        <f>_xlfn.MAXIFS(K$139:K$168,U$139:U$168,"&gt;="&amp;$Y145)</f>
        <v>0.76470588235294112</v>
      </c>
      <c r="AB145" s="1">
        <f>_xlfn.MAXIFS(L$139:L$168,V$139:V$168,"&gt;="&amp;$Y145)</f>
        <v>0.66666666666666663</v>
      </c>
    </row>
    <row r="146" spans="1:29" ht="14.5">
      <c r="A146" s="1">
        <v>8</v>
      </c>
      <c r="B146" s="1">
        <v>0</v>
      </c>
      <c r="C146" s="1">
        <v>1</v>
      </c>
      <c r="D146" s="1">
        <v>0</v>
      </c>
      <c r="J146" s="1">
        <f>SUM(B$139:B146)/A146</f>
        <v>0.625</v>
      </c>
      <c r="K146" s="1">
        <f>SUM(C$139:C146)/A146</f>
        <v>1</v>
      </c>
      <c r="L146" s="1">
        <f>SUM(D$139:D146)/$A146</f>
        <v>0.625</v>
      </c>
      <c r="O146" s="1">
        <f>J146*B146</f>
        <v>0</v>
      </c>
      <c r="P146" s="1">
        <f>K146*C146</f>
        <v>1</v>
      </c>
      <c r="Q146" s="1">
        <f>L146*D146</f>
        <v>0</v>
      </c>
      <c r="T146" s="1">
        <f>SUMIF(B$139:B146,"=1")/SUMIF(B$139:B$168,"=1")</f>
        <v>0.33333333333333331</v>
      </c>
      <c r="U146" s="1">
        <f>SUMIF(C$139:C146,"=1")/SUMIF(C$139:C$168,"=1")</f>
        <v>0.4</v>
      </c>
      <c r="V146" s="1">
        <f>SUMIF(D$139:D146,"=1")/SUMIF(D$139:D$168,"=1")</f>
        <v>0.35714285714285715</v>
      </c>
      <c r="Y146" s="4">
        <v>0.7</v>
      </c>
      <c r="Z146" s="1">
        <f>_xlfn.MAXIFS(J$139:J$168,T$139:T$168,"&gt;="&amp;$Y146)</f>
        <v>0.61904761904761907</v>
      </c>
      <c r="AA146" s="1">
        <f>_xlfn.MAXIFS(K$139:K$168,U$139:U$168,"&gt;="&amp;$Y146)</f>
        <v>0.75</v>
      </c>
      <c r="AB146" s="1">
        <f>_xlfn.MAXIFS(L$139:L$168,V$139:V$168,"&gt;="&amp;$Y146)</f>
        <v>0.66666666666666663</v>
      </c>
    </row>
    <row r="147" spans="1:29" ht="14.5">
      <c r="A147" s="1">
        <v>9</v>
      </c>
      <c r="B147" s="1">
        <v>1</v>
      </c>
      <c r="C147" s="1">
        <v>0</v>
      </c>
      <c r="D147" s="1">
        <v>0</v>
      </c>
      <c r="J147" s="1">
        <f>SUM(B$139:B147)/A147</f>
        <v>0.66666666666666663</v>
      </c>
      <c r="K147" s="1">
        <f>SUM(C$139:C147)/A147</f>
        <v>0.88888888888888884</v>
      </c>
      <c r="L147" s="1">
        <f>SUM(D$139:D147)/$A147</f>
        <v>0.55555555555555558</v>
      </c>
      <c r="O147" s="1">
        <f>J147*B147</f>
        <v>0.66666666666666663</v>
      </c>
      <c r="P147" s="1">
        <f>K147*C147</f>
        <v>0</v>
      </c>
      <c r="Q147" s="1">
        <f>L147*D147</f>
        <v>0</v>
      </c>
      <c r="T147" s="1">
        <f>SUMIF(B$139:B147,"=1")/SUMIF(B$139:B$168,"=1")</f>
        <v>0.4</v>
      </c>
      <c r="U147" s="1">
        <f>SUMIF(C$139:C147,"=1")/SUMIF(C$139:C$168,"=1")</f>
        <v>0.4</v>
      </c>
      <c r="V147" s="1">
        <f>SUMIF(D$139:D147,"=1")/SUMIF(D$139:D$168,"=1")</f>
        <v>0.35714285714285715</v>
      </c>
      <c r="Y147" s="4">
        <v>0.8</v>
      </c>
      <c r="Z147" s="1">
        <f>_xlfn.MAXIFS(J$139:J$168,T$139:T$168,"&gt;="&amp;$Y147)</f>
        <v>0.61904761904761907</v>
      </c>
      <c r="AA147" s="1">
        <f>_xlfn.MAXIFS(K$139:K$168,U$139:U$168,"&gt;="&amp;$Y147)</f>
        <v>0.72</v>
      </c>
      <c r="AB147" s="1">
        <f>_xlfn.MAXIFS(L$139:L$168,V$139:V$168,"&gt;="&amp;$Y147)</f>
        <v>0.66666666666666663</v>
      </c>
    </row>
    <row r="148" spans="1:29" ht="14.5">
      <c r="A148" s="1">
        <v>10</v>
      </c>
      <c r="B148" s="1">
        <v>1</v>
      </c>
      <c r="C148" s="1">
        <v>1</v>
      </c>
      <c r="D148" s="1">
        <v>1</v>
      </c>
      <c r="J148" s="1">
        <f>SUM(B$139:B148)/A148</f>
        <v>0.7</v>
      </c>
      <c r="K148" s="1">
        <f>SUM(C$139:C148)/A148</f>
        <v>0.9</v>
      </c>
      <c r="L148" s="1">
        <f>SUM(D$139:D148)/$A148</f>
        <v>0.6</v>
      </c>
      <c r="O148" s="1">
        <f>J148*B148</f>
        <v>0.7</v>
      </c>
      <c r="P148" s="1">
        <f>K148*C148</f>
        <v>0.9</v>
      </c>
      <c r="Q148" s="1">
        <f>L148*D148</f>
        <v>0.6</v>
      </c>
      <c r="T148" s="1">
        <f>SUMIF(B$139:B148,"=1")/SUMIF(B$139:B$168,"=1")</f>
        <v>0.46666666666666667</v>
      </c>
      <c r="U148" s="1">
        <f>SUMIF(C$139:C148,"=1")/SUMIF(C$139:C$168,"=1")</f>
        <v>0.45</v>
      </c>
      <c r="V148" s="1">
        <f>SUMIF(D$139:D148,"=1")/SUMIF(D$139:D$168,"=1")</f>
        <v>0.42857142857142855</v>
      </c>
      <c r="Y148" s="4">
        <v>0.9</v>
      </c>
      <c r="Z148" s="1">
        <f>_xlfn.MAXIFS(J$139:J$168,T$139:T$168,"&gt;="&amp;$Y148)</f>
        <v>0.60869565217391308</v>
      </c>
      <c r="AA148" s="1">
        <f>_xlfn.MAXIFS(K$139:K$168,U$139:U$168,"&gt;="&amp;$Y148)</f>
        <v>0.72</v>
      </c>
      <c r="AB148" s="1">
        <f>_xlfn.MAXIFS(L$139:L$168,V$139:V$168,"&gt;="&amp;$Y148)</f>
        <v>0.56521739130434778</v>
      </c>
    </row>
    <row r="149" spans="1:29" ht="14.5">
      <c r="A149" s="1">
        <v>11</v>
      </c>
      <c r="B149" s="1">
        <v>0</v>
      </c>
      <c r="C149" s="1">
        <v>1</v>
      </c>
      <c r="D149" s="1">
        <v>1</v>
      </c>
      <c r="J149" s="1">
        <f>SUM(B$139:B149)/A149</f>
        <v>0.63636363636363635</v>
      </c>
      <c r="K149" s="1">
        <f>SUM(C$139:C149)/A149</f>
        <v>0.90909090909090906</v>
      </c>
      <c r="L149" s="1">
        <f>SUM(D$139:D149)/$A149</f>
        <v>0.63636363636363635</v>
      </c>
      <c r="O149" s="1">
        <f>J149*B149</f>
        <v>0</v>
      </c>
      <c r="P149" s="1">
        <f>K149*C149</f>
        <v>0.90909090909090906</v>
      </c>
      <c r="Q149" s="1">
        <f>L149*D149</f>
        <v>0.63636363636363635</v>
      </c>
      <c r="T149" s="1">
        <f>SUMIF(B$139:B149,"=1")/SUMIF(B$139:B$168,"=1")</f>
        <v>0.46666666666666667</v>
      </c>
      <c r="U149" s="1">
        <f>SUMIF(C$139:C149,"=1")/SUMIF(C$139:C$168,"=1")</f>
        <v>0.5</v>
      </c>
      <c r="V149" s="1">
        <f>SUMIF(D$139:D149,"=1")/SUMIF(D$139:D$168,"=1")</f>
        <v>0.5</v>
      </c>
      <c r="Y149" s="4">
        <v>1</v>
      </c>
      <c r="Z149" s="1">
        <f>_xlfn.MAXIFS(J$139:J$168,T$139:T$168,"&gt;="&amp;$Y149)</f>
        <v>0.57692307692307687</v>
      </c>
      <c r="AA149" s="1">
        <f>_xlfn.MAXIFS(K$139:K$168,U$139:U$168,"&gt;="&amp;$Y149)</f>
        <v>0.68965517241379315</v>
      </c>
      <c r="AB149" s="1">
        <f>_xlfn.MAXIFS(L$139:L$168,V$139:V$168,"&gt;="&amp;$Y149)</f>
        <v>0.56000000000000005</v>
      </c>
    </row>
    <row r="150" spans="1:29">
      <c r="A150" s="1">
        <v>12</v>
      </c>
      <c r="B150" s="1">
        <v>0</v>
      </c>
      <c r="C150" s="1">
        <v>0</v>
      </c>
      <c r="D150" s="1">
        <v>0</v>
      </c>
      <c r="J150" s="1">
        <f>SUM(B$139:B150)/A150</f>
        <v>0.58333333333333337</v>
      </c>
      <c r="K150" s="1">
        <f>SUM(C$139:C150)/A150</f>
        <v>0.83333333333333337</v>
      </c>
      <c r="L150" s="1">
        <f>SUM(D$139:D150)/$A150</f>
        <v>0.58333333333333337</v>
      </c>
      <c r="O150" s="1">
        <f>J150*B150</f>
        <v>0</v>
      </c>
      <c r="P150" s="1">
        <f>K150*C150</f>
        <v>0</v>
      </c>
      <c r="Q150" s="1">
        <f>L150*D150</f>
        <v>0</v>
      </c>
      <c r="T150" s="1">
        <f>SUMIF(B$139:B150,"=1")/SUMIF(B$139:B$168,"=1")</f>
        <v>0.46666666666666667</v>
      </c>
      <c r="U150" s="1">
        <f>SUMIF(C$139:C150,"=1")/SUMIF(C$139:C$168,"=1")</f>
        <v>0.5</v>
      </c>
      <c r="V150" s="1">
        <f>SUMIF(D$139:D150,"=1")/SUMIF(D$139:D$168,"=1")</f>
        <v>0.5</v>
      </c>
    </row>
    <row r="151" spans="1:29">
      <c r="A151" s="1">
        <v>13</v>
      </c>
      <c r="B151" s="1">
        <v>0</v>
      </c>
      <c r="C151" s="1">
        <v>1</v>
      </c>
      <c r="D151" s="1">
        <v>1</v>
      </c>
      <c r="J151" s="1">
        <f>SUM(B$139:B151)/A151</f>
        <v>0.53846153846153844</v>
      </c>
      <c r="K151" s="1">
        <f>SUM(C$139:C151)/A151</f>
        <v>0.84615384615384615</v>
      </c>
      <c r="L151" s="1">
        <f>SUM(D$139:D151)/$A151</f>
        <v>0.61538461538461542</v>
      </c>
      <c r="O151" s="1">
        <f>J151*B151</f>
        <v>0</v>
      </c>
      <c r="P151" s="1">
        <f>K151*C151</f>
        <v>0.84615384615384615</v>
      </c>
      <c r="Q151" s="1">
        <f>L151*D151</f>
        <v>0.61538461538461542</v>
      </c>
      <c r="T151" s="1">
        <f>SUMIF(B$139:B151,"=1")/SUMIF(B$139:B$168,"=1")</f>
        <v>0.46666666666666667</v>
      </c>
      <c r="U151" s="1">
        <f>SUMIF(C$139:C151,"=1")/SUMIF(C$139:C$168,"=1")</f>
        <v>0.55000000000000004</v>
      </c>
      <c r="V151" s="1">
        <f>SUMIF(D$139:D151,"=1")/SUMIF(D$139:D$168,"=1")</f>
        <v>0.5714285714285714</v>
      </c>
    </row>
    <row r="152" spans="1:29">
      <c r="A152" s="1">
        <v>14</v>
      </c>
      <c r="B152" s="1">
        <v>0</v>
      </c>
      <c r="C152" s="1">
        <v>0</v>
      </c>
      <c r="D152" s="1">
        <v>1</v>
      </c>
      <c r="J152" s="1">
        <f>SUM(B$139:B152)/A152</f>
        <v>0.5</v>
      </c>
      <c r="K152" s="1">
        <f>SUM(C$139:C152)/A152</f>
        <v>0.7857142857142857</v>
      </c>
      <c r="L152" s="1">
        <f>SUM(D$139:D152)/$A152</f>
        <v>0.6428571428571429</v>
      </c>
      <c r="O152" s="1">
        <f>J152*B152</f>
        <v>0</v>
      </c>
      <c r="P152" s="1">
        <f>K152*C152</f>
        <v>0</v>
      </c>
      <c r="Q152" s="1">
        <f>L152*D152</f>
        <v>0.6428571428571429</v>
      </c>
      <c r="T152" s="1">
        <f>SUMIF(B$139:B152,"=1")/SUMIF(B$139:B$168,"=1")</f>
        <v>0.46666666666666667</v>
      </c>
      <c r="U152" s="1">
        <f>SUMIF(C$139:C152,"=1")/SUMIF(C$139:C$168,"=1")</f>
        <v>0.55000000000000004</v>
      </c>
      <c r="V152" s="1">
        <f>SUMIF(D$139:D152,"=1")/SUMIF(D$139:D$168,"=1")</f>
        <v>0.6428571428571429</v>
      </c>
    </row>
    <row r="153" spans="1:29" ht="14.5">
      <c r="A153" s="1">
        <v>15</v>
      </c>
      <c r="B153" s="1">
        <v>1</v>
      </c>
      <c r="C153" s="1">
        <v>0</v>
      </c>
      <c r="D153" s="1">
        <v>0</v>
      </c>
      <c r="J153" s="1">
        <f>SUM(B$139:B153)/A153</f>
        <v>0.53333333333333333</v>
      </c>
      <c r="K153" s="1">
        <f>SUM(C$139:C153)/A153</f>
        <v>0.73333333333333328</v>
      </c>
      <c r="L153" s="1">
        <f>SUM(D$139:D153)/$A153</f>
        <v>0.6</v>
      </c>
      <c r="O153" s="1">
        <f>J153*B153</f>
        <v>0.53333333333333333</v>
      </c>
      <c r="P153" s="1">
        <f>K153*C153</f>
        <v>0</v>
      </c>
      <c r="Q153" s="1">
        <f>L153*D153</f>
        <v>0</v>
      </c>
      <c r="T153" s="1">
        <f>SUMIF(B$139:B153,"=1")/SUMIF(B$139:B$168,"=1")</f>
        <v>0.53333333333333333</v>
      </c>
      <c r="U153" s="1">
        <f>SUMIF(C$139:C153,"=1")/SUMIF(C$139:C$168,"=1")</f>
        <v>0.55000000000000004</v>
      </c>
      <c r="V153" s="1">
        <f>SUMIF(D$139:D153,"=1")/SUMIF(D$139:D$168,"=1")</f>
        <v>0.6428571428571429</v>
      </c>
      <c r="Z153" s="8" t="s">
        <v>14</v>
      </c>
      <c r="AA153" s="8"/>
      <c r="AB153" s="8"/>
      <c r="AC153" s="8"/>
    </row>
    <row r="154" spans="1:29" ht="14.5">
      <c r="A154" s="1">
        <v>16</v>
      </c>
      <c r="B154" s="1">
        <v>1</v>
      </c>
      <c r="C154" s="1">
        <v>1</v>
      </c>
      <c r="D154" s="1">
        <v>1</v>
      </c>
      <c r="J154" s="1">
        <f>SUM(B$139:B154)/A154</f>
        <v>0.5625</v>
      </c>
      <c r="K154" s="1">
        <f>SUM(C$139:C154)/A154</f>
        <v>0.75</v>
      </c>
      <c r="L154" s="1">
        <f>SUM(D$139:D154)/$A154</f>
        <v>0.625</v>
      </c>
      <c r="O154" s="1">
        <f>J154*B154</f>
        <v>0.5625</v>
      </c>
      <c r="P154" s="1">
        <f>K154*C154</f>
        <v>0.75</v>
      </c>
      <c r="Q154" s="1">
        <f>L154*D154</f>
        <v>0.625</v>
      </c>
      <c r="T154" s="1">
        <f>SUMIF(B$139:B154,"=1")/SUMIF(B$139:B$168,"=1")</f>
        <v>0.6</v>
      </c>
      <c r="U154" s="1">
        <f>SUMIF(C$139:C154,"=1")/SUMIF(C$139:C$168,"=1")</f>
        <v>0.6</v>
      </c>
      <c r="V154" s="1">
        <f>SUMIF(D$139:D154,"=1")/SUMIF(D$139:D$168,"=1")</f>
        <v>0.7142857142857143</v>
      </c>
      <c r="Y154" s="3" t="s">
        <v>11</v>
      </c>
      <c r="Z154" s="2" t="s">
        <v>1</v>
      </c>
      <c r="AA154" s="2" t="s">
        <v>2</v>
      </c>
      <c r="AB154" s="2" t="s">
        <v>17</v>
      </c>
      <c r="AC154" s="2" t="s">
        <v>19</v>
      </c>
    </row>
    <row r="155" spans="1:29" ht="14.5">
      <c r="A155" s="1">
        <v>17</v>
      </c>
      <c r="B155" s="1">
        <v>0</v>
      </c>
      <c r="C155" s="1">
        <v>1</v>
      </c>
      <c r="D155" s="1">
        <v>1</v>
      </c>
      <c r="J155" s="1">
        <f>SUM(B$139:B155)/A155</f>
        <v>0.52941176470588236</v>
      </c>
      <c r="K155" s="1">
        <f>SUM(C$139:C155)/A155</f>
        <v>0.76470588235294112</v>
      </c>
      <c r="L155" s="1">
        <f>SUM(D$139:D155)/$A155</f>
        <v>0.6470588235294118</v>
      </c>
      <c r="O155" s="1">
        <f>J155*B155</f>
        <v>0</v>
      </c>
      <c r="P155" s="1">
        <f>K155*C155</f>
        <v>0.76470588235294112</v>
      </c>
      <c r="Q155" s="1">
        <f>L155*D155</f>
        <v>0.6470588235294118</v>
      </c>
      <c r="T155" s="1">
        <f>SUMIF(B$139:B155,"=1")/SUMIF(B$139:B$168,"=1")</f>
        <v>0.6</v>
      </c>
      <c r="U155" s="1">
        <f>SUMIF(C$139:C155,"=1")/SUMIF(C$139:C$168,"=1")</f>
        <v>0.65</v>
      </c>
      <c r="V155" s="1">
        <f>SUMIF(D$139:D155,"=1")/SUMIF(D$139:D$168,"=1")</f>
        <v>0.7857142857142857</v>
      </c>
      <c r="Y155" s="4">
        <v>0</v>
      </c>
      <c r="Z155" s="1">
        <f>(1 + $Y$2^2) * (Z139*$Y139/($Y$2^2 * Z139 +$Y139))</f>
        <v>0</v>
      </c>
      <c r="AA155" s="1">
        <f>(1 + $Y$2^2) * (AA139*$Y139/($Y$2^2 * AA139 +$Y139))</f>
        <v>0</v>
      </c>
      <c r="AB155" s="1">
        <f>(1 + $Y$2^2) * (AB139*$Y139/($Y$2^2 * AB139 +$Y139))</f>
        <v>0</v>
      </c>
    </row>
    <row r="156" spans="1:29" ht="14.5">
      <c r="A156" s="1">
        <v>18</v>
      </c>
      <c r="B156" s="1">
        <v>1</v>
      </c>
      <c r="C156" s="1">
        <v>0</v>
      </c>
      <c r="D156" s="1">
        <v>1</v>
      </c>
      <c r="J156" s="1">
        <f>SUM(B$139:B156)/A156</f>
        <v>0.55555555555555558</v>
      </c>
      <c r="K156" s="1">
        <f>SUM(C$139:C156)/A156</f>
        <v>0.72222222222222221</v>
      </c>
      <c r="L156" s="1">
        <f>SUM(D$139:D156)/$A156</f>
        <v>0.66666666666666663</v>
      </c>
      <c r="O156" s="1">
        <f>J156*B156</f>
        <v>0.55555555555555558</v>
      </c>
      <c r="P156" s="1">
        <f>K156*C156</f>
        <v>0</v>
      </c>
      <c r="Q156" s="1">
        <f>L156*D156</f>
        <v>0.66666666666666663</v>
      </c>
      <c r="T156" s="1">
        <f>SUMIF(B$139:B156,"=1")/SUMIF(B$139:B$168,"=1")</f>
        <v>0.66666666666666663</v>
      </c>
      <c r="U156" s="1">
        <f>SUMIF(C$139:C156,"=1")/SUMIF(C$139:C$168,"=1")</f>
        <v>0.65</v>
      </c>
      <c r="V156" s="1">
        <f>SUMIF(D$139:D156,"=1")/SUMIF(D$139:D$168,"=1")</f>
        <v>0.8571428571428571</v>
      </c>
      <c r="Y156" s="4">
        <v>0.1</v>
      </c>
      <c r="Z156" s="1">
        <f t="shared" ref="Z156:AB156" si="34">(1 + $Y$2^2) * (Z140*$Y140/($Y$2^2 * Z140 +$Y140))</f>
        <v>0.18181818181818182</v>
      </c>
      <c r="AA156" s="1">
        <f t="shared" si="34"/>
        <v>0.18181818181818182</v>
      </c>
      <c r="AB156" s="1">
        <f t="shared" si="34"/>
        <v>0.18181818181818182</v>
      </c>
    </row>
    <row r="157" spans="1:29" ht="14.5">
      <c r="A157" s="1">
        <v>19</v>
      </c>
      <c r="B157" s="1">
        <v>1</v>
      </c>
      <c r="C157" s="1">
        <v>1</v>
      </c>
      <c r="D157" s="1">
        <v>0</v>
      </c>
      <c r="J157" s="1">
        <f>SUM(B$139:B157)/A157</f>
        <v>0.57894736842105265</v>
      </c>
      <c r="K157" s="1">
        <f>SUM(C$139:C157)/A157</f>
        <v>0.73684210526315785</v>
      </c>
      <c r="L157" s="1">
        <f>SUM(D$139:D157)/$A157</f>
        <v>0.63157894736842102</v>
      </c>
      <c r="O157" s="1">
        <f>J157*B157</f>
        <v>0.57894736842105265</v>
      </c>
      <c r="P157" s="1">
        <f>K157*C157</f>
        <v>0.73684210526315785</v>
      </c>
      <c r="Q157" s="1">
        <f>L157*D157</f>
        <v>0</v>
      </c>
      <c r="T157" s="1">
        <f>SUMIF(B$139:B157,"=1")/SUMIF(B$139:B$168,"=1")</f>
        <v>0.73333333333333328</v>
      </c>
      <c r="U157" s="1">
        <f>SUMIF(C$139:C157,"=1")/SUMIF(C$139:C$168,"=1")</f>
        <v>0.7</v>
      </c>
      <c r="V157" s="1">
        <f>SUMIF(D$139:D157,"=1")/SUMIF(D$139:D$168,"=1")</f>
        <v>0.8571428571428571</v>
      </c>
      <c r="Y157" s="4">
        <v>0.2</v>
      </c>
      <c r="Z157" s="1">
        <f t="shared" ref="Z157:AB157" si="35">(1 + $Y$2^2) * (Z141*$Y141/($Y$2^2 * Z141 +$Y141))</f>
        <v>0.33333333333333337</v>
      </c>
      <c r="AA157" s="1">
        <f t="shared" si="35"/>
        <v>0.33333333333333337</v>
      </c>
      <c r="AB157" s="1">
        <f t="shared" si="35"/>
        <v>0.32258064516129031</v>
      </c>
    </row>
    <row r="158" spans="1:29" ht="14.5">
      <c r="A158" s="1">
        <v>20</v>
      </c>
      <c r="B158" s="1">
        <v>1</v>
      </c>
      <c r="C158" s="1">
        <v>1</v>
      </c>
      <c r="D158" s="1">
        <v>0</v>
      </c>
      <c r="J158" s="1">
        <f>SUM(B$139:B158)/A158</f>
        <v>0.6</v>
      </c>
      <c r="K158" s="1">
        <f>SUM(C$139:C158)/A158</f>
        <v>0.75</v>
      </c>
      <c r="L158" s="1">
        <f>SUM(D$139:D158)/$A158</f>
        <v>0.6</v>
      </c>
      <c r="O158" s="1">
        <f>J158*B158</f>
        <v>0.6</v>
      </c>
      <c r="P158" s="1">
        <f>K158*C158</f>
        <v>0.75</v>
      </c>
      <c r="Q158" s="1">
        <f>L158*D158</f>
        <v>0</v>
      </c>
      <c r="T158" s="1">
        <f>SUMIF(B$139:B158,"=1")/SUMIF(B$139:B$168,"=1")</f>
        <v>0.8</v>
      </c>
      <c r="U158" s="1">
        <f>SUMIF(C$139:C158,"=1")/SUMIF(C$139:C$168,"=1")</f>
        <v>0.75</v>
      </c>
      <c r="V158" s="1">
        <f>SUMIF(D$139:D158,"=1")/SUMIF(D$139:D$168,"=1")</f>
        <v>0.8571428571428571</v>
      </c>
      <c r="Y158" s="4">
        <v>0.3</v>
      </c>
      <c r="Z158" s="1">
        <f t="shared" ref="Z158:AB158" si="36">(1 + $Y$2^2) * (Z142*$Y142/($Y$2^2 * Z142 +$Y142))</f>
        <v>0.44117647058823528</v>
      </c>
      <c r="AA158" s="1">
        <f t="shared" si="36"/>
        <v>0.46153846153846151</v>
      </c>
      <c r="AB158" s="1">
        <f t="shared" si="36"/>
        <v>0.44117647058823528</v>
      </c>
    </row>
    <row r="159" spans="1:29" ht="14.5">
      <c r="A159" s="1">
        <v>21</v>
      </c>
      <c r="B159" s="1">
        <v>1</v>
      </c>
      <c r="C159" s="1">
        <v>0</v>
      </c>
      <c r="D159" s="1">
        <v>0</v>
      </c>
      <c r="J159" s="1">
        <f>SUM(B$139:B159)/A159</f>
        <v>0.61904761904761907</v>
      </c>
      <c r="K159" s="1">
        <f>SUM(C$139:C159)/A159</f>
        <v>0.7142857142857143</v>
      </c>
      <c r="L159" s="1">
        <f>SUM(D$139:D159)/$A159</f>
        <v>0.5714285714285714</v>
      </c>
      <c r="O159" s="1">
        <f>J159*B159</f>
        <v>0.61904761904761907</v>
      </c>
      <c r="P159" s="1">
        <f>K159*C159</f>
        <v>0</v>
      </c>
      <c r="Q159" s="1">
        <f>L159*D159</f>
        <v>0</v>
      </c>
      <c r="T159" s="1">
        <f>SUMIF(B$139:B159,"=1")/SUMIF(B$139:B$168,"=1")</f>
        <v>0.8666666666666667</v>
      </c>
      <c r="U159" s="1">
        <f>SUMIF(C$139:C159,"=1")/SUMIF(C$139:C$168,"=1")</f>
        <v>0.75</v>
      </c>
      <c r="V159" s="1">
        <f>SUMIF(D$139:D159,"=1")/SUMIF(D$139:D$168,"=1")</f>
        <v>0.8571428571428571</v>
      </c>
      <c r="Y159" s="4">
        <v>0.4</v>
      </c>
      <c r="Z159" s="1">
        <f t="shared" ref="Z159:AB159" si="37">(1 + $Y$2^2) * (Z143*$Y143/($Y$2^2 * Z143 +$Y143))</f>
        <v>0.50909090909090904</v>
      </c>
      <c r="AA159" s="1">
        <f t="shared" si="37"/>
        <v>0.57142857142857151</v>
      </c>
      <c r="AB159" s="1">
        <f t="shared" si="37"/>
        <v>0.5</v>
      </c>
    </row>
    <row r="160" spans="1:29" ht="14.5">
      <c r="A160" s="1">
        <v>22</v>
      </c>
      <c r="B160" s="1">
        <v>0</v>
      </c>
      <c r="C160" s="1">
        <v>0</v>
      </c>
      <c r="D160" s="1">
        <v>0</v>
      </c>
      <c r="J160" s="1">
        <f>SUM(B$139:B160)/A160</f>
        <v>0.59090909090909094</v>
      </c>
      <c r="K160" s="1">
        <f>SUM(C$139:C160)/A160</f>
        <v>0.68181818181818177</v>
      </c>
      <c r="L160" s="1">
        <f>SUM(D$139:D160)/$A160</f>
        <v>0.54545454545454541</v>
      </c>
      <c r="O160" s="1">
        <f>J160*B160</f>
        <v>0</v>
      </c>
      <c r="P160" s="1">
        <f>K160*C160</f>
        <v>0</v>
      </c>
      <c r="Q160" s="1">
        <f>L160*D160</f>
        <v>0</v>
      </c>
      <c r="T160" s="1">
        <f>SUMIF(B$139:B160,"=1")/SUMIF(B$139:B$168,"=1")</f>
        <v>0.8666666666666667</v>
      </c>
      <c r="U160" s="1">
        <f>SUMIF(C$139:C160,"=1")/SUMIF(C$139:C$168,"=1")</f>
        <v>0.75</v>
      </c>
      <c r="V160" s="1">
        <f>SUMIF(D$139:D160,"=1")/SUMIF(D$139:D$168,"=1")</f>
        <v>0.8571428571428571</v>
      </c>
      <c r="Y160" s="4">
        <v>0.5</v>
      </c>
      <c r="Z160" s="1">
        <f t="shared" ref="Z160:AB160" si="38">(1 + $Y$2^2) * (Z144*$Y144/($Y$2^2 * Z144 +$Y144))</f>
        <v>0.55319148936170215</v>
      </c>
      <c r="AA160" s="1">
        <f t="shared" si="38"/>
        <v>0.64516129032258063</v>
      </c>
      <c r="AB160" s="1">
        <f t="shared" si="38"/>
        <v>0.57142857142857151</v>
      </c>
    </row>
    <row r="161" spans="1:28" ht="14.5">
      <c r="A161" s="1">
        <v>23</v>
      </c>
      <c r="B161" s="1">
        <v>1</v>
      </c>
      <c r="C161" s="1">
        <v>1</v>
      </c>
      <c r="D161" s="1">
        <v>1</v>
      </c>
      <c r="J161" s="1">
        <f>SUM(B$139:B161)/A161</f>
        <v>0.60869565217391308</v>
      </c>
      <c r="K161" s="1">
        <f>SUM(C$139:C161)/A161</f>
        <v>0.69565217391304346</v>
      </c>
      <c r="L161" s="1">
        <f>SUM(D$139:D161)/$A161</f>
        <v>0.56521739130434778</v>
      </c>
      <c r="O161" s="1">
        <f>J161*B161</f>
        <v>0.60869565217391308</v>
      </c>
      <c r="P161" s="1">
        <f>K161*C161</f>
        <v>0.69565217391304346</v>
      </c>
      <c r="Q161" s="1">
        <f>L161*D161</f>
        <v>0.56521739130434778</v>
      </c>
      <c r="T161" s="1">
        <f>SUMIF(B$139:B161,"=1")/SUMIF(B$139:B$168,"=1")</f>
        <v>0.93333333333333335</v>
      </c>
      <c r="U161" s="1">
        <f>SUMIF(C$139:C161,"=1")/SUMIF(C$139:C$168,"=1")</f>
        <v>0.8</v>
      </c>
      <c r="V161" s="1">
        <f>SUMIF(D$139:D161,"=1")/SUMIF(D$139:D$168,"=1")</f>
        <v>0.9285714285714286</v>
      </c>
      <c r="Y161" s="4">
        <v>0.6</v>
      </c>
      <c r="Z161" s="1">
        <f t="shared" ref="Z161:AB161" si="39">(1 + $Y$2^2) * (Z145*$Y145/($Y$2^2 * Z145 +$Y145))</f>
        <v>0.609375</v>
      </c>
      <c r="AA161" s="1">
        <f t="shared" si="39"/>
        <v>0.67241379310344818</v>
      </c>
      <c r="AB161" s="1">
        <f t="shared" si="39"/>
        <v>0.63157894736842102</v>
      </c>
    </row>
    <row r="162" spans="1:28" ht="14.5">
      <c r="A162" s="1">
        <v>24</v>
      </c>
      <c r="B162" s="1">
        <v>0</v>
      </c>
      <c r="C162" s="1">
        <v>1</v>
      </c>
      <c r="D162" s="1">
        <v>0</v>
      </c>
      <c r="J162" s="1">
        <f>SUM(B$139:B162)/A162</f>
        <v>0.58333333333333337</v>
      </c>
      <c r="K162" s="1">
        <f>SUM(C$139:C162)/A162</f>
        <v>0.70833333333333337</v>
      </c>
      <c r="L162" s="1">
        <f>SUM(D$139:D162)/$A162</f>
        <v>0.54166666666666663</v>
      </c>
      <c r="O162" s="1">
        <f>J162*B162</f>
        <v>0</v>
      </c>
      <c r="P162" s="1">
        <f>K162*C162</f>
        <v>0.70833333333333337</v>
      </c>
      <c r="Q162" s="1">
        <f>L162*D162</f>
        <v>0</v>
      </c>
      <c r="T162" s="1">
        <f>SUMIF(B$139:B162,"=1")/SUMIF(B$139:B$168,"=1")</f>
        <v>0.93333333333333335</v>
      </c>
      <c r="U162" s="1">
        <f>SUMIF(C$139:C162,"=1")/SUMIF(C$139:C$168,"=1")</f>
        <v>0.85</v>
      </c>
      <c r="V162" s="1">
        <f>SUMIF(D$139:D162,"=1")/SUMIF(D$139:D$168,"=1")</f>
        <v>0.9285714285714286</v>
      </c>
      <c r="Y162" s="4">
        <v>0.7</v>
      </c>
      <c r="Z162" s="1">
        <f t="shared" ref="Z162:AB162" si="40">(1 + $Y$2^2) * (Z146*$Y146/($Y$2^2 * Z146 +$Y146))</f>
        <v>0.65703971119133575</v>
      </c>
      <c r="AA162" s="1">
        <f t="shared" si="40"/>
        <v>0.72413793103448265</v>
      </c>
      <c r="AB162" s="1">
        <f t="shared" si="40"/>
        <v>0.68292682926829262</v>
      </c>
    </row>
    <row r="163" spans="1:28" ht="14.5">
      <c r="A163" s="1">
        <v>25</v>
      </c>
      <c r="B163" s="1">
        <v>0</v>
      </c>
      <c r="C163" s="1">
        <v>1</v>
      </c>
      <c r="D163" s="1">
        <v>1</v>
      </c>
      <c r="J163" s="1">
        <f>SUM(B$139:B163)/A163</f>
        <v>0.56000000000000005</v>
      </c>
      <c r="K163" s="1">
        <f>SUM(C$139:C163)/A163</f>
        <v>0.72</v>
      </c>
      <c r="L163" s="1">
        <f>SUM(D$139:D163)/$A163</f>
        <v>0.56000000000000005</v>
      </c>
      <c r="O163" s="1">
        <f>J163*B163</f>
        <v>0</v>
      </c>
      <c r="P163" s="1">
        <f>K163*C163</f>
        <v>0.72</v>
      </c>
      <c r="Q163" s="1">
        <f>L163*D163</f>
        <v>0.56000000000000005</v>
      </c>
      <c r="T163" s="1">
        <f>SUMIF(B$139:B163,"=1")/SUMIF(B$139:B$168,"=1")</f>
        <v>0.93333333333333335</v>
      </c>
      <c r="U163" s="1">
        <f>SUMIF(C$139:C163,"=1")/SUMIF(C$139:C$168,"=1")</f>
        <v>0.9</v>
      </c>
      <c r="V163" s="1">
        <f>SUMIF(D$139:D163,"=1")/SUMIF(D$139:D$168,"=1")</f>
        <v>1</v>
      </c>
      <c r="Y163" s="4">
        <v>0.8</v>
      </c>
      <c r="Z163" s="1">
        <f t="shared" ref="Z163:AB163" si="41">(1 + $Y$2^2) * (Z147*$Y147/($Y$2^2 * Z147 +$Y147))</f>
        <v>0.69798657718120805</v>
      </c>
      <c r="AA163" s="1">
        <f t="shared" si="41"/>
        <v>0.75789473684210518</v>
      </c>
      <c r="AB163" s="1">
        <f t="shared" si="41"/>
        <v>0.72727272727272718</v>
      </c>
    </row>
    <row r="164" spans="1:28" ht="14.5">
      <c r="A164" s="1">
        <v>26</v>
      </c>
      <c r="B164" s="1">
        <v>1</v>
      </c>
      <c r="C164" s="1">
        <v>0</v>
      </c>
      <c r="D164" s="1">
        <v>0</v>
      </c>
      <c r="J164" s="1">
        <f>SUM(B$139:B164)/A164</f>
        <v>0.57692307692307687</v>
      </c>
      <c r="K164" s="1">
        <f>SUM(C$139:C164)/A164</f>
        <v>0.69230769230769229</v>
      </c>
      <c r="L164" s="1">
        <f>SUM(D$139:D164)/$A164</f>
        <v>0.53846153846153844</v>
      </c>
      <c r="O164" s="1">
        <f>J164*B164</f>
        <v>0.57692307692307687</v>
      </c>
      <c r="P164" s="1">
        <f>K164*C164</f>
        <v>0</v>
      </c>
      <c r="Q164" s="1">
        <f>L164*D164</f>
        <v>0</v>
      </c>
      <c r="T164" s="1">
        <f>SUMIF(B$139:B164,"=1")/SUMIF(B$139:B$168,"=1")</f>
        <v>1</v>
      </c>
      <c r="U164" s="1">
        <f>SUMIF(C$139:C164,"=1")/SUMIF(C$139:C$168,"=1")</f>
        <v>0.9</v>
      </c>
      <c r="V164" s="1">
        <f>SUMIF(D$139:D164,"=1")/SUMIF(D$139:D$168,"=1")</f>
        <v>1</v>
      </c>
      <c r="Y164" s="4">
        <v>0.9</v>
      </c>
      <c r="Z164" s="1">
        <f t="shared" ref="Z164:AB164" si="42">(1 + $Y$2^2) * (Z148*$Y148/($Y$2^2 * Z148 +$Y148))</f>
        <v>0.72622478386167155</v>
      </c>
      <c r="AA164" s="1">
        <f t="shared" si="42"/>
        <v>0.79999999999999993</v>
      </c>
      <c r="AB164" s="1">
        <f t="shared" si="42"/>
        <v>0.6943620178041543</v>
      </c>
    </row>
    <row r="165" spans="1:28" ht="14.5">
      <c r="A165" s="1">
        <v>27</v>
      </c>
      <c r="B165" s="1">
        <v>0</v>
      </c>
      <c r="C165" s="1">
        <v>1</v>
      </c>
      <c r="D165" s="1">
        <v>0</v>
      </c>
      <c r="J165" s="1">
        <f>SUM(B$139:B165)/A165</f>
        <v>0.55555555555555558</v>
      </c>
      <c r="K165" s="1">
        <f>SUM(C$139:C165)/A165</f>
        <v>0.70370370370370372</v>
      </c>
      <c r="L165" s="1">
        <f>SUM(D$139:D165)/$A165</f>
        <v>0.51851851851851849</v>
      </c>
      <c r="O165" s="1">
        <f>J165*B165</f>
        <v>0</v>
      </c>
      <c r="P165" s="1">
        <f>K165*C165</f>
        <v>0.70370370370370372</v>
      </c>
      <c r="Q165" s="1">
        <f>L165*D165</f>
        <v>0</v>
      </c>
      <c r="T165" s="1">
        <f>SUMIF(B$139:B165,"=1")/SUMIF(B$139:B$168,"=1")</f>
        <v>1</v>
      </c>
      <c r="U165" s="1">
        <f>SUMIF(C$139:C165,"=1")/SUMIF(C$139:C$168,"=1")</f>
        <v>0.95</v>
      </c>
      <c r="V165" s="1">
        <f>SUMIF(D$139:D165,"=1")/SUMIF(D$139:D$168,"=1")</f>
        <v>1</v>
      </c>
      <c r="Y165" s="4">
        <v>1</v>
      </c>
      <c r="Z165" s="1">
        <f t="shared" ref="Z165:AB165" si="43">(1 + $Y$2^2) * (Z149*$Y149/($Y$2^2 * Z149 +$Y149))</f>
        <v>0.73170731707317072</v>
      </c>
      <c r="AA165" s="1">
        <f t="shared" si="43"/>
        <v>0.81632653061224492</v>
      </c>
      <c r="AB165" s="1">
        <f t="shared" si="43"/>
        <v>0.71794871794871795</v>
      </c>
    </row>
    <row r="166" spans="1:28">
      <c r="A166" s="1">
        <v>28</v>
      </c>
      <c r="B166" s="1">
        <v>0</v>
      </c>
      <c r="C166" s="1">
        <v>0</v>
      </c>
      <c r="D166" s="1">
        <v>0</v>
      </c>
      <c r="J166" s="1">
        <f>SUM(B$139:B166)/A166</f>
        <v>0.5357142857142857</v>
      </c>
      <c r="K166" s="1">
        <f>SUM(C$139:C166)/A166</f>
        <v>0.6785714285714286</v>
      </c>
      <c r="L166" s="1">
        <f>SUM(D$139:D166)/$A166</f>
        <v>0.5</v>
      </c>
      <c r="O166" s="1">
        <f>J166*B166</f>
        <v>0</v>
      </c>
      <c r="P166" s="1">
        <f>K166*C166</f>
        <v>0</v>
      </c>
      <c r="Q166" s="1">
        <f>L166*D166</f>
        <v>0</v>
      </c>
      <c r="T166" s="1">
        <f>SUMIF(B$139:B166,"=1")/SUMIF(B$139:B$168,"=1")</f>
        <v>1</v>
      </c>
      <c r="U166" s="1">
        <f>SUMIF(C$139:C166,"=1")/SUMIF(C$139:C$168,"=1")</f>
        <v>0.95</v>
      </c>
      <c r="V166" s="1">
        <f>SUMIF(D$139:D166,"=1")/SUMIF(D$139:D$168,"=1")</f>
        <v>1</v>
      </c>
    </row>
    <row r="167" spans="1:28">
      <c r="A167" s="1">
        <v>29</v>
      </c>
      <c r="B167" s="1">
        <v>0</v>
      </c>
      <c r="C167" s="1">
        <v>1</v>
      </c>
      <c r="D167" s="1">
        <v>0</v>
      </c>
      <c r="J167" s="1">
        <f>SUM(B$139:B167)/A167</f>
        <v>0.51724137931034486</v>
      </c>
      <c r="K167" s="1">
        <f>SUM(C$139:C167)/A167</f>
        <v>0.68965517241379315</v>
      </c>
      <c r="L167" s="1">
        <f>SUM(D$139:D167)/$A167</f>
        <v>0.48275862068965519</v>
      </c>
      <c r="O167" s="1">
        <f>J167*B167</f>
        <v>0</v>
      </c>
      <c r="P167" s="1">
        <f>K167*C167</f>
        <v>0.68965517241379315</v>
      </c>
      <c r="Q167" s="1">
        <f>L167*D167</f>
        <v>0</v>
      </c>
      <c r="T167" s="1">
        <f>SUMIF(B$139:B167,"=1")/SUMIF(B$139:B$168,"=1")</f>
        <v>1</v>
      </c>
      <c r="U167" s="1">
        <f>SUMIF(C$139:C167,"=1")/SUMIF(C$139:C$168,"=1")</f>
        <v>1</v>
      </c>
      <c r="V167" s="1">
        <f>SUMIF(D$139:D167,"=1")/SUMIF(D$139:D$168,"=1")</f>
        <v>1</v>
      </c>
    </row>
    <row r="168" spans="1:28">
      <c r="A168" s="1">
        <v>30</v>
      </c>
      <c r="B168" s="1">
        <v>0</v>
      </c>
      <c r="C168" s="1">
        <v>0</v>
      </c>
      <c r="D168" s="1">
        <v>0</v>
      </c>
      <c r="J168" s="1">
        <f>SUM(B$139:B168)/A168</f>
        <v>0.5</v>
      </c>
      <c r="K168" s="1">
        <f>SUM(C$139:C168)/A168</f>
        <v>0.66666666666666663</v>
      </c>
      <c r="L168" s="1">
        <f>SUM(D$139:D168)/$A168</f>
        <v>0.46666666666666667</v>
      </c>
      <c r="O168" s="1">
        <f>J168*B168</f>
        <v>0</v>
      </c>
      <c r="P168" s="1">
        <f>K168*C168</f>
        <v>0</v>
      </c>
      <c r="Q168" s="1">
        <f>L168*D168</f>
        <v>0</v>
      </c>
      <c r="T168" s="1">
        <f>SUMIF(B$139:B168,"=1")/SUMIF(B$139:B$168,"=1")</f>
        <v>1</v>
      </c>
      <c r="U168" s="1">
        <f>SUMIF(C$139:C168,"=1")/SUMIF(C$139:C$168,"=1")</f>
        <v>1</v>
      </c>
      <c r="V168" s="1">
        <f>SUMIF(D$139:D168,"=1")/SUMIF(D$139:D$168,"=1")</f>
        <v>1</v>
      </c>
    </row>
    <row r="169" spans="1:28" ht="14.75">
      <c r="I169" s="5" t="s">
        <v>8</v>
      </c>
      <c r="J169" s="5">
        <f>AVERAGE(J139:J168)</f>
        <v>0.65348707458090882</v>
      </c>
      <c r="K169" s="5">
        <f>AVERAGE(K139:K168)</f>
        <v>0.81904262911221581</v>
      </c>
      <c r="L169" s="5">
        <f>AVERAGE(L139:L168)</f>
        <v>0.63610856515116676</v>
      </c>
      <c r="M169" s="5"/>
    </row>
    <row r="171" spans="1:28">
      <c r="E171" s="1" t="s">
        <v>16</v>
      </c>
    </row>
    <row r="172" spans="1:28" ht="14.75">
      <c r="I172" s="6" t="s">
        <v>13</v>
      </c>
      <c r="J172" s="5">
        <f>AVERAGE(J134,J169,J69,J34)</f>
        <v>0.65072246568602687</v>
      </c>
      <c r="K172" s="5">
        <f>AVERAGE(K169,K134,K69,K34)</f>
        <v>0.50133217106844707</v>
      </c>
      <c r="L172" s="5">
        <f>AVERAGE(L169,L134,L69,L34)</f>
        <v>0.63105188355927022</v>
      </c>
      <c r="M172" s="5"/>
    </row>
    <row r="173" spans="1:28">
      <c r="A173" s="2"/>
      <c r="B173" s="2"/>
      <c r="C173" s="2"/>
    </row>
    <row r="174" spans="1:28">
      <c r="A174" s="1" t="s">
        <v>12</v>
      </c>
    </row>
    <row r="175" spans="1:28" ht="14.5">
      <c r="F175" s="8" t="s">
        <v>10</v>
      </c>
      <c r="G175" s="8"/>
      <c r="H175" s="8"/>
      <c r="I175" s="8"/>
    </row>
    <row r="176" spans="1:28" ht="14.5">
      <c r="E176" s="3" t="s">
        <v>11</v>
      </c>
      <c r="F176" s="2" t="s">
        <v>1</v>
      </c>
      <c r="G176" s="2" t="s">
        <v>2</v>
      </c>
      <c r="H176" s="2" t="s">
        <v>17</v>
      </c>
      <c r="I176" s="2" t="s">
        <v>19</v>
      </c>
    </row>
    <row r="177" spans="5:11" ht="14.5">
      <c r="E177" s="4">
        <v>0</v>
      </c>
      <c r="F177" s="1">
        <f t="shared" ref="F177:F187" si="44">AVERAGE(Z4,Z39,Z74,Z139)</f>
        <v>0.91666666666666663</v>
      </c>
      <c r="G177" s="1">
        <f t="shared" ref="G177:H187" si="45">AVERAGE(AA4,AA39,AA74,AA139)</f>
        <v>0.72853535353535348</v>
      </c>
      <c r="H177" s="1">
        <f t="shared" si="45"/>
        <v>0.91666666666666663</v>
      </c>
      <c r="J177" s="8"/>
      <c r="K177" s="8"/>
    </row>
    <row r="178" spans="5:11" ht="14.5">
      <c r="E178" s="4">
        <v>0.1</v>
      </c>
      <c r="F178" s="1">
        <f t="shared" si="44"/>
        <v>0.91666666666666663</v>
      </c>
      <c r="G178" s="1">
        <f t="shared" si="45"/>
        <v>0.72853535353535348</v>
      </c>
      <c r="H178" s="1">
        <f t="shared" si="45"/>
        <v>0.91666666666666663</v>
      </c>
      <c r="I178" s="2"/>
      <c r="J178" s="2"/>
      <c r="K178" s="2"/>
    </row>
    <row r="179" spans="5:11" ht="14.5">
      <c r="E179" s="4">
        <v>0.2</v>
      </c>
      <c r="F179" s="1">
        <f t="shared" si="44"/>
        <v>0.91666666666666663</v>
      </c>
      <c r="G179" s="1">
        <f t="shared" si="45"/>
        <v>0.68686868686868685</v>
      </c>
      <c r="H179" s="1">
        <f t="shared" si="45"/>
        <v>0.875</v>
      </c>
    </row>
    <row r="180" spans="5:11" ht="14.5">
      <c r="E180" s="4">
        <v>0.3</v>
      </c>
      <c r="F180" s="1">
        <f t="shared" si="44"/>
        <v>0.875</v>
      </c>
      <c r="G180" s="1">
        <f t="shared" si="45"/>
        <v>0.68686868686868685</v>
      </c>
      <c r="H180" s="1">
        <f t="shared" si="45"/>
        <v>0.875</v>
      </c>
    </row>
    <row r="181" spans="5:11" ht="14.5">
      <c r="E181" s="4">
        <v>0.4</v>
      </c>
      <c r="F181" s="1">
        <f t="shared" si="44"/>
        <v>0.77916666666666679</v>
      </c>
      <c r="G181" s="1">
        <f t="shared" si="45"/>
        <v>0.66603535353535348</v>
      </c>
      <c r="H181" s="1">
        <f t="shared" si="45"/>
        <v>0.77083333333333337</v>
      </c>
    </row>
    <row r="182" spans="5:11" ht="14.5">
      <c r="E182" s="4">
        <v>0.5</v>
      </c>
      <c r="F182" s="1">
        <f t="shared" si="44"/>
        <v>0.71726190476190477</v>
      </c>
      <c r="G182" s="1">
        <f t="shared" si="45"/>
        <v>0.61652236652236658</v>
      </c>
      <c r="H182" s="1">
        <f t="shared" si="45"/>
        <v>0.72916666666666663</v>
      </c>
    </row>
    <row r="183" spans="5:11" ht="14.5">
      <c r="E183" s="4">
        <v>0.6</v>
      </c>
      <c r="F183" s="1">
        <f t="shared" si="44"/>
        <v>0.69642857142857151</v>
      </c>
      <c r="G183" s="1">
        <f t="shared" si="45"/>
        <v>0.51756061276185117</v>
      </c>
      <c r="H183" s="1">
        <f t="shared" si="45"/>
        <v>0.66529304029304026</v>
      </c>
    </row>
    <row r="184" spans="5:11" ht="14.5">
      <c r="E184" s="4">
        <v>0.7</v>
      </c>
      <c r="F184" s="1">
        <f t="shared" si="44"/>
        <v>0.6241718426501035</v>
      </c>
      <c r="G184" s="1">
        <f t="shared" si="45"/>
        <v>0.50022867998874188</v>
      </c>
      <c r="H184" s="1">
        <f t="shared" si="45"/>
        <v>0.66306089743589747</v>
      </c>
    </row>
    <row r="185" spans="5:11" ht="14.5">
      <c r="E185" s="4">
        <v>0.8</v>
      </c>
      <c r="F185" s="1">
        <f t="shared" si="44"/>
        <v>0.61623533471359559</v>
      </c>
      <c r="G185" s="1">
        <f t="shared" si="45"/>
        <v>0.45085199283475147</v>
      </c>
      <c r="H185" s="1">
        <f t="shared" si="45"/>
        <v>0.66132478632478631</v>
      </c>
    </row>
    <row r="186" spans="5:11" ht="14.5">
      <c r="E186" s="4">
        <v>0.9</v>
      </c>
      <c r="F186" s="1">
        <f t="shared" si="44"/>
        <v>0.60927382053654022</v>
      </c>
      <c r="G186" s="1">
        <f t="shared" si="45"/>
        <v>0.45085199283475147</v>
      </c>
      <c r="H186" s="1">
        <f t="shared" si="45"/>
        <v>0.61165691192865101</v>
      </c>
    </row>
    <row r="187" spans="5:11" ht="14.5">
      <c r="E187" s="4">
        <v>1</v>
      </c>
      <c r="F187" s="1">
        <f t="shared" si="44"/>
        <v>0.53596357346357348</v>
      </c>
      <c r="G187" s="1">
        <f t="shared" si="45"/>
        <v>0.44326578593819976</v>
      </c>
      <c r="H187" s="1">
        <f t="shared" si="45"/>
        <v>0.5971428571428572</v>
      </c>
    </row>
    <row r="199" spans="5:7" ht="14.5">
      <c r="F199" s="8"/>
      <c r="G199" s="8"/>
    </row>
    <row r="200" spans="5:7" ht="14.5">
      <c r="E200" s="3"/>
      <c r="F200" s="2"/>
      <c r="G200" s="2"/>
    </row>
    <row r="201" spans="5:7" ht="14.5">
      <c r="E201" s="4"/>
    </row>
    <row r="202" spans="5:7" ht="14.5">
      <c r="E202" s="4"/>
    </row>
    <row r="203" spans="5:7" ht="14.5">
      <c r="E203" s="4"/>
    </row>
    <row r="204" spans="5:7" ht="14.5">
      <c r="E204" s="4"/>
    </row>
    <row r="205" spans="5:7" ht="14.5">
      <c r="E205" s="4"/>
    </row>
    <row r="206" spans="5:7" ht="14.5">
      <c r="E206" s="4"/>
    </row>
    <row r="207" spans="5:7" ht="14.5">
      <c r="E207" s="4"/>
    </row>
    <row r="208" spans="5:7" ht="14.5">
      <c r="E208" s="4"/>
    </row>
    <row r="209" spans="5:5" ht="14.5">
      <c r="E209" s="4"/>
    </row>
    <row r="210" spans="5:5" ht="14.5">
      <c r="E210" s="4"/>
    </row>
    <row r="211" spans="5:5" ht="14.5">
      <c r="E211" s="4"/>
    </row>
  </sheetData>
  <mergeCells count="23">
    <mergeCell ref="Z137:AC137"/>
    <mergeCell ref="F175:I175"/>
    <mergeCell ref="Z153:AC153"/>
    <mergeCell ref="Z88:AC88"/>
    <mergeCell ref="Z53:AC53"/>
    <mergeCell ref="F199:G199"/>
    <mergeCell ref="J177:K177"/>
    <mergeCell ref="Z18:AC18"/>
    <mergeCell ref="Z2:AC2"/>
    <mergeCell ref="T2:W2"/>
    <mergeCell ref="O2:R2"/>
    <mergeCell ref="J2:M2"/>
    <mergeCell ref="J37:M37"/>
    <mergeCell ref="O37:R37"/>
    <mergeCell ref="T37:W37"/>
    <mergeCell ref="Z37:AC37"/>
    <mergeCell ref="J72:M72"/>
    <mergeCell ref="O72:R72"/>
    <mergeCell ref="T72:W72"/>
    <mergeCell ref="Z72:AC72"/>
    <mergeCell ref="J137:M137"/>
    <mergeCell ref="O137:R137"/>
    <mergeCell ref="T137:W1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Andre Sousa</cp:lastModifiedBy>
  <dcterms:created xsi:type="dcterms:W3CDTF">2023-11-14T16:34:19Z</dcterms:created>
  <dcterms:modified xsi:type="dcterms:W3CDTF">2023-12-07T17:43:30Z</dcterms:modified>
</cp:coreProperties>
</file>