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drofonseca/Documents/FEUP/PRI/PRI/solr/"/>
    </mc:Choice>
  </mc:AlternateContent>
  <xr:revisionPtr revIDLastSave="0" documentId="13_ncr:1_{025F160A-AEAD-444B-9E02-AE2C50557AF9}" xr6:coauthVersionLast="47" xr6:coauthVersionMax="47" xr10:uidLastSave="{00000000-0000-0000-0000-000000000000}"/>
  <bookViews>
    <workbookView xWindow="0" yWindow="500" windowWidth="44660" windowHeight="23720" xr2:uid="{1F5A3B19-910C-4A1F-9359-A2D6231D033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07" i="1" l="1"/>
  <c r="M41" i="1"/>
  <c r="N41" i="1"/>
  <c r="T41" i="1" s="1"/>
  <c r="M42" i="1"/>
  <c r="N42" i="1"/>
  <c r="T42" i="1" s="1"/>
  <c r="M43" i="1"/>
  <c r="N43" i="1"/>
  <c r="M44" i="1"/>
  <c r="N44" i="1"/>
  <c r="M45" i="1"/>
  <c r="N45" i="1"/>
  <c r="T45" i="1" s="1"/>
  <c r="M46" i="1"/>
  <c r="N46" i="1"/>
  <c r="T46" i="1" s="1"/>
  <c r="M47" i="1"/>
  <c r="N47" i="1"/>
  <c r="T47" i="1" s="1"/>
  <c r="M48" i="1"/>
  <c r="N48" i="1"/>
  <c r="T48" i="1" s="1"/>
  <c r="M49" i="1"/>
  <c r="N49" i="1"/>
  <c r="T49" i="1" s="1"/>
  <c r="M50" i="1"/>
  <c r="N50" i="1"/>
  <c r="T50" i="1" s="1"/>
  <c r="M51" i="1"/>
  <c r="N51" i="1"/>
  <c r="M52" i="1"/>
  <c r="N52" i="1"/>
  <c r="M53" i="1"/>
  <c r="N53" i="1"/>
  <c r="T53" i="1" s="1"/>
  <c r="M54" i="1"/>
  <c r="N54" i="1"/>
  <c r="T54" i="1" s="1"/>
  <c r="M55" i="1"/>
  <c r="N55" i="1"/>
  <c r="T55" i="1" s="1"/>
  <c r="M56" i="1"/>
  <c r="N56" i="1"/>
  <c r="T56" i="1" s="1"/>
  <c r="M57" i="1"/>
  <c r="N57" i="1"/>
  <c r="T57" i="1" s="1"/>
  <c r="M58" i="1"/>
  <c r="N58" i="1"/>
  <c r="T58" i="1" s="1"/>
  <c r="M59" i="1"/>
  <c r="N59" i="1"/>
  <c r="M60" i="1"/>
  <c r="N60" i="1"/>
  <c r="M61" i="1"/>
  <c r="N61" i="1"/>
  <c r="T61" i="1" s="1"/>
  <c r="M62" i="1"/>
  <c r="N62" i="1"/>
  <c r="T62" i="1" s="1"/>
  <c r="M63" i="1"/>
  <c r="N63" i="1"/>
  <c r="T63" i="1" s="1"/>
  <c r="M64" i="1"/>
  <c r="N64" i="1"/>
  <c r="T64" i="1" s="1"/>
  <c r="M65" i="1"/>
  <c r="N65" i="1"/>
  <c r="T65" i="1" s="1"/>
  <c r="M66" i="1"/>
  <c r="N66" i="1"/>
  <c r="T66" i="1" s="1"/>
  <c r="M67" i="1"/>
  <c r="N67" i="1"/>
  <c r="T67" i="1" s="1"/>
  <c r="M68" i="1"/>
  <c r="N68" i="1"/>
  <c r="T68" i="1" s="1"/>
  <c r="M40" i="1"/>
  <c r="N40" i="1"/>
  <c r="T40" i="1" s="1"/>
  <c r="L40" i="1"/>
  <c r="L39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4" i="1"/>
  <c r="T12" i="1"/>
  <c r="T15" i="1"/>
  <c r="T32" i="1"/>
  <c r="N6" i="1"/>
  <c r="T6" i="1" s="1"/>
  <c r="N7" i="1"/>
  <c r="T7" i="1" s="1"/>
  <c r="N8" i="1"/>
  <c r="T8" i="1" s="1"/>
  <c r="N9" i="1"/>
  <c r="T9" i="1" s="1"/>
  <c r="N10" i="1"/>
  <c r="T10" i="1" s="1"/>
  <c r="N11" i="1"/>
  <c r="T11" i="1" s="1"/>
  <c r="N12" i="1"/>
  <c r="N13" i="1"/>
  <c r="T13" i="1" s="1"/>
  <c r="N14" i="1"/>
  <c r="T14" i="1" s="1"/>
  <c r="N15" i="1"/>
  <c r="N16" i="1"/>
  <c r="T16" i="1" s="1"/>
  <c r="N17" i="1"/>
  <c r="T17" i="1" s="1"/>
  <c r="N18" i="1"/>
  <c r="T18" i="1" s="1"/>
  <c r="N19" i="1"/>
  <c r="T19" i="1" s="1"/>
  <c r="N20" i="1"/>
  <c r="T20" i="1" s="1"/>
  <c r="N21" i="1"/>
  <c r="T21" i="1" s="1"/>
  <c r="N22" i="1"/>
  <c r="T22" i="1" s="1"/>
  <c r="N23" i="1"/>
  <c r="T23" i="1" s="1"/>
  <c r="N24" i="1"/>
  <c r="T24" i="1" s="1"/>
  <c r="N25" i="1"/>
  <c r="T25" i="1" s="1"/>
  <c r="N26" i="1"/>
  <c r="T26" i="1" s="1"/>
  <c r="N27" i="1"/>
  <c r="T27" i="1" s="1"/>
  <c r="N28" i="1"/>
  <c r="T28" i="1" s="1"/>
  <c r="N29" i="1"/>
  <c r="T29" i="1" s="1"/>
  <c r="N30" i="1"/>
  <c r="T30" i="1" s="1"/>
  <c r="N31" i="1"/>
  <c r="T31" i="1" s="1"/>
  <c r="N32" i="1"/>
  <c r="N33" i="1"/>
  <c r="T33" i="1" s="1"/>
  <c r="N5" i="1"/>
  <c r="T5" i="1" s="1"/>
  <c r="N4" i="1"/>
  <c r="T4" i="1" s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39" i="1"/>
  <c r="T43" i="1"/>
  <c r="T44" i="1"/>
  <c r="T51" i="1"/>
  <c r="T52" i="1"/>
  <c r="T59" i="1"/>
  <c r="T60" i="1"/>
  <c r="N39" i="1"/>
  <c r="T39" i="1" s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74" i="1"/>
  <c r="T75" i="1"/>
  <c r="N76" i="1"/>
  <c r="T76" i="1" s="1"/>
  <c r="N77" i="1"/>
  <c r="T77" i="1" s="1"/>
  <c r="N78" i="1"/>
  <c r="T78" i="1" s="1"/>
  <c r="N79" i="1"/>
  <c r="T79" i="1" s="1"/>
  <c r="N80" i="1"/>
  <c r="T80" i="1" s="1"/>
  <c r="N81" i="1"/>
  <c r="T81" i="1" s="1"/>
  <c r="N82" i="1"/>
  <c r="T82" i="1" s="1"/>
  <c r="N83" i="1"/>
  <c r="T83" i="1" s="1"/>
  <c r="N84" i="1"/>
  <c r="T84" i="1" s="1"/>
  <c r="N85" i="1"/>
  <c r="T85" i="1" s="1"/>
  <c r="N86" i="1"/>
  <c r="T86" i="1" s="1"/>
  <c r="N87" i="1"/>
  <c r="T87" i="1" s="1"/>
  <c r="N88" i="1"/>
  <c r="T88" i="1" s="1"/>
  <c r="N89" i="1"/>
  <c r="T89" i="1" s="1"/>
  <c r="N90" i="1"/>
  <c r="T90" i="1" s="1"/>
  <c r="N91" i="1"/>
  <c r="T91" i="1" s="1"/>
  <c r="N92" i="1"/>
  <c r="T92" i="1" s="1"/>
  <c r="N93" i="1"/>
  <c r="T93" i="1" s="1"/>
  <c r="N94" i="1"/>
  <c r="T94" i="1" s="1"/>
  <c r="N95" i="1"/>
  <c r="T95" i="1" s="1"/>
  <c r="N96" i="1"/>
  <c r="T96" i="1" s="1"/>
  <c r="N97" i="1"/>
  <c r="T97" i="1" s="1"/>
  <c r="N98" i="1"/>
  <c r="T98" i="1" s="1"/>
  <c r="N99" i="1"/>
  <c r="T99" i="1" s="1"/>
  <c r="N100" i="1"/>
  <c r="T100" i="1" s="1"/>
  <c r="N101" i="1"/>
  <c r="T101" i="1" s="1"/>
  <c r="N102" i="1"/>
  <c r="T102" i="1" s="1"/>
  <c r="N103" i="1"/>
  <c r="T103" i="1" s="1"/>
  <c r="N104" i="1"/>
  <c r="T104" i="1" s="1"/>
  <c r="N105" i="1"/>
  <c r="T105" i="1" s="1"/>
  <c r="N106" i="1"/>
  <c r="T106" i="1" s="1"/>
  <c r="N107" i="1"/>
  <c r="T107" i="1" s="1"/>
  <c r="N108" i="1"/>
  <c r="T108" i="1" s="1"/>
  <c r="N109" i="1"/>
  <c r="T109" i="1" s="1"/>
  <c r="N110" i="1"/>
  <c r="T110" i="1" s="1"/>
  <c r="N111" i="1"/>
  <c r="T111" i="1" s="1"/>
  <c r="N112" i="1"/>
  <c r="T112" i="1" s="1"/>
  <c r="N113" i="1"/>
  <c r="T113" i="1" s="1"/>
  <c r="N114" i="1"/>
  <c r="T114" i="1" s="1"/>
  <c r="N115" i="1"/>
  <c r="T115" i="1" s="1"/>
  <c r="N116" i="1"/>
  <c r="T116" i="1" s="1"/>
  <c r="N117" i="1"/>
  <c r="T117" i="1" s="1"/>
  <c r="N118" i="1"/>
  <c r="T118" i="1" s="1"/>
  <c r="N119" i="1"/>
  <c r="T119" i="1" s="1"/>
  <c r="N120" i="1"/>
  <c r="T120" i="1" s="1"/>
  <c r="N121" i="1"/>
  <c r="T121" i="1" s="1"/>
  <c r="N122" i="1"/>
  <c r="T122" i="1" s="1"/>
  <c r="N123" i="1"/>
  <c r="T123" i="1" s="1"/>
  <c r="N124" i="1"/>
  <c r="T124" i="1" s="1"/>
  <c r="N125" i="1"/>
  <c r="T125" i="1" s="1"/>
  <c r="N126" i="1"/>
  <c r="T126" i="1" s="1"/>
  <c r="N127" i="1"/>
  <c r="T127" i="1" s="1"/>
  <c r="N128" i="1"/>
  <c r="T128" i="1" s="1"/>
  <c r="N129" i="1"/>
  <c r="T129" i="1" s="1"/>
  <c r="N130" i="1"/>
  <c r="T130" i="1" s="1"/>
  <c r="N131" i="1"/>
  <c r="T131" i="1" s="1"/>
  <c r="N132" i="1"/>
  <c r="T132" i="1" s="1"/>
  <c r="N133" i="1"/>
  <c r="T133" i="1" s="1"/>
  <c r="N75" i="1"/>
  <c r="N74" i="1"/>
  <c r="T74" i="1" s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39" i="1"/>
  <c r="T158" i="1"/>
  <c r="T159" i="1"/>
  <c r="T163" i="1"/>
  <c r="T166" i="1"/>
  <c r="N141" i="1"/>
  <c r="T141" i="1" s="1"/>
  <c r="N142" i="1"/>
  <c r="T142" i="1" s="1"/>
  <c r="N143" i="1"/>
  <c r="T143" i="1" s="1"/>
  <c r="N144" i="1"/>
  <c r="T144" i="1" s="1"/>
  <c r="N145" i="1"/>
  <c r="T145" i="1" s="1"/>
  <c r="N146" i="1"/>
  <c r="T146" i="1" s="1"/>
  <c r="N147" i="1"/>
  <c r="T147" i="1" s="1"/>
  <c r="N148" i="1"/>
  <c r="T148" i="1" s="1"/>
  <c r="N149" i="1"/>
  <c r="T149" i="1" s="1"/>
  <c r="N150" i="1"/>
  <c r="T150" i="1" s="1"/>
  <c r="N151" i="1"/>
  <c r="T151" i="1" s="1"/>
  <c r="N152" i="1"/>
  <c r="T152" i="1" s="1"/>
  <c r="N153" i="1"/>
  <c r="T153" i="1" s="1"/>
  <c r="N154" i="1"/>
  <c r="T154" i="1" s="1"/>
  <c r="N155" i="1"/>
  <c r="T155" i="1" s="1"/>
  <c r="N156" i="1"/>
  <c r="T156" i="1" s="1"/>
  <c r="N157" i="1"/>
  <c r="T157" i="1" s="1"/>
  <c r="N158" i="1"/>
  <c r="N159" i="1"/>
  <c r="N160" i="1"/>
  <c r="T160" i="1" s="1"/>
  <c r="N161" i="1"/>
  <c r="T161" i="1" s="1"/>
  <c r="N162" i="1"/>
  <c r="T162" i="1" s="1"/>
  <c r="N163" i="1"/>
  <c r="N164" i="1"/>
  <c r="T164" i="1" s="1"/>
  <c r="N165" i="1"/>
  <c r="T165" i="1" s="1"/>
  <c r="N166" i="1"/>
  <c r="N167" i="1"/>
  <c r="T167" i="1" s="1"/>
  <c r="N168" i="1"/>
  <c r="T168" i="1" s="1"/>
  <c r="N140" i="1"/>
  <c r="T140" i="1" s="1"/>
  <c r="N139" i="1"/>
  <c r="T139" i="1" s="1"/>
  <c r="K175" i="1"/>
  <c r="L175" i="1"/>
  <c r="M175" i="1"/>
  <c r="N175" i="1"/>
  <c r="K176" i="1"/>
  <c r="Q176" i="1" s="1"/>
  <c r="L176" i="1"/>
  <c r="M176" i="1"/>
  <c r="S176" i="1" s="1"/>
  <c r="N176" i="1"/>
  <c r="K177" i="1"/>
  <c r="L177" i="1"/>
  <c r="M177" i="1"/>
  <c r="N177" i="1"/>
  <c r="T177" i="1" s="1"/>
  <c r="K178" i="1"/>
  <c r="L178" i="1"/>
  <c r="R178" i="1" s="1"/>
  <c r="M178" i="1"/>
  <c r="S178" i="1" s="1"/>
  <c r="N178" i="1"/>
  <c r="T178" i="1" s="1"/>
  <c r="K179" i="1"/>
  <c r="Q179" i="1" s="1"/>
  <c r="L179" i="1"/>
  <c r="R179" i="1" s="1"/>
  <c r="M179" i="1"/>
  <c r="N179" i="1"/>
  <c r="T179" i="1" s="1"/>
  <c r="K180" i="1"/>
  <c r="Q180" i="1" s="1"/>
  <c r="L180" i="1"/>
  <c r="R180" i="1" s="1"/>
  <c r="M180" i="1"/>
  <c r="S180" i="1" s="1"/>
  <c r="N180" i="1"/>
  <c r="T180" i="1" s="1"/>
  <c r="K181" i="1"/>
  <c r="L181" i="1"/>
  <c r="M181" i="1"/>
  <c r="S181" i="1" s="1"/>
  <c r="N181" i="1"/>
  <c r="T181" i="1" s="1"/>
  <c r="K182" i="1"/>
  <c r="Q182" i="1" s="1"/>
  <c r="L182" i="1"/>
  <c r="R182" i="1" s="1"/>
  <c r="M182" i="1"/>
  <c r="N182" i="1"/>
  <c r="T182" i="1" s="1"/>
  <c r="K183" i="1"/>
  <c r="Q183" i="1" s="1"/>
  <c r="L183" i="1"/>
  <c r="R183" i="1" s="1"/>
  <c r="M183" i="1"/>
  <c r="S183" i="1" s="1"/>
  <c r="N183" i="1"/>
  <c r="T183" i="1" s="1"/>
  <c r="K184" i="1"/>
  <c r="Q184" i="1" s="1"/>
  <c r="L184" i="1"/>
  <c r="R184" i="1" s="1"/>
  <c r="M184" i="1"/>
  <c r="S184" i="1" s="1"/>
  <c r="N184" i="1"/>
  <c r="T184" i="1" s="1"/>
  <c r="K185" i="1"/>
  <c r="L185" i="1"/>
  <c r="R185" i="1" s="1"/>
  <c r="M185" i="1"/>
  <c r="N185" i="1"/>
  <c r="T185" i="1" s="1"/>
  <c r="K186" i="1"/>
  <c r="Q186" i="1" s="1"/>
  <c r="L186" i="1"/>
  <c r="R186" i="1" s="1"/>
  <c r="M186" i="1"/>
  <c r="S186" i="1" s="1"/>
  <c r="N186" i="1"/>
  <c r="T186" i="1" s="1"/>
  <c r="K187" i="1"/>
  <c r="Q187" i="1" s="1"/>
  <c r="L187" i="1"/>
  <c r="R187" i="1" s="1"/>
  <c r="M187" i="1"/>
  <c r="N187" i="1"/>
  <c r="T187" i="1" s="1"/>
  <c r="K188" i="1"/>
  <c r="Q188" i="1" s="1"/>
  <c r="L188" i="1"/>
  <c r="R188" i="1" s="1"/>
  <c r="M188" i="1"/>
  <c r="S188" i="1" s="1"/>
  <c r="N188" i="1"/>
  <c r="T188" i="1" s="1"/>
  <c r="K189" i="1"/>
  <c r="L189" i="1"/>
  <c r="R189" i="1" s="1"/>
  <c r="M189" i="1"/>
  <c r="S189" i="1" s="1"/>
  <c r="N189" i="1"/>
  <c r="T189" i="1" s="1"/>
  <c r="K190" i="1"/>
  <c r="L190" i="1"/>
  <c r="R190" i="1" s="1"/>
  <c r="M190" i="1"/>
  <c r="S190" i="1" s="1"/>
  <c r="N190" i="1"/>
  <c r="T190" i="1" s="1"/>
  <c r="K191" i="1"/>
  <c r="Q191" i="1" s="1"/>
  <c r="L191" i="1"/>
  <c r="R191" i="1" s="1"/>
  <c r="M191" i="1"/>
  <c r="S191" i="1" s="1"/>
  <c r="N191" i="1"/>
  <c r="T191" i="1" s="1"/>
  <c r="K192" i="1"/>
  <c r="Q192" i="1" s="1"/>
  <c r="L192" i="1"/>
  <c r="R192" i="1" s="1"/>
  <c r="M192" i="1"/>
  <c r="S192" i="1" s="1"/>
  <c r="N192" i="1"/>
  <c r="T192" i="1" s="1"/>
  <c r="K193" i="1"/>
  <c r="L193" i="1"/>
  <c r="R193" i="1" s="1"/>
  <c r="M193" i="1"/>
  <c r="S193" i="1" s="1"/>
  <c r="N193" i="1"/>
  <c r="T193" i="1" s="1"/>
  <c r="K194" i="1"/>
  <c r="Q194" i="1" s="1"/>
  <c r="L194" i="1"/>
  <c r="R194" i="1" s="1"/>
  <c r="M194" i="1"/>
  <c r="S194" i="1" s="1"/>
  <c r="N194" i="1"/>
  <c r="T194" i="1" s="1"/>
  <c r="K195" i="1"/>
  <c r="Q195" i="1" s="1"/>
  <c r="L195" i="1"/>
  <c r="R195" i="1" s="1"/>
  <c r="M195" i="1"/>
  <c r="S195" i="1" s="1"/>
  <c r="N195" i="1"/>
  <c r="T195" i="1" s="1"/>
  <c r="K196" i="1"/>
  <c r="Q196" i="1" s="1"/>
  <c r="L196" i="1"/>
  <c r="R196" i="1" s="1"/>
  <c r="M196" i="1"/>
  <c r="S196" i="1" s="1"/>
  <c r="N196" i="1"/>
  <c r="T196" i="1" s="1"/>
  <c r="K197" i="1"/>
  <c r="Q197" i="1" s="1"/>
  <c r="L197" i="1"/>
  <c r="M197" i="1"/>
  <c r="S197" i="1" s="1"/>
  <c r="N197" i="1"/>
  <c r="T197" i="1" s="1"/>
  <c r="K198" i="1"/>
  <c r="Q198" i="1" s="1"/>
  <c r="L198" i="1"/>
  <c r="R198" i="1" s="1"/>
  <c r="M198" i="1"/>
  <c r="S198" i="1" s="1"/>
  <c r="N198" i="1"/>
  <c r="T198" i="1" s="1"/>
  <c r="K199" i="1"/>
  <c r="Q199" i="1" s="1"/>
  <c r="L199" i="1"/>
  <c r="R199" i="1" s="1"/>
  <c r="M199" i="1"/>
  <c r="S199" i="1" s="1"/>
  <c r="N199" i="1"/>
  <c r="T199" i="1" s="1"/>
  <c r="K200" i="1"/>
  <c r="Q200" i="1" s="1"/>
  <c r="L200" i="1"/>
  <c r="R200" i="1" s="1"/>
  <c r="M200" i="1"/>
  <c r="S200" i="1" s="1"/>
  <c r="N200" i="1"/>
  <c r="T200" i="1" s="1"/>
  <c r="K201" i="1"/>
  <c r="Q201" i="1" s="1"/>
  <c r="L201" i="1"/>
  <c r="R201" i="1" s="1"/>
  <c r="M201" i="1"/>
  <c r="S201" i="1" s="1"/>
  <c r="N201" i="1"/>
  <c r="T201" i="1" s="1"/>
  <c r="K202" i="1"/>
  <c r="Q202" i="1" s="1"/>
  <c r="L202" i="1"/>
  <c r="R202" i="1" s="1"/>
  <c r="M202" i="1"/>
  <c r="S202" i="1" s="1"/>
  <c r="N202" i="1"/>
  <c r="T202" i="1" s="1"/>
  <c r="K203" i="1"/>
  <c r="Q203" i="1" s="1"/>
  <c r="L203" i="1"/>
  <c r="R203" i="1" s="1"/>
  <c r="M203" i="1"/>
  <c r="S203" i="1" s="1"/>
  <c r="N203" i="1"/>
  <c r="T203" i="1" s="1"/>
  <c r="J201" i="1"/>
  <c r="P201" i="1" s="1"/>
  <c r="J192" i="1"/>
  <c r="P192" i="1" s="1"/>
  <c r="R161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V175" i="1"/>
  <c r="W175" i="1"/>
  <c r="X175" i="1"/>
  <c r="Y175" i="1"/>
  <c r="V176" i="1"/>
  <c r="W176" i="1"/>
  <c r="X176" i="1"/>
  <c r="Y176" i="1"/>
  <c r="V177" i="1"/>
  <c r="W177" i="1"/>
  <c r="X177" i="1"/>
  <c r="Y177" i="1"/>
  <c r="V178" i="1"/>
  <c r="W178" i="1"/>
  <c r="X178" i="1"/>
  <c r="Y178" i="1"/>
  <c r="V179" i="1"/>
  <c r="W179" i="1"/>
  <c r="X179" i="1"/>
  <c r="Y179" i="1"/>
  <c r="V180" i="1"/>
  <c r="W180" i="1"/>
  <c r="X180" i="1"/>
  <c r="Y180" i="1"/>
  <c r="V181" i="1"/>
  <c r="W181" i="1"/>
  <c r="X181" i="1"/>
  <c r="Y181" i="1"/>
  <c r="V182" i="1"/>
  <c r="W182" i="1"/>
  <c r="X182" i="1"/>
  <c r="Y182" i="1"/>
  <c r="V183" i="1"/>
  <c r="W183" i="1"/>
  <c r="X183" i="1"/>
  <c r="Y183" i="1"/>
  <c r="V184" i="1"/>
  <c r="W184" i="1"/>
  <c r="X184" i="1"/>
  <c r="Y184" i="1"/>
  <c r="V185" i="1"/>
  <c r="W185" i="1"/>
  <c r="X185" i="1"/>
  <c r="Y185" i="1"/>
  <c r="V186" i="1"/>
  <c r="W186" i="1"/>
  <c r="X186" i="1"/>
  <c r="Y186" i="1"/>
  <c r="V187" i="1"/>
  <c r="W187" i="1"/>
  <c r="X187" i="1"/>
  <c r="Y187" i="1"/>
  <c r="V188" i="1"/>
  <c r="W188" i="1"/>
  <c r="X188" i="1"/>
  <c r="Y188" i="1"/>
  <c r="V189" i="1"/>
  <c r="W189" i="1"/>
  <c r="X189" i="1"/>
  <c r="Y189" i="1"/>
  <c r="V190" i="1"/>
  <c r="W190" i="1"/>
  <c r="X190" i="1"/>
  <c r="Y190" i="1"/>
  <c r="V191" i="1"/>
  <c r="W191" i="1"/>
  <c r="X191" i="1"/>
  <c r="Y191" i="1"/>
  <c r="V192" i="1"/>
  <c r="W192" i="1"/>
  <c r="X192" i="1"/>
  <c r="Y192" i="1"/>
  <c r="V193" i="1"/>
  <c r="W193" i="1"/>
  <c r="X193" i="1"/>
  <c r="Y193" i="1"/>
  <c r="V194" i="1"/>
  <c r="W194" i="1"/>
  <c r="X194" i="1"/>
  <c r="Y194" i="1"/>
  <c r="V195" i="1"/>
  <c r="W195" i="1"/>
  <c r="X195" i="1"/>
  <c r="Y195" i="1"/>
  <c r="V196" i="1"/>
  <c r="W196" i="1"/>
  <c r="X196" i="1"/>
  <c r="Y196" i="1"/>
  <c r="V197" i="1"/>
  <c r="W197" i="1"/>
  <c r="X197" i="1"/>
  <c r="Y197" i="1"/>
  <c r="V198" i="1"/>
  <c r="W198" i="1"/>
  <c r="X198" i="1"/>
  <c r="Y198" i="1"/>
  <c r="V199" i="1"/>
  <c r="W199" i="1"/>
  <c r="X199" i="1"/>
  <c r="Y199" i="1"/>
  <c r="V200" i="1"/>
  <c r="W200" i="1"/>
  <c r="X200" i="1"/>
  <c r="Y200" i="1"/>
  <c r="V201" i="1"/>
  <c r="W201" i="1"/>
  <c r="X201" i="1"/>
  <c r="Y201" i="1"/>
  <c r="V202" i="1"/>
  <c r="W202" i="1"/>
  <c r="X202" i="1"/>
  <c r="Y202" i="1"/>
  <c r="V203" i="1"/>
  <c r="W203" i="1"/>
  <c r="X203" i="1"/>
  <c r="Y203" i="1"/>
  <c r="W174" i="1"/>
  <c r="X174" i="1"/>
  <c r="Y174" i="1"/>
  <c r="V174" i="1"/>
  <c r="T176" i="1"/>
  <c r="J176" i="1"/>
  <c r="P176" i="1" s="1"/>
  <c r="J177" i="1"/>
  <c r="P177" i="1" s="1"/>
  <c r="J178" i="1"/>
  <c r="J179" i="1"/>
  <c r="P179" i="1" s="1"/>
  <c r="J180" i="1"/>
  <c r="P180" i="1" s="1"/>
  <c r="J181" i="1"/>
  <c r="P181" i="1" s="1"/>
  <c r="J182" i="1"/>
  <c r="P182" i="1" s="1"/>
  <c r="J183" i="1"/>
  <c r="P183" i="1" s="1"/>
  <c r="J184" i="1"/>
  <c r="P184" i="1" s="1"/>
  <c r="J185" i="1"/>
  <c r="P185" i="1" s="1"/>
  <c r="J186" i="1"/>
  <c r="P186" i="1" s="1"/>
  <c r="J187" i="1"/>
  <c r="P187" i="1" s="1"/>
  <c r="J188" i="1"/>
  <c r="P188" i="1" s="1"/>
  <c r="J189" i="1"/>
  <c r="P189" i="1" s="1"/>
  <c r="J190" i="1"/>
  <c r="P190" i="1" s="1"/>
  <c r="Q190" i="1"/>
  <c r="J191" i="1"/>
  <c r="P191" i="1" s="1"/>
  <c r="J193" i="1"/>
  <c r="P193" i="1" s="1"/>
  <c r="J194" i="1"/>
  <c r="P194" i="1" s="1"/>
  <c r="J195" i="1"/>
  <c r="P195" i="1" s="1"/>
  <c r="J196" i="1"/>
  <c r="P196" i="1" s="1"/>
  <c r="J197" i="1"/>
  <c r="P197" i="1" s="1"/>
  <c r="R197" i="1"/>
  <c r="J198" i="1"/>
  <c r="P198" i="1" s="1"/>
  <c r="J199" i="1"/>
  <c r="P199" i="1" s="1"/>
  <c r="J200" i="1"/>
  <c r="P200" i="1" s="1"/>
  <c r="J202" i="1"/>
  <c r="P202" i="1" s="1"/>
  <c r="J203" i="1"/>
  <c r="P203" i="1" s="1"/>
  <c r="J175" i="1"/>
  <c r="P175" i="1" s="1"/>
  <c r="Q178" i="1"/>
  <c r="R181" i="1"/>
  <c r="Q185" i="1"/>
  <c r="Q189" i="1"/>
  <c r="S175" i="1"/>
  <c r="Q177" i="1"/>
  <c r="P178" i="1"/>
  <c r="Q181" i="1"/>
  <c r="Q193" i="1"/>
  <c r="N174" i="1"/>
  <c r="T174" i="1" s="1"/>
  <c r="M174" i="1"/>
  <c r="L174" i="1"/>
  <c r="K174" i="1"/>
  <c r="J174" i="1"/>
  <c r="R177" i="1"/>
  <c r="Q175" i="1"/>
  <c r="HO202" i="1"/>
  <c r="HN202" i="1"/>
  <c r="HM202" i="1"/>
  <c r="HL202" i="1"/>
  <c r="HC202" i="1"/>
  <c r="HI202" i="1" s="1"/>
  <c r="HB202" i="1"/>
  <c r="HH202" i="1" s="1"/>
  <c r="HA202" i="1"/>
  <c r="HG202" i="1" s="1"/>
  <c r="GZ202" i="1"/>
  <c r="HF202" i="1" s="1"/>
  <c r="HO201" i="1"/>
  <c r="HN201" i="1"/>
  <c r="HM201" i="1"/>
  <c r="HL201" i="1"/>
  <c r="HC201" i="1"/>
  <c r="HI201" i="1" s="1"/>
  <c r="HB201" i="1"/>
  <c r="HH201" i="1" s="1"/>
  <c r="HA201" i="1"/>
  <c r="HG201" i="1" s="1"/>
  <c r="GZ201" i="1"/>
  <c r="HF201" i="1" s="1"/>
  <c r="HO200" i="1"/>
  <c r="HN200" i="1"/>
  <c r="HM200" i="1"/>
  <c r="HL200" i="1"/>
  <c r="HC200" i="1"/>
  <c r="HI200" i="1" s="1"/>
  <c r="HB200" i="1"/>
  <c r="HH200" i="1" s="1"/>
  <c r="HA200" i="1"/>
  <c r="HG200" i="1" s="1"/>
  <c r="GZ200" i="1"/>
  <c r="HF200" i="1" s="1"/>
  <c r="HO199" i="1"/>
  <c r="HN199" i="1"/>
  <c r="HM199" i="1"/>
  <c r="HL199" i="1"/>
  <c r="HC199" i="1"/>
  <c r="HI199" i="1" s="1"/>
  <c r="HB199" i="1"/>
  <c r="HH199" i="1" s="1"/>
  <c r="HA199" i="1"/>
  <c r="HG199" i="1" s="1"/>
  <c r="GZ199" i="1"/>
  <c r="HF199" i="1" s="1"/>
  <c r="HO198" i="1"/>
  <c r="HN198" i="1"/>
  <c r="HM198" i="1"/>
  <c r="HL198" i="1"/>
  <c r="HC198" i="1"/>
  <c r="HI198" i="1" s="1"/>
  <c r="HB198" i="1"/>
  <c r="HH198" i="1" s="1"/>
  <c r="HA198" i="1"/>
  <c r="HG198" i="1" s="1"/>
  <c r="GZ198" i="1"/>
  <c r="HF198" i="1" s="1"/>
  <c r="HO197" i="1"/>
  <c r="HN197" i="1"/>
  <c r="HM197" i="1"/>
  <c r="HL197" i="1"/>
  <c r="HC197" i="1"/>
  <c r="HI197" i="1" s="1"/>
  <c r="HB197" i="1"/>
  <c r="HH197" i="1" s="1"/>
  <c r="HA197" i="1"/>
  <c r="HG197" i="1" s="1"/>
  <c r="GZ197" i="1"/>
  <c r="HF197" i="1" s="1"/>
  <c r="HO196" i="1"/>
  <c r="HN196" i="1"/>
  <c r="HM196" i="1"/>
  <c r="HL196" i="1"/>
  <c r="HC196" i="1"/>
  <c r="HI196" i="1" s="1"/>
  <c r="HB196" i="1"/>
  <c r="HH196" i="1" s="1"/>
  <c r="HA196" i="1"/>
  <c r="HG196" i="1" s="1"/>
  <c r="GZ196" i="1"/>
  <c r="HF196" i="1" s="1"/>
  <c r="HO195" i="1"/>
  <c r="HN195" i="1"/>
  <c r="HM195" i="1"/>
  <c r="HL195" i="1"/>
  <c r="HC195" i="1"/>
  <c r="HI195" i="1" s="1"/>
  <c r="HB195" i="1"/>
  <c r="HH195" i="1" s="1"/>
  <c r="HA195" i="1"/>
  <c r="HG195" i="1" s="1"/>
  <c r="GZ195" i="1"/>
  <c r="HF195" i="1" s="1"/>
  <c r="HO194" i="1"/>
  <c r="HN194" i="1"/>
  <c r="HM194" i="1"/>
  <c r="HL194" i="1"/>
  <c r="HC194" i="1"/>
  <c r="HI194" i="1" s="1"/>
  <c r="HB194" i="1"/>
  <c r="HH194" i="1" s="1"/>
  <c r="HA194" i="1"/>
  <c r="HG194" i="1" s="1"/>
  <c r="GZ194" i="1"/>
  <c r="HF194" i="1" s="1"/>
  <c r="HO193" i="1"/>
  <c r="HN193" i="1"/>
  <c r="HM193" i="1"/>
  <c r="HL193" i="1"/>
  <c r="HC193" i="1"/>
  <c r="HI193" i="1" s="1"/>
  <c r="HB193" i="1"/>
  <c r="HH193" i="1" s="1"/>
  <c r="HA193" i="1"/>
  <c r="HG193" i="1" s="1"/>
  <c r="GZ193" i="1"/>
  <c r="HF193" i="1" s="1"/>
  <c r="HO192" i="1"/>
  <c r="HN192" i="1"/>
  <c r="HM192" i="1"/>
  <c r="HL192" i="1"/>
  <c r="HC192" i="1"/>
  <c r="HI192" i="1" s="1"/>
  <c r="HB192" i="1"/>
  <c r="HH192" i="1" s="1"/>
  <c r="HA192" i="1"/>
  <c r="HG192" i="1" s="1"/>
  <c r="GZ192" i="1"/>
  <c r="HF192" i="1" s="1"/>
  <c r="HO191" i="1"/>
  <c r="HN191" i="1"/>
  <c r="HM191" i="1"/>
  <c r="HL191" i="1"/>
  <c r="HC191" i="1"/>
  <c r="HI191" i="1" s="1"/>
  <c r="HB191" i="1"/>
  <c r="HH191" i="1" s="1"/>
  <c r="HA191" i="1"/>
  <c r="HG191" i="1" s="1"/>
  <c r="GZ191" i="1"/>
  <c r="HF191" i="1" s="1"/>
  <c r="HO190" i="1"/>
  <c r="HN190" i="1"/>
  <c r="HM190" i="1"/>
  <c r="HL190" i="1"/>
  <c r="HC190" i="1"/>
  <c r="HI190" i="1" s="1"/>
  <c r="HB190" i="1"/>
  <c r="HH190" i="1" s="1"/>
  <c r="HA190" i="1"/>
  <c r="HG190" i="1" s="1"/>
  <c r="GZ190" i="1"/>
  <c r="HF190" i="1" s="1"/>
  <c r="HO189" i="1"/>
  <c r="HN189" i="1"/>
  <c r="HM189" i="1"/>
  <c r="HL189" i="1"/>
  <c r="HC189" i="1"/>
  <c r="HI189" i="1" s="1"/>
  <c r="HB189" i="1"/>
  <c r="HH189" i="1" s="1"/>
  <c r="HA189" i="1"/>
  <c r="HG189" i="1" s="1"/>
  <c r="GZ189" i="1"/>
  <c r="HF189" i="1" s="1"/>
  <c r="HO188" i="1"/>
  <c r="HN188" i="1"/>
  <c r="HM188" i="1"/>
  <c r="HL188" i="1"/>
  <c r="HC188" i="1"/>
  <c r="HI188" i="1" s="1"/>
  <c r="HB188" i="1"/>
  <c r="HH188" i="1" s="1"/>
  <c r="HA188" i="1"/>
  <c r="HG188" i="1" s="1"/>
  <c r="GZ188" i="1"/>
  <c r="HF188" i="1" s="1"/>
  <c r="HO187" i="1"/>
  <c r="HN187" i="1"/>
  <c r="HM187" i="1"/>
  <c r="HL187" i="1"/>
  <c r="HC187" i="1"/>
  <c r="HI187" i="1" s="1"/>
  <c r="HB187" i="1"/>
  <c r="HH187" i="1" s="1"/>
  <c r="HA187" i="1"/>
  <c r="HG187" i="1" s="1"/>
  <c r="GZ187" i="1"/>
  <c r="HF187" i="1" s="1"/>
  <c r="HO186" i="1"/>
  <c r="HN186" i="1"/>
  <c r="HM186" i="1"/>
  <c r="HL186" i="1"/>
  <c r="HC186" i="1"/>
  <c r="HI186" i="1" s="1"/>
  <c r="HB186" i="1"/>
  <c r="HH186" i="1" s="1"/>
  <c r="HA186" i="1"/>
  <c r="HG186" i="1" s="1"/>
  <c r="GZ186" i="1"/>
  <c r="HF186" i="1" s="1"/>
  <c r="HO185" i="1"/>
  <c r="HN185" i="1"/>
  <c r="HM185" i="1"/>
  <c r="HL185" i="1"/>
  <c r="HC185" i="1"/>
  <c r="HI185" i="1" s="1"/>
  <c r="HB185" i="1"/>
  <c r="HH185" i="1" s="1"/>
  <c r="HA185" i="1"/>
  <c r="HG185" i="1" s="1"/>
  <c r="GZ185" i="1"/>
  <c r="HF185" i="1" s="1"/>
  <c r="HO184" i="1"/>
  <c r="HN184" i="1"/>
  <c r="HM184" i="1"/>
  <c r="HL184" i="1"/>
  <c r="HC184" i="1"/>
  <c r="HI184" i="1" s="1"/>
  <c r="HB184" i="1"/>
  <c r="HH184" i="1" s="1"/>
  <c r="HA184" i="1"/>
  <c r="HG184" i="1" s="1"/>
  <c r="GZ184" i="1"/>
  <c r="HF184" i="1" s="1"/>
  <c r="HO183" i="1"/>
  <c r="HN183" i="1"/>
  <c r="HM183" i="1"/>
  <c r="HL183" i="1"/>
  <c r="HC183" i="1"/>
  <c r="HI183" i="1" s="1"/>
  <c r="HB183" i="1"/>
  <c r="HH183" i="1" s="1"/>
  <c r="HA183" i="1"/>
  <c r="HG183" i="1" s="1"/>
  <c r="GZ183" i="1"/>
  <c r="HF183" i="1" s="1"/>
  <c r="HO182" i="1"/>
  <c r="HN182" i="1"/>
  <c r="HM182" i="1"/>
  <c r="HL182" i="1"/>
  <c r="HC182" i="1"/>
  <c r="HI182" i="1" s="1"/>
  <c r="HB182" i="1"/>
  <c r="HH182" i="1" s="1"/>
  <c r="HA182" i="1"/>
  <c r="HG182" i="1" s="1"/>
  <c r="GZ182" i="1"/>
  <c r="HF182" i="1" s="1"/>
  <c r="HO181" i="1"/>
  <c r="HN181" i="1"/>
  <c r="HM181" i="1"/>
  <c r="HL181" i="1"/>
  <c r="HC181" i="1"/>
  <c r="HI181" i="1" s="1"/>
  <c r="HB181" i="1"/>
  <c r="HH181" i="1" s="1"/>
  <c r="HA181" i="1"/>
  <c r="HG181" i="1" s="1"/>
  <c r="GZ181" i="1"/>
  <c r="HF181" i="1" s="1"/>
  <c r="HO180" i="1"/>
  <c r="HN180" i="1"/>
  <c r="HM180" i="1"/>
  <c r="HL180" i="1"/>
  <c r="HC180" i="1"/>
  <c r="HI180" i="1" s="1"/>
  <c r="HB180" i="1"/>
  <c r="HH180" i="1" s="1"/>
  <c r="HA180" i="1"/>
  <c r="HG180" i="1" s="1"/>
  <c r="GZ180" i="1"/>
  <c r="HF180" i="1" s="1"/>
  <c r="HO179" i="1"/>
  <c r="HN179" i="1"/>
  <c r="HM179" i="1"/>
  <c r="HL179" i="1"/>
  <c r="HC179" i="1"/>
  <c r="HI179" i="1" s="1"/>
  <c r="HB179" i="1"/>
  <c r="HH179" i="1" s="1"/>
  <c r="HA179" i="1"/>
  <c r="HG179" i="1" s="1"/>
  <c r="GZ179" i="1"/>
  <c r="HF179" i="1" s="1"/>
  <c r="HO178" i="1"/>
  <c r="HN178" i="1"/>
  <c r="HM178" i="1"/>
  <c r="HL178" i="1"/>
  <c r="HC178" i="1"/>
  <c r="HI178" i="1" s="1"/>
  <c r="HB178" i="1"/>
  <c r="HH178" i="1" s="1"/>
  <c r="HA178" i="1"/>
  <c r="HG178" i="1" s="1"/>
  <c r="GZ178" i="1"/>
  <c r="HF178" i="1" s="1"/>
  <c r="HO177" i="1"/>
  <c r="HN177" i="1"/>
  <c r="HM177" i="1"/>
  <c r="HL177" i="1"/>
  <c r="HC177" i="1"/>
  <c r="HI177" i="1" s="1"/>
  <c r="HB177" i="1"/>
  <c r="HH177" i="1" s="1"/>
  <c r="HA177" i="1"/>
  <c r="HG177" i="1" s="1"/>
  <c r="GZ177" i="1"/>
  <c r="HF177" i="1" s="1"/>
  <c r="HO176" i="1"/>
  <c r="HN176" i="1"/>
  <c r="HM176" i="1"/>
  <c r="HL176" i="1"/>
  <c r="HC176" i="1"/>
  <c r="HI176" i="1" s="1"/>
  <c r="HB176" i="1"/>
  <c r="HH176" i="1" s="1"/>
  <c r="HA176" i="1"/>
  <c r="HG176" i="1" s="1"/>
  <c r="GZ176" i="1"/>
  <c r="HF176" i="1" s="1"/>
  <c r="HO175" i="1"/>
  <c r="HN175" i="1"/>
  <c r="HM175" i="1"/>
  <c r="HL175" i="1"/>
  <c r="HC175" i="1"/>
  <c r="HI175" i="1" s="1"/>
  <c r="HB175" i="1"/>
  <c r="HH175" i="1" s="1"/>
  <c r="HA175" i="1"/>
  <c r="HG175" i="1" s="1"/>
  <c r="GZ175" i="1"/>
  <c r="HF175" i="1" s="1"/>
  <c r="HO174" i="1"/>
  <c r="HN174" i="1"/>
  <c r="HM174" i="1"/>
  <c r="HL174" i="1"/>
  <c r="HC174" i="1"/>
  <c r="HI174" i="1" s="1"/>
  <c r="HB174" i="1"/>
  <c r="HH174" i="1" s="1"/>
  <c r="HA174" i="1"/>
  <c r="HG174" i="1" s="1"/>
  <c r="GZ174" i="1"/>
  <c r="HF174" i="1" s="1"/>
  <c r="HO173" i="1"/>
  <c r="HN173" i="1"/>
  <c r="HM173" i="1"/>
  <c r="HL173" i="1"/>
  <c r="HC173" i="1"/>
  <c r="HB173" i="1"/>
  <c r="HA173" i="1"/>
  <c r="GZ173" i="1"/>
  <c r="AG148" i="1" l="1"/>
  <c r="AG164" i="1" s="1"/>
  <c r="AG75" i="1"/>
  <c r="AG91" i="1" s="1"/>
  <c r="AG78" i="1"/>
  <c r="AG94" i="1" s="1"/>
  <c r="AG6" i="1"/>
  <c r="AG22" i="1" s="1"/>
  <c r="AG177" i="1"/>
  <c r="AG193" i="1" s="1"/>
  <c r="HC203" i="1"/>
  <c r="AF174" i="1"/>
  <c r="I228" i="1" s="1"/>
  <c r="HB203" i="1"/>
  <c r="L204" i="1"/>
  <c r="G242" i="1" s="1"/>
  <c r="AE178" i="1"/>
  <c r="H216" i="1" s="1"/>
  <c r="AE175" i="1"/>
  <c r="H229" i="1" s="1"/>
  <c r="AD177" i="1"/>
  <c r="G231" i="1" s="1"/>
  <c r="AD174" i="1"/>
  <c r="G228" i="1" s="1"/>
  <c r="AD178" i="1"/>
  <c r="G216" i="1" s="1"/>
  <c r="AC182" i="1"/>
  <c r="F236" i="1" s="1"/>
  <c r="AC183" i="1"/>
  <c r="F221" i="1" s="1"/>
  <c r="AC184" i="1"/>
  <c r="F222" i="1" s="1"/>
  <c r="AC176" i="1"/>
  <c r="F230" i="1" s="1"/>
  <c r="AC174" i="1"/>
  <c r="AC178" i="1"/>
  <c r="F216" i="1" s="1"/>
  <c r="AC181" i="1"/>
  <c r="F235" i="1" s="1"/>
  <c r="AC177" i="1"/>
  <c r="F231" i="1" s="1"/>
  <c r="I212" i="1"/>
  <c r="F214" i="1"/>
  <c r="AF179" i="1"/>
  <c r="AF178" i="1"/>
  <c r="AF177" i="1"/>
  <c r="AF176" i="1"/>
  <c r="AG184" i="1"/>
  <c r="AG180" i="1"/>
  <c r="S182" i="1"/>
  <c r="AF184" i="1"/>
  <c r="AF183" i="1"/>
  <c r="AF182" i="1"/>
  <c r="AF181" i="1"/>
  <c r="AE180" i="1"/>
  <c r="AD179" i="1"/>
  <c r="AE176" i="1"/>
  <c r="AD175" i="1"/>
  <c r="AG183" i="1"/>
  <c r="AG179" i="1"/>
  <c r="AG175" i="1"/>
  <c r="G212" i="1"/>
  <c r="F238" i="1"/>
  <c r="AE179" i="1"/>
  <c r="AE184" i="1"/>
  <c r="AE183" i="1"/>
  <c r="AE182" i="1"/>
  <c r="AE181" i="1"/>
  <c r="AD180" i="1"/>
  <c r="AC179" i="1"/>
  <c r="AE177" i="1"/>
  <c r="AD176" i="1"/>
  <c r="AC175" i="1"/>
  <c r="AG182" i="1"/>
  <c r="AG178" i="1"/>
  <c r="AF180" i="1"/>
  <c r="AF175" i="1"/>
  <c r="AG176" i="1"/>
  <c r="F220" i="1"/>
  <c r="S185" i="1"/>
  <c r="AE174" i="1"/>
  <c r="AD184" i="1"/>
  <c r="AD183" i="1"/>
  <c r="AD182" i="1"/>
  <c r="AD181" i="1"/>
  <c r="AC180" i="1"/>
  <c r="N204" i="1"/>
  <c r="AG174" i="1"/>
  <c r="AG181" i="1"/>
  <c r="AG141" i="1"/>
  <c r="AG157" i="1" s="1"/>
  <c r="N169" i="1"/>
  <c r="AG140" i="1"/>
  <c r="AG156" i="1" s="1"/>
  <c r="AG145" i="1"/>
  <c r="AG161" i="1" s="1"/>
  <c r="AG144" i="1"/>
  <c r="AG160" i="1" s="1"/>
  <c r="AG82" i="1"/>
  <c r="AG98" i="1" s="1"/>
  <c r="AG81" i="1"/>
  <c r="AG97" i="1" s="1"/>
  <c r="N134" i="1"/>
  <c r="AG74" i="1"/>
  <c r="AG90" i="1" s="1"/>
  <c r="AG77" i="1"/>
  <c r="AG93" i="1" s="1"/>
  <c r="AG84" i="1"/>
  <c r="AG100" i="1" s="1"/>
  <c r="AG80" i="1"/>
  <c r="AG96" i="1" s="1"/>
  <c r="AG76" i="1"/>
  <c r="AG92" i="1" s="1"/>
  <c r="AG83" i="1"/>
  <c r="AG99" i="1" s="1"/>
  <c r="AG79" i="1"/>
  <c r="AG95" i="1" s="1"/>
  <c r="AG41" i="1"/>
  <c r="AG57" i="1" s="1"/>
  <c r="AG42" i="1"/>
  <c r="AG58" i="1" s="1"/>
  <c r="AG45" i="1"/>
  <c r="AG61" i="1" s="1"/>
  <c r="AG48" i="1"/>
  <c r="AG64" i="1" s="1"/>
  <c r="AG44" i="1"/>
  <c r="AG60" i="1" s="1"/>
  <c r="AG40" i="1"/>
  <c r="AG56" i="1" s="1"/>
  <c r="AG49" i="1"/>
  <c r="AG65" i="1" s="1"/>
  <c r="N69" i="1"/>
  <c r="AG47" i="1"/>
  <c r="AG63" i="1" s="1"/>
  <c r="AG43" i="1"/>
  <c r="AG59" i="1" s="1"/>
  <c r="AG39" i="1"/>
  <c r="AG55" i="1" s="1"/>
  <c r="AG46" i="1"/>
  <c r="AG62" i="1" s="1"/>
  <c r="AG13" i="1"/>
  <c r="AG29" i="1" s="1"/>
  <c r="AG9" i="1"/>
  <c r="AG25" i="1" s="1"/>
  <c r="AG5" i="1"/>
  <c r="AG21" i="1" s="1"/>
  <c r="N34" i="1"/>
  <c r="AG12" i="1"/>
  <c r="AG28" i="1" s="1"/>
  <c r="AG8" i="1"/>
  <c r="AG24" i="1" s="1"/>
  <c r="AG4" i="1"/>
  <c r="AG20" i="1" s="1"/>
  <c r="AG11" i="1"/>
  <c r="AG27" i="1" s="1"/>
  <c r="AG7" i="1"/>
  <c r="AG23" i="1" s="1"/>
  <c r="AG14" i="1"/>
  <c r="AG30" i="1" s="1"/>
  <c r="AG10" i="1"/>
  <c r="AG26" i="1" s="1"/>
  <c r="AG142" i="1"/>
  <c r="AG158" i="1" s="1"/>
  <c r="AG149" i="1"/>
  <c r="AG165" i="1" s="1"/>
  <c r="AG147" i="1"/>
  <c r="AG163" i="1" s="1"/>
  <c r="AG143" i="1"/>
  <c r="AG159" i="1" s="1"/>
  <c r="AG139" i="1"/>
  <c r="AG155" i="1" s="1"/>
  <c r="AG146" i="1"/>
  <c r="AG162" i="1" s="1"/>
  <c r="T175" i="1"/>
  <c r="S187" i="1"/>
  <c r="S179" i="1"/>
  <c r="S177" i="1"/>
  <c r="R176" i="1"/>
  <c r="R175" i="1"/>
  <c r="K204" i="1"/>
  <c r="M204" i="1"/>
  <c r="J204" i="1"/>
  <c r="HA203" i="1"/>
  <c r="GZ203" i="1"/>
  <c r="Q174" i="1"/>
  <c r="P174" i="1"/>
  <c r="R174" i="1"/>
  <c r="S174" i="1"/>
  <c r="HG173" i="1"/>
  <c r="HF173" i="1"/>
  <c r="HH173" i="1"/>
  <c r="HI173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39" i="1"/>
  <c r="M141" i="1"/>
  <c r="S141" i="1" s="1"/>
  <c r="M142" i="1"/>
  <c r="S142" i="1" s="1"/>
  <c r="M143" i="1"/>
  <c r="S143" i="1" s="1"/>
  <c r="M144" i="1"/>
  <c r="S144" i="1" s="1"/>
  <c r="M145" i="1"/>
  <c r="S145" i="1" s="1"/>
  <c r="M146" i="1"/>
  <c r="S146" i="1" s="1"/>
  <c r="M147" i="1"/>
  <c r="S147" i="1" s="1"/>
  <c r="M148" i="1"/>
  <c r="S148" i="1" s="1"/>
  <c r="M149" i="1"/>
  <c r="S149" i="1" s="1"/>
  <c r="M150" i="1"/>
  <c r="S150" i="1" s="1"/>
  <c r="M151" i="1"/>
  <c r="S151" i="1" s="1"/>
  <c r="M152" i="1"/>
  <c r="S152" i="1" s="1"/>
  <c r="M153" i="1"/>
  <c r="S153" i="1" s="1"/>
  <c r="M154" i="1"/>
  <c r="S154" i="1" s="1"/>
  <c r="M155" i="1"/>
  <c r="S155" i="1" s="1"/>
  <c r="M156" i="1"/>
  <c r="S156" i="1" s="1"/>
  <c r="M157" i="1"/>
  <c r="S157" i="1" s="1"/>
  <c r="M158" i="1"/>
  <c r="S158" i="1" s="1"/>
  <c r="M159" i="1"/>
  <c r="S159" i="1" s="1"/>
  <c r="M160" i="1"/>
  <c r="S160" i="1" s="1"/>
  <c r="M161" i="1"/>
  <c r="S161" i="1" s="1"/>
  <c r="M162" i="1"/>
  <c r="S162" i="1" s="1"/>
  <c r="M163" i="1"/>
  <c r="S163" i="1" s="1"/>
  <c r="M164" i="1"/>
  <c r="S164" i="1" s="1"/>
  <c r="M165" i="1"/>
  <c r="S165" i="1" s="1"/>
  <c r="M166" i="1"/>
  <c r="S166" i="1" s="1"/>
  <c r="M167" i="1"/>
  <c r="S167" i="1" s="1"/>
  <c r="M168" i="1"/>
  <c r="S168" i="1" s="1"/>
  <c r="M140" i="1"/>
  <c r="S140" i="1" s="1"/>
  <c r="M139" i="1"/>
  <c r="S139" i="1" s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74" i="1"/>
  <c r="M76" i="1"/>
  <c r="S76" i="1" s="1"/>
  <c r="M77" i="1"/>
  <c r="S77" i="1" s="1"/>
  <c r="M78" i="1"/>
  <c r="S78" i="1" s="1"/>
  <c r="M79" i="1"/>
  <c r="S79" i="1" s="1"/>
  <c r="M80" i="1"/>
  <c r="S80" i="1" s="1"/>
  <c r="M81" i="1"/>
  <c r="S81" i="1" s="1"/>
  <c r="M82" i="1"/>
  <c r="S82" i="1" s="1"/>
  <c r="M83" i="1"/>
  <c r="S83" i="1" s="1"/>
  <c r="M84" i="1"/>
  <c r="S84" i="1" s="1"/>
  <c r="M85" i="1"/>
  <c r="S85" i="1" s="1"/>
  <c r="M86" i="1"/>
  <c r="S86" i="1" s="1"/>
  <c r="M87" i="1"/>
  <c r="S87" i="1" s="1"/>
  <c r="M88" i="1"/>
  <c r="S88" i="1" s="1"/>
  <c r="M89" i="1"/>
  <c r="S89" i="1" s="1"/>
  <c r="M90" i="1"/>
  <c r="S90" i="1" s="1"/>
  <c r="M91" i="1"/>
  <c r="S91" i="1" s="1"/>
  <c r="M92" i="1"/>
  <c r="S92" i="1" s="1"/>
  <c r="M93" i="1"/>
  <c r="S93" i="1" s="1"/>
  <c r="M94" i="1"/>
  <c r="S94" i="1" s="1"/>
  <c r="M95" i="1"/>
  <c r="S95" i="1" s="1"/>
  <c r="M96" i="1"/>
  <c r="S96" i="1" s="1"/>
  <c r="M97" i="1"/>
  <c r="S97" i="1" s="1"/>
  <c r="M98" i="1"/>
  <c r="S98" i="1" s="1"/>
  <c r="M99" i="1"/>
  <c r="S99" i="1" s="1"/>
  <c r="M100" i="1"/>
  <c r="S100" i="1" s="1"/>
  <c r="M101" i="1"/>
  <c r="S101" i="1" s="1"/>
  <c r="M102" i="1"/>
  <c r="S102" i="1" s="1"/>
  <c r="M103" i="1"/>
  <c r="S103" i="1" s="1"/>
  <c r="M104" i="1"/>
  <c r="S104" i="1" s="1"/>
  <c r="M105" i="1"/>
  <c r="S105" i="1" s="1"/>
  <c r="M106" i="1"/>
  <c r="S106" i="1" s="1"/>
  <c r="M107" i="1"/>
  <c r="S107" i="1" s="1"/>
  <c r="M108" i="1"/>
  <c r="S108" i="1" s="1"/>
  <c r="M109" i="1"/>
  <c r="S109" i="1" s="1"/>
  <c r="M110" i="1"/>
  <c r="S110" i="1" s="1"/>
  <c r="M111" i="1"/>
  <c r="S111" i="1" s="1"/>
  <c r="M112" i="1"/>
  <c r="S112" i="1" s="1"/>
  <c r="M113" i="1"/>
  <c r="S113" i="1" s="1"/>
  <c r="M114" i="1"/>
  <c r="S114" i="1" s="1"/>
  <c r="M115" i="1"/>
  <c r="S115" i="1" s="1"/>
  <c r="M116" i="1"/>
  <c r="S116" i="1" s="1"/>
  <c r="M117" i="1"/>
  <c r="S117" i="1" s="1"/>
  <c r="M118" i="1"/>
  <c r="S118" i="1" s="1"/>
  <c r="M119" i="1"/>
  <c r="S119" i="1" s="1"/>
  <c r="M120" i="1"/>
  <c r="S120" i="1" s="1"/>
  <c r="M121" i="1"/>
  <c r="S121" i="1" s="1"/>
  <c r="M122" i="1"/>
  <c r="S122" i="1" s="1"/>
  <c r="M123" i="1"/>
  <c r="S123" i="1" s="1"/>
  <c r="M124" i="1"/>
  <c r="S124" i="1" s="1"/>
  <c r="M125" i="1"/>
  <c r="S125" i="1" s="1"/>
  <c r="M126" i="1"/>
  <c r="S126" i="1" s="1"/>
  <c r="M127" i="1"/>
  <c r="S127" i="1" s="1"/>
  <c r="M128" i="1"/>
  <c r="S128" i="1" s="1"/>
  <c r="M129" i="1"/>
  <c r="S129" i="1" s="1"/>
  <c r="M130" i="1"/>
  <c r="S130" i="1" s="1"/>
  <c r="M131" i="1"/>
  <c r="S131" i="1" s="1"/>
  <c r="M132" i="1"/>
  <c r="S132" i="1" s="1"/>
  <c r="M133" i="1"/>
  <c r="S133" i="1" s="1"/>
  <c r="M75" i="1"/>
  <c r="S75" i="1" s="1"/>
  <c r="M74" i="1"/>
  <c r="S74" i="1" s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39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40" i="1"/>
  <c r="M39" i="1"/>
  <c r="S39" i="1" s="1"/>
  <c r="M6" i="1"/>
  <c r="M7" i="1"/>
  <c r="M8" i="1"/>
  <c r="M9" i="1"/>
  <c r="M10" i="1"/>
  <c r="M11" i="1"/>
  <c r="M12" i="1"/>
  <c r="M13" i="1"/>
  <c r="M14" i="1"/>
  <c r="M15" i="1"/>
  <c r="M16" i="1"/>
  <c r="S16" i="1" s="1"/>
  <c r="M17" i="1"/>
  <c r="S17" i="1" s="1"/>
  <c r="M18" i="1"/>
  <c r="S18" i="1" s="1"/>
  <c r="M19" i="1"/>
  <c r="S19" i="1" s="1"/>
  <c r="M20" i="1"/>
  <c r="S20" i="1" s="1"/>
  <c r="M21" i="1"/>
  <c r="S21" i="1" s="1"/>
  <c r="M22" i="1"/>
  <c r="S22" i="1" s="1"/>
  <c r="M23" i="1"/>
  <c r="S23" i="1" s="1"/>
  <c r="M24" i="1"/>
  <c r="S24" i="1" s="1"/>
  <c r="M25" i="1"/>
  <c r="S25" i="1" s="1"/>
  <c r="M26" i="1"/>
  <c r="S26" i="1" s="1"/>
  <c r="M27" i="1"/>
  <c r="S27" i="1" s="1"/>
  <c r="M28" i="1"/>
  <c r="M29" i="1"/>
  <c r="S29" i="1" s="1"/>
  <c r="M30" i="1"/>
  <c r="S30" i="1" s="1"/>
  <c r="M31" i="1"/>
  <c r="S31" i="1" s="1"/>
  <c r="M32" i="1"/>
  <c r="S32" i="1" s="1"/>
  <c r="M33" i="1"/>
  <c r="S33" i="1" s="1"/>
  <c r="M5" i="1"/>
  <c r="S5" i="1" s="1"/>
  <c r="M4" i="1"/>
  <c r="S4" i="1" s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4" i="1"/>
  <c r="S6" i="1"/>
  <c r="S7" i="1"/>
  <c r="S8" i="1"/>
  <c r="S9" i="1"/>
  <c r="S10" i="1"/>
  <c r="S11" i="1"/>
  <c r="S12" i="1"/>
  <c r="S13" i="1"/>
  <c r="S14" i="1"/>
  <c r="S15" i="1"/>
  <c r="L141" i="1"/>
  <c r="R141" i="1" s="1"/>
  <c r="L142" i="1"/>
  <c r="R142" i="1" s="1"/>
  <c r="L143" i="1"/>
  <c r="R143" i="1" s="1"/>
  <c r="L144" i="1"/>
  <c r="L145" i="1"/>
  <c r="R145" i="1" s="1"/>
  <c r="L146" i="1"/>
  <c r="R146" i="1" s="1"/>
  <c r="L147" i="1"/>
  <c r="R147" i="1" s="1"/>
  <c r="L148" i="1"/>
  <c r="R148" i="1" s="1"/>
  <c r="L149" i="1"/>
  <c r="R149" i="1" s="1"/>
  <c r="L150" i="1"/>
  <c r="R150" i="1" s="1"/>
  <c r="L151" i="1"/>
  <c r="R151" i="1" s="1"/>
  <c r="L152" i="1"/>
  <c r="R152" i="1" s="1"/>
  <c r="L153" i="1"/>
  <c r="R153" i="1" s="1"/>
  <c r="L154" i="1"/>
  <c r="R154" i="1" s="1"/>
  <c r="L155" i="1"/>
  <c r="R155" i="1" s="1"/>
  <c r="L156" i="1"/>
  <c r="R156" i="1" s="1"/>
  <c r="L157" i="1"/>
  <c r="R157" i="1" s="1"/>
  <c r="L158" i="1"/>
  <c r="R158" i="1" s="1"/>
  <c r="L159" i="1"/>
  <c r="R159" i="1" s="1"/>
  <c r="L160" i="1"/>
  <c r="R160" i="1" s="1"/>
  <c r="L161" i="1"/>
  <c r="L162" i="1"/>
  <c r="R162" i="1" s="1"/>
  <c r="L163" i="1"/>
  <c r="R163" i="1" s="1"/>
  <c r="L164" i="1"/>
  <c r="R164" i="1" s="1"/>
  <c r="L165" i="1"/>
  <c r="R165" i="1" s="1"/>
  <c r="L166" i="1"/>
  <c r="R166" i="1" s="1"/>
  <c r="L167" i="1"/>
  <c r="R167" i="1" s="1"/>
  <c r="L168" i="1"/>
  <c r="R168" i="1" s="1"/>
  <c r="L140" i="1"/>
  <c r="R140" i="1" s="1"/>
  <c r="L139" i="1"/>
  <c r="R139" i="1" s="1"/>
  <c r="K140" i="1"/>
  <c r="Q140" i="1" s="1"/>
  <c r="K139" i="1"/>
  <c r="Q139" i="1" s="1"/>
  <c r="L76" i="1"/>
  <c r="R76" i="1" s="1"/>
  <c r="L77" i="1"/>
  <c r="R77" i="1" s="1"/>
  <c r="L78" i="1"/>
  <c r="R78" i="1" s="1"/>
  <c r="L79" i="1"/>
  <c r="R79" i="1" s="1"/>
  <c r="L80" i="1"/>
  <c r="R80" i="1" s="1"/>
  <c r="L81" i="1"/>
  <c r="R81" i="1" s="1"/>
  <c r="L82" i="1"/>
  <c r="R82" i="1" s="1"/>
  <c r="L83" i="1"/>
  <c r="R83" i="1" s="1"/>
  <c r="L84" i="1"/>
  <c r="R84" i="1" s="1"/>
  <c r="L85" i="1"/>
  <c r="R85" i="1" s="1"/>
  <c r="L86" i="1"/>
  <c r="R86" i="1" s="1"/>
  <c r="L87" i="1"/>
  <c r="R87" i="1" s="1"/>
  <c r="L88" i="1"/>
  <c r="R88" i="1" s="1"/>
  <c r="L89" i="1"/>
  <c r="R89" i="1" s="1"/>
  <c r="L90" i="1"/>
  <c r="R90" i="1" s="1"/>
  <c r="L91" i="1"/>
  <c r="R91" i="1" s="1"/>
  <c r="L92" i="1"/>
  <c r="R92" i="1" s="1"/>
  <c r="L93" i="1"/>
  <c r="R93" i="1" s="1"/>
  <c r="L94" i="1"/>
  <c r="R94" i="1" s="1"/>
  <c r="L95" i="1"/>
  <c r="R95" i="1" s="1"/>
  <c r="L96" i="1"/>
  <c r="R96" i="1" s="1"/>
  <c r="L97" i="1"/>
  <c r="R97" i="1" s="1"/>
  <c r="L98" i="1"/>
  <c r="R98" i="1" s="1"/>
  <c r="L99" i="1"/>
  <c r="R99" i="1" s="1"/>
  <c r="L100" i="1"/>
  <c r="R100" i="1" s="1"/>
  <c r="L101" i="1"/>
  <c r="R101" i="1" s="1"/>
  <c r="L102" i="1"/>
  <c r="R102" i="1" s="1"/>
  <c r="L103" i="1"/>
  <c r="R103" i="1" s="1"/>
  <c r="L104" i="1"/>
  <c r="R104" i="1" s="1"/>
  <c r="L105" i="1"/>
  <c r="R105" i="1" s="1"/>
  <c r="L106" i="1"/>
  <c r="R106" i="1" s="1"/>
  <c r="L107" i="1"/>
  <c r="R107" i="1" s="1"/>
  <c r="L108" i="1"/>
  <c r="R108" i="1" s="1"/>
  <c r="L109" i="1"/>
  <c r="R109" i="1" s="1"/>
  <c r="L110" i="1"/>
  <c r="R110" i="1" s="1"/>
  <c r="L111" i="1"/>
  <c r="R111" i="1" s="1"/>
  <c r="L112" i="1"/>
  <c r="R112" i="1" s="1"/>
  <c r="L113" i="1"/>
  <c r="R113" i="1" s="1"/>
  <c r="L114" i="1"/>
  <c r="R114" i="1" s="1"/>
  <c r="L115" i="1"/>
  <c r="R115" i="1" s="1"/>
  <c r="L116" i="1"/>
  <c r="R116" i="1" s="1"/>
  <c r="L117" i="1"/>
  <c r="R117" i="1" s="1"/>
  <c r="L118" i="1"/>
  <c r="R118" i="1" s="1"/>
  <c r="L119" i="1"/>
  <c r="R119" i="1" s="1"/>
  <c r="L120" i="1"/>
  <c r="R120" i="1" s="1"/>
  <c r="L121" i="1"/>
  <c r="R121" i="1" s="1"/>
  <c r="L122" i="1"/>
  <c r="R122" i="1" s="1"/>
  <c r="L123" i="1"/>
  <c r="R123" i="1" s="1"/>
  <c r="L124" i="1"/>
  <c r="R124" i="1" s="1"/>
  <c r="L125" i="1"/>
  <c r="R125" i="1" s="1"/>
  <c r="L126" i="1"/>
  <c r="R126" i="1" s="1"/>
  <c r="L127" i="1"/>
  <c r="R127" i="1" s="1"/>
  <c r="L128" i="1"/>
  <c r="R128" i="1" s="1"/>
  <c r="L129" i="1"/>
  <c r="R129" i="1" s="1"/>
  <c r="L130" i="1"/>
  <c r="R130" i="1" s="1"/>
  <c r="L131" i="1"/>
  <c r="R131" i="1" s="1"/>
  <c r="L132" i="1"/>
  <c r="R132" i="1" s="1"/>
  <c r="L133" i="1"/>
  <c r="R133" i="1" s="1"/>
  <c r="L75" i="1"/>
  <c r="R75" i="1" s="1"/>
  <c r="L74" i="1"/>
  <c r="K75" i="1"/>
  <c r="Q75" i="1" s="1"/>
  <c r="K74" i="1"/>
  <c r="L41" i="1"/>
  <c r="R41" i="1" s="1"/>
  <c r="L42" i="1"/>
  <c r="R42" i="1" s="1"/>
  <c r="L43" i="1"/>
  <c r="R43" i="1" s="1"/>
  <c r="L44" i="1"/>
  <c r="R44" i="1" s="1"/>
  <c r="L45" i="1"/>
  <c r="R45" i="1" s="1"/>
  <c r="L46" i="1"/>
  <c r="R46" i="1" s="1"/>
  <c r="L47" i="1"/>
  <c r="R47" i="1" s="1"/>
  <c r="L48" i="1"/>
  <c r="R48" i="1" s="1"/>
  <c r="L49" i="1"/>
  <c r="R49" i="1" s="1"/>
  <c r="L50" i="1"/>
  <c r="R50" i="1" s="1"/>
  <c r="L51" i="1"/>
  <c r="R51" i="1" s="1"/>
  <c r="L52" i="1"/>
  <c r="R52" i="1" s="1"/>
  <c r="L53" i="1"/>
  <c r="R53" i="1" s="1"/>
  <c r="L54" i="1"/>
  <c r="R54" i="1" s="1"/>
  <c r="L55" i="1"/>
  <c r="R55" i="1" s="1"/>
  <c r="L56" i="1"/>
  <c r="R56" i="1" s="1"/>
  <c r="L57" i="1"/>
  <c r="R57" i="1" s="1"/>
  <c r="L58" i="1"/>
  <c r="R58" i="1" s="1"/>
  <c r="L59" i="1"/>
  <c r="R59" i="1" s="1"/>
  <c r="L60" i="1"/>
  <c r="R60" i="1" s="1"/>
  <c r="L61" i="1"/>
  <c r="R61" i="1" s="1"/>
  <c r="L62" i="1"/>
  <c r="R62" i="1" s="1"/>
  <c r="L63" i="1"/>
  <c r="R63" i="1" s="1"/>
  <c r="L64" i="1"/>
  <c r="R64" i="1" s="1"/>
  <c r="L65" i="1"/>
  <c r="R65" i="1" s="1"/>
  <c r="L66" i="1"/>
  <c r="R66" i="1" s="1"/>
  <c r="L67" i="1"/>
  <c r="R67" i="1" s="1"/>
  <c r="L68" i="1"/>
  <c r="R68" i="1" s="1"/>
  <c r="R40" i="1"/>
  <c r="K39" i="1"/>
  <c r="Q39" i="1" s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39" i="1"/>
  <c r="R14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74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39" i="1"/>
  <c r="J39" i="1"/>
  <c r="P39" i="1" s="1"/>
  <c r="V39" i="1"/>
  <c r="W39" i="1"/>
  <c r="J40" i="1"/>
  <c r="P40" i="1" s="1"/>
  <c r="K40" i="1"/>
  <c r="Q40" i="1" s="1"/>
  <c r="V40" i="1"/>
  <c r="W40" i="1"/>
  <c r="J41" i="1"/>
  <c r="P41" i="1" s="1"/>
  <c r="K41" i="1"/>
  <c r="Q41" i="1" s="1"/>
  <c r="V41" i="1"/>
  <c r="W41" i="1"/>
  <c r="J42" i="1"/>
  <c r="P42" i="1" s="1"/>
  <c r="K42" i="1"/>
  <c r="Q42" i="1" s="1"/>
  <c r="V42" i="1"/>
  <c r="W42" i="1"/>
  <c r="J43" i="1"/>
  <c r="P43" i="1" s="1"/>
  <c r="K43" i="1"/>
  <c r="Q43" i="1" s="1"/>
  <c r="V43" i="1"/>
  <c r="W43" i="1"/>
  <c r="J44" i="1"/>
  <c r="P44" i="1" s="1"/>
  <c r="K44" i="1"/>
  <c r="Q44" i="1" s="1"/>
  <c r="V44" i="1"/>
  <c r="W44" i="1"/>
  <c r="J45" i="1"/>
  <c r="P45" i="1" s="1"/>
  <c r="K45" i="1"/>
  <c r="Q45" i="1" s="1"/>
  <c r="V45" i="1"/>
  <c r="W45" i="1"/>
  <c r="J46" i="1"/>
  <c r="P46" i="1" s="1"/>
  <c r="K46" i="1"/>
  <c r="Q46" i="1" s="1"/>
  <c r="V46" i="1"/>
  <c r="W46" i="1"/>
  <c r="J47" i="1"/>
  <c r="P47" i="1" s="1"/>
  <c r="K47" i="1"/>
  <c r="Q47" i="1" s="1"/>
  <c r="V47" i="1"/>
  <c r="W47" i="1"/>
  <c r="J48" i="1"/>
  <c r="P48" i="1" s="1"/>
  <c r="K48" i="1"/>
  <c r="Q48" i="1" s="1"/>
  <c r="V48" i="1"/>
  <c r="W48" i="1"/>
  <c r="J49" i="1"/>
  <c r="P49" i="1" s="1"/>
  <c r="K49" i="1"/>
  <c r="Q49" i="1" s="1"/>
  <c r="V49" i="1"/>
  <c r="W49" i="1"/>
  <c r="J50" i="1"/>
  <c r="P50" i="1" s="1"/>
  <c r="K50" i="1"/>
  <c r="Q50" i="1" s="1"/>
  <c r="V50" i="1"/>
  <c r="W50" i="1"/>
  <c r="J51" i="1"/>
  <c r="P51" i="1" s="1"/>
  <c r="K51" i="1"/>
  <c r="Q51" i="1" s="1"/>
  <c r="V51" i="1"/>
  <c r="W51" i="1"/>
  <c r="J52" i="1"/>
  <c r="P52" i="1" s="1"/>
  <c r="K52" i="1"/>
  <c r="Q52" i="1" s="1"/>
  <c r="V52" i="1"/>
  <c r="W52" i="1"/>
  <c r="J53" i="1"/>
  <c r="P53" i="1" s="1"/>
  <c r="K53" i="1"/>
  <c r="Q53" i="1" s="1"/>
  <c r="V53" i="1"/>
  <c r="W53" i="1"/>
  <c r="J54" i="1"/>
  <c r="P54" i="1" s="1"/>
  <c r="K54" i="1"/>
  <c r="Q54" i="1" s="1"/>
  <c r="V54" i="1"/>
  <c r="W54" i="1"/>
  <c r="J55" i="1"/>
  <c r="P55" i="1" s="1"/>
  <c r="K55" i="1"/>
  <c r="Q55" i="1" s="1"/>
  <c r="V55" i="1"/>
  <c r="W55" i="1"/>
  <c r="J56" i="1"/>
  <c r="P56" i="1" s="1"/>
  <c r="K56" i="1"/>
  <c r="Q56" i="1" s="1"/>
  <c r="V56" i="1"/>
  <c r="W56" i="1"/>
  <c r="J57" i="1"/>
  <c r="P57" i="1" s="1"/>
  <c r="K57" i="1"/>
  <c r="Q57" i="1" s="1"/>
  <c r="V57" i="1"/>
  <c r="W57" i="1"/>
  <c r="J58" i="1"/>
  <c r="P58" i="1" s="1"/>
  <c r="K58" i="1"/>
  <c r="Q58" i="1" s="1"/>
  <c r="V58" i="1"/>
  <c r="W58" i="1"/>
  <c r="J59" i="1"/>
  <c r="P59" i="1" s="1"/>
  <c r="K59" i="1"/>
  <c r="Q59" i="1" s="1"/>
  <c r="V59" i="1"/>
  <c r="W59" i="1"/>
  <c r="J60" i="1"/>
  <c r="P60" i="1" s="1"/>
  <c r="K60" i="1"/>
  <c r="Q60" i="1" s="1"/>
  <c r="V60" i="1"/>
  <c r="W60" i="1"/>
  <c r="J61" i="1"/>
  <c r="P61" i="1" s="1"/>
  <c r="K61" i="1"/>
  <c r="Q61" i="1" s="1"/>
  <c r="V61" i="1"/>
  <c r="W61" i="1"/>
  <c r="J62" i="1"/>
  <c r="P62" i="1" s="1"/>
  <c r="K62" i="1"/>
  <c r="Q62" i="1" s="1"/>
  <c r="V62" i="1"/>
  <c r="W62" i="1"/>
  <c r="J63" i="1"/>
  <c r="P63" i="1" s="1"/>
  <c r="K63" i="1"/>
  <c r="Q63" i="1" s="1"/>
  <c r="V63" i="1"/>
  <c r="W63" i="1"/>
  <c r="J64" i="1"/>
  <c r="P64" i="1" s="1"/>
  <c r="K64" i="1"/>
  <c r="Q64" i="1" s="1"/>
  <c r="V64" i="1"/>
  <c r="W64" i="1"/>
  <c r="J65" i="1"/>
  <c r="P65" i="1" s="1"/>
  <c r="K65" i="1"/>
  <c r="Q65" i="1" s="1"/>
  <c r="V65" i="1"/>
  <c r="W65" i="1"/>
  <c r="J66" i="1"/>
  <c r="P66" i="1" s="1"/>
  <c r="K66" i="1"/>
  <c r="Q66" i="1" s="1"/>
  <c r="V66" i="1"/>
  <c r="W66" i="1"/>
  <c r="J67" i="1"/>
  <c r="P67" i="1" s="1"/>
  <c r="K67" i="1"/>
  <c r="Q67" i="1" s="1"/>
  <c r="V67" i="1"/>
  <c r="W67" i="1"/>
  <c r="J68" i="1"/>
  <c r="P68" i="1" s="1"/>
  <c r="K68" i="1"/>
  <c r="Q68" i="1" s="1"/>
  <c r="V68" i="1"/>
  <c r="W68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4" i="1"/>
  <c r="L6" i="1"/>
  <c r="R6" i="1" s="1"/>
  <c r="L7" i="1"/>
  <c r="R7" i="1" s="1"/>
  <c r="L8" i="1"/>
  <c r="R8" i="1" s="1"/>
  <c r="L9" i="1"/>
  <c r="R9" i="1" s="1"/>
  <c r="L10" i="1"/>
  <c r="R10" i="1" s="1"/>
  <c r="L11" i="1"/>
  <c r="R11" i="1" s="1"/>
  <c r="L12" i="1"/>
  <c r="R12" i="1" s="1"/>
  <c r="L13" i="1"/>
  <c r="R13" i="1" s="1"/>
  <c r="L14" i="1"/>
  <c r="R14" i="1" s="1"/>
  <c r="L15" i="1"/>
  <c r="R15" i="1" s="1"/>
  <c r="L16" i="1"/>
  <c r="R16" i="1" s="1"/>
  <c r="L17" i="1"/>
  <c r="R17" i="1" s="1"/>
  <c r="L18" i="1"/>
  <c r="R18" i="1" s="1"/>
  <c r="L19" i="1"/>
  <c r="R19" i="1" s="1"/>
  <c r="L20" i="1"/>
  <c r="R20" i="1" s="1"/>
  <c r="L21" i="1"/>
  <c r="R21" i="1" s="1"/>
  <c r="L22" i="1"/>
  <c r="R22" i="1" s="1"/>
  <c r="L23" i="1"/>
  <c r="R23" i="1" s="1"/>
  <c r="L24" i="1"/>
  <c r="R24" i="1" s="1"/>
  <c r="L25" i="1"/>
  <c r="R25" i="1" s="1"/>
  <c r="L26" i="1"/>
  <c r="R26" i="1" s="1"/>
  <c r="L27" i="1"/>
  <c r="R27" i="1" s="1"/>
  <c r="L28" i="1"/>
  <c r="R28" i="1" s="1"/>
  <c r="L29" i="1"/>
  <c r="R29" i="1" s="1"/>
  <c r="L30" i="1"/>
  <c r="R30" i="1" s="1"/>
  <c r="L31" i="1"/>
  <c r="R31" i="1" s="1"/>
  <c r="L32" i="1"/>
  <c r="R32" i="1" s="1"/>
  <c r="L33" i="1"/>
  <c r="R33" i="1" s="1"/>
  <c r="L5" i="1"/>
  <c r="R5" i="1" s="1"/>
  <c r="K5" i="1"/>
  <c r="Q5" i="1" s="1"/>
  <c r="L4" i="1"/>
  <c r="R4" i="1" s="1"/>
  <c r="J20" i="1"/>
  <c r="P20" i="1" s="1"/>
  <c r="V75" i="1"/>
  <c r="W75" i="1"/>
  <c r="V76" i="1"/>
  <c r="W76" i="1"/>
  <c r="V77" i="1"/>
  <c r="W77" i="1"/>
  <c r="V78" i="1"/>
  <c r="W78" i="1"/>
  <c r="V79" i="1"/>
  <c r="W79" i="1"/>
  <c r="V80" i="1"/>
  <c r="W80" i="1"/>
  <c r="V81" i="1"/>
  <c r="W81" i="1"/>
  <c r="V82" i="1"/>
  <c r="W82" i="1"/>
  <c r="V83" i="1"/>
  <c r="W83" i="1"/>
  <c r="V84" i="1"/>
  <c r="W84" i="1"/>
  <c r="V85" i="1"/>
  <c r="W85" i="1"/>
  <c r="V86" i="1"/>
  <c r="W86" i="1"/>
  <c r="V87" i="1"/>
  <c r="W87" i="1"/>
  <c r="V88" i="1"/>
  <c r="W88" i="1"/>
  <c r="V89" i="1"/>
  <c r="W89" i="1"/>
  <c r="V90" i="1"/>
  <c r="W90" i="1"/>
  <c r="V91" i="1"/>
  <c r="W91" i="1"/>
  <c r="V92" i="1"/>
  <c r="W92" i="1"/>
  <c r="V93" i="1"/>
  <c r="W93" i="1"/>
  <c r="V94" i="1"/>
  <c r="W94" i="1"/>
  <c r="V95" i="1"/>
  <c r="W95" i="1"/>
  <c r="V96" i="1"/>
  <c r="W96" i="1"/>
  <c r="V97" i="1"/>
  <c r="W97" i="1"/>
  <c r="V98" i="1"/>
  <c r="W98" i="1"/>
  <c r="V99" i="1"/>
  <c r="W99" i="1"/>
  <c r="V100" i="1"/>
  <c r="W100" i="1"/>
  <c r="V101" i="1"/>
  <c r="W101" i="1"/>
  <c r="V102" i="1"/>
  <c r="W102" i="1"/>
  <c r="V103" i="1"/>
  <c r="W103" i="1"/>
  <c r="V104" i="1"/>
  <c r="W104" i="1"/>
  <c r="V105" i="1"/>
  <c r="W105" i="1"/>
  <c r="V106" i="1"/>
  <c r="W106" i="1"/>
  <c r="V107" i="1"/>
  <c r="W107" i="1"/>
  <c r="V108" i="1"/>
  <c r="W108" i="1"/>
  <c r="V109" i="1"/>
  <c r="W109" i="1"/>
  <c r="V110" i="1"/>
  <c r="W110" i="1"/>
  <c r="V111" i="1"/>
  <c r="W111" i="1"/>
  <c r="V112" i="1"/>
  <c r="W112" i="1"/>
  <c r="V113" i="1"/>
  <c r="W113" i="1"/>
  <c r="V114" i="1"/>
  <c r="W114" i="1"/>
  <c r="V115" i="1"/>
  <c r="W115" i="1"/>
  <c r="V116" i="1"/>
  <c r="W116" i="1"/>
  <c r="V117" i="1"/>
  <c r="W117" i="1"/>
  <c r="V118" i="1"/>
  <c r="W118" i="1"/>
  <c r="V119" i="1"/>
  <c r="W119" i="1"/>
  <c r="V120" i="1"/>
  <c r="W120" i="1"/>
  <c r="V121" i="1"/>
  <c r="W121" i="1"/>
  <c r="V122" i="1"/>
  <c r="W122" i="1"/>
  <c r="V123" i="1"/>
  <c r="W123" i="1"/>
  <c r="V124" i="1"/>
  <c r="W124" i="1"/>
  <c r="V125" i="1"/>
  <c r="W125" i="1"/>
  <c r="V126" i="1"/>
  <c r="W126" i="1"/>
  <c r="V127" i="1"/>
  <c r="W127" i="1"/>
  <c r="V128" i="1"/>
  <c r="W128" i="1"/>
  <c r="V129" i="1"/>
  <c r="W129" i="1"/>
  <c r="V130" i="1"/>
  <c r="W130" i="1"/>
  <c r="V131" i="1"/>
  <c r="W131" i="1"/>
  <c r="V132" i="1"/>
  <c r="W132" i="1"/>
  <c r="V133" i="1"/>
  <c r="W133" i="1"/>
  <c r="W74" i="1"/>
  <c r="V74" i="1"/>
  <c r="K104" i="1"/>
  <c r="Q104" i="1" s="1"/>
  <c r="K105" i="1"/>
  <c r="Q105" i="1" s="1"/>
  <c r="K106" i="1"/>
  <c r="Q106" i="1" s="1"/>
  <c r="K107" i="1"/>
  <c r="Q107" i="1" s="1"/>
  <c r="K108" i="1"/>
  <c r="Q108" i="1" s="1"/>
  <c r="K109" i="1"/>
  <c r="Q109" i="1" s="1"/>
  <c r="K110" i="1"/>
  <c r="Q110" i="1" s="1"/>
  <c r="K111" i="1"/>
  <c r="Q111" i="1" s="1"/>
  <c r="K112" i="1"/>
  <c r="Q112" i="1" s="1"/>
  <c r="K113" i="1"/>
  <c r="Q113" i="1" s="1"/>
  <c r="K114" i="1"/>
  <c r="Q114" i="1" s="1"/>
  <c r="K115" i="1"/>
  <c r="Q115" i="1" s="1"/>
  <c r="K116" i="1"/>
  <c r="Q116" i="1" s="1"/>
  <c r="K117" i="1"/>
  <c r="Q117" i="1" s="1"/>
  <c r="K118" i="1"/>
  <c r="Q118" i="1" s="1"/>
  <c r="K119" i="1"/>
  <c r="Q119" i="1" s="1"/>
  <c r="K120" i="1"/>
  <c r="Q120" i="1" s="1"/>
  <c r="K121" i="1"/>
  <c r="Q121" i="1" s="1"/>
  <c r="K122" i="1"/>
  <c r="Q122" i="1" s="1"/>
  <c r="K123" i="1"/>
  <c r="Q123" i="1" s="1"/>
  <c r="K124" i="1"/>
  <c r="Q124" i="1" s="1"/>
  <c r="K125" i="1"/>
  <c r="Q125" i="1" s="1"/>
  <c r="K126" i="1"/>
  <c r="Q126" i="1" s="1"/>
  <c r="K127" i="1"/>
  <c r="Q127" i="1" s="1"/>
  <c r="K128" i="1"/>
  <c r="Q128" i="1" s="1"/>
  <c r="K129" i="1"/>
  <c r="Q129" i="1" s="1"/>
  <c r="K130" i="1"/>
  <c r="Q130" i="1" s="1"/>
  <c r="K131" i="1"/>
  <c r="Q131" i="1" s="1"/>
  <c r="K132" i="1"/>
  <c r="Q132" i="1" s="1"/>
  <c r="K133" i="1"/>
  <c r="Q133" i="1" s="1"/>
  <c r="J104" i="1"/>
  <c r="P104" i="1" s="1"/>
  <c r="J105" i="1"/>
  <c r="P105" i="1" s="1"/>
  <c r="J106" i="1"/>
  <c r="P106" i="1" s="1"/>
  <c r="J107" i="1"/>
  <c r="P107" i="1" s="1"/>
  <c r="J108" i="1"/>
  <c r="P108" i="1" s="1"/>
  <c r="J109" i="1"/>
  <c r="P109" i="1" s="1"/>
  <c r="J110" i="1"/>
  <c r="P110" i="1" s="1"/>
  <c r="J111" i="1"/>
  <c r="P111" i="1" s="1"/>
  <c r="J112" i="1"/>
  <c r="P112" i="1" s="1"/>
  <c r="J113" i="1"/>
  <c r="P113" i="1" s="1"/>
  <c r="J114" i="1"/>
  <c r="P114" i="1" s="1"/>
  <c r="J115" i="1"/>
  <c r="P115" i="1" s="1"/>
  <c r="J116" i="1"/>
  <c r="P116" i="1" s="1"/>
  <c r="J117" i="1"/>
  <c r="P117" i="1" s="1"/>
  <c r="J118" i="1"/>
  <c r="P118" i="1" s="1"/>
  <c r="J119" i="1"/>
  <c r="P119" i="1" s="1"/>
  <c r="J120" i="1"/>
  <c r="P120" i="1" s="1"/>
  <c r="J121" i="1"/>
  <c r="P121" i="1" s="1"/>
  <c r="J122" i="1"/>
  <c r="P122" i="1" s="1"/>
  <c r="J123" i="1"/>
  <c r="P123" i="1" s="1"/>
  <c r="J124" i="1"/>
  <c r="P124" i="1" s="1"/>
  <c r="J125" i="1"/>
  <c r="P125" i="1" s="1"/>
  <c r="J126" i="1"/>
  <c r="P126" i="1" s="1"/>
  <c r="J127" i="1"/>
  <c r="P127" i="1" s="1"/>
  <c r="J128" i="1"/>
  <c r="P128" i="1" s="1"/>
  <c r="J129" i="1"/>
  <c r="P129" i="1" s="1"/>
  <c r="J130" i="1"/>
  <c r="P130" i="1" s="1"/>
  <c r="J131" i="1"/>
  <c r="P131" i="1" s="1"/>
  <c r="J132" i="1"/>
  <c r="P132" i="1" s="1"/>
  <c r="J133" i="1"/>
  <c r="P133" i="1" s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39" i="1"/>
  <c r="K141" i="1"/>
  <c r="Q141" i="1" s="1"/>
  <c r="K142" i="1"/>
  <c r="Q142" i="1" s="1"/>
  <c r="K143" i="1"/>
  <c r="Q143" i="1" s="1"/>
  <c r="K144" i="1"/>
  <c r="Q144" i="1" s="1"/>
  <c r="K145" i="1"/>
  <c r="Q145" i="1" s="1"/>
  <c r="K146" i="1"/>
  <c r="Q146" i="1" s="1"/>
  <c r="K147" i="1"/>
  <c r="Q147" i="1" s="1"/>
  <c r="K148" i="1"/>
  <c r="Q148" i="1" s="1"/>
  <c r="K149" i="1"/>
  <c r="Q149" i="1" s="1"/>
  <c r="K150" i="1"/>
  <c r="Q150" i="1" s="1"/>
  <c r="K151" i="1"/>
  <c r="Q151" i="1" s="1"/>
  <c r="K152" i="1"/>
  <c r="Q152" i="1" s="1"/>
  <c r="K153" i="1"/>
  <c r="Q153" i="1" s="1"/>
  <c r="K154" i="1"/>
  <c r="Q154" i="1" s="1"/>
  <c r="K155" i="1"/>
  <c r="Q155" i="1" s="1"/>
  <c r="K156" i="1"/>
  <c r="Q156" i="1" s="1"/>
  <c r="K157" i="1"/>
  <c r="Q157" i="1" s="1"/>
  <c r="K158" i="1"/>
  <c r="Q158" i="1" s="1"/>
  <c r="K159" i="1"/>
  <c r="Q159" i="1" s="1"/>
  <c r="K160" i="1"/>
  <c r="Q160" i="1" s="1"/>
  <c r="K161" i="1"/>
  <c r="Q161" i="1" s="1"/>
  <c r="K162" i="1"/>
  <c r="Q162" i="1" s="1"/>
  <c r="K163" i="1"/>
  <c r="Q163" i="1" s="1"/>
  <c r="K164" i="1"/>
  <c r="Q164" i="1" s="1"/>
  <c r="K165" i="1"/>
  <c r="Q165" i="1" s="1"/>
  <c r="K166" i="1"/>
  <c r="Q166" i="1" s="1"/>
  <c r="K167" i="1"/>
  <c r="Q167" i="1" s="1"/>
  <c r="K168" i="1"/>
  <c r="Q168" i="1" s="1"/>
  <c r="J141" i="1"/>
  <c r="P141" i="1" s="1"/>
  <c r="J142" i="1"/>
  <c r="P142" i="1" s="1"/>
  <c r="J143" i="1"/>
  <c r="P143" i="1" s="1"/>
  <c r="J144" i="1"/>
  <c r="P144" i="1" s="1"/>
  <c r="J145" i="1"/>
  <c r="P145" i="1" s="1"/>
  <c r="J146" i="1"/>
  <c r="P146" i="1" s="1"/>
  <c r="J147" i="1"/>
  <c r="P147" i="1" s="1"/>
  <c r="J148" i="1"/>
  <c r="P148" i="1" s="1"/>
  <c r="J149" i="1"/>
  <c r="P149" i="1" s="1"/>
  <c r="J150" i="1"/>
  <c r="P150" i="1" s="1"/>
  <c r="J151" i="1"/>
  <c r="P151" i="1" s="1"/>
  <c r="J152" i="1"/>
  <c r="P152" i="1" s="1"/>
  <c r="J153" i="1"/>
  <c r="P153" i="1" s="1"/>
  <c r="J154" i="1"/>
  <c r="P154" i="1" s="1"/>
  <c r="J155" i="1"/>
  <c r="P155" i="1" s="1"/>
  <c r="J156" i="1"/>
  <c r="P156" i="1" s="1"/>
  <c r="J157" i="1"/>
  <c r="P157" i="1" s="1"/>
  <c r="J158" i="1"/>
  <c r="P158" i="1" s="1"/>
  <c r="J159" i="1"/>
  <c r="P159" i="1" s="1"/>
  <c r="J160" i="1"/>
  <c r="P160" i="1" s="1"/>
  <c r="J161" i="1"/>
  <c r="P161" i="1" s="1"/>
  <c r="J162" i="1"/>
  <c r="P162" i="1" s="1"/>
  <c r="J163" i="1"/>
  <c r="P163" i="1" s="1"/>
  <c r="J164" i="1"/>
  <c r="P164" i="1" s="1"/>
  <c r="J165" i="1"/>
  <c r="P165" i="1" s="1"/>
  <c r="J166" i="1"/>
  <c r="P166" i="1" s="1"/>
  <c r="J167" i="1"/>
  <c r="P167" i="1" s="1"/>
  <c r="J168" i="1"/>
  <c r="P168" i="1" s="1"/>
  <c r="J140" i="1"/>
  <c r="P140" i="1" s="1"/>
  <c r="J139" i="1"/>
  <c r="P139" i="1" s="1"/>
  <c r="K76" i="1"/>
  <c r="Q76" i="1" s="1"/>
  <c r="K77" i="1"/>
  <c r="Q77" i="1" s="1"/>
  <c r="K78" i="1"/>
  <c r="Q78" i="1" s="1"/>
  <c r="K79" i="1"/>
  <c r="Q79" i="1" s="1"/>
  <c r="K80" i="1"/>
  <c r="Q80" i="1" s="1"/>
  <c r="K81" i="1"/>
  <c r="Q81" i="1" s="1"/>
  <c r="K82" i="1"/>
  <c r="Q82" i="1" s="1"/>
  <c r="K83" i="1"/>
  <c r="Q83" i="1" s="1"/>
  <c r="K84" i="1"/>
  <c r="Q84" i="1" s="1"/>
  <c r="K85" i="1"/>
  <c r="Q85" i="1" s="1"/>
  <c r="K86" i="1"/>
  <c r="Q86" i="1" s="1"/>
  <c r="K87" i="1"/>
  <c r="Q87" i="1" s="1"/>
  <c r="K88" i="1"/>
  <c r="Q88" i="1" s="1"/>
  <c r="K89" i="1"/>
  <c r="Q89" i="1" s="1"/>
  <c r="K90" i="1"/>
  <c r="Q90" i="1" s="1"/>
  <c r="K91" i="1"/>
  <c r="Q91" i="1" s="1"/>
  <c r="K92" i="1"/>
  <c r="Q92" i="1" s="1"/>
  <c r="K93" i="1"/>
  <c r="Q93" i="1" s="1"/>
  <c r="K94" i="1"/>
  <c r="Q94" i="1" s="1"/>
  <c r="K95" i="1"/>
  <c r="Q95" i="1" s="1"/>
  <c r="K96" i="1"/>
  <c r="Q96" i="1" s="1"/>
  <c r="K97" i="1"/>
  <c r="Q97" i="1" s="1"/>
  <c r="K98" i="1"/>
  <c r="Q98" i="1" s="1"/>
  <c r="K99" i="1"/>
  <c r="Q99" i="1" s="1"/>
  <c r="K100" i="1"/>
  <c r="Q100" i="1" s="1"/>
  <c r="K101" i="1"/>
  <c r="Q101" i="1" s="1"/>
  <c r="K102" i="1"/>
  <c r="Q102" i="1" s="1"/>
  <c r="K103" i="1"/>
  <c r="Q103" i="1" s="1"/>
  <c r="J76" i="1"/>
  <c r="P76" i="1" s="1"/>
  <c r="J77" i="1"/>
  <c r="P77" i="1" s="1"/>
  <c r="J78" i="1"/>
  <c r="P78" i="1" s="1"/>
  <c r="J79" i="1"/>
  <c r="P79" i="1" s="1"/>
  <c r="J80" i="1"/>
  <c r="P80" i="1" s="1"/>
  <c r="J81" i="1"/>
  <c r="P81" i="1" s="1"/>
  <c r="J82" i="1"/>
  <c r="P82" i="1" s="1"/>
  <c r="J83" i="1"/>
  <c r="P83" i="1" s="1"/>
  <c r="J84" i="1"/>
  <c r="P84" i="1" s="1"/>
  <c r="J85" i="1"/>
  <c r="P85" i="1" s="1"/>
  <c r="J86" i="1"/>
  <c r="P86" i="1" s="1"/>
  <c r="J87" i="1"/>
  <c r="P87" i="1" s="1"/>
  <c r="J88" i="1"/>
  <c r="P88" i="1" s="1"/>
  <c r="J89" i="1"/>
  <c r="P89" i="1" s="1"/>
  <c r="J90" i="1"/>
  <c r="P90" i="1" s="1"/>
  <c r="J91" i="1"/>
  <c r="P91" i="1" s="1"/>
  <c r="J92" i="1"/>
  <c r="P92" i="1" s="1"/>
  <c r="J93" i="1"/>
  <c r="P93" i="1" s="1"/>
  <c r="J94" i="1"/>
  <c r="P94" i="1" s="1"/>
  <c r="J95" i="1"/>
  <c r="P95" i="1" s="1"/>
  <c r="J96" i="1"/>
  <c r="P96" i="1" s="1"/>
  <c r="J97" i="1"/>
  <c r="P97" i="1" s="1"/>
  <c r="J98" i="1"/>
  <c r="P98" i="1" s="1"/>
  <c r="J99" i="1"/>
  <c r="P99" i="1" s="1"/>
  <c r="J100" i="1"/>
  <c r="P100" i="1" s="1"/>
  <c r="J101" i="1"/>
  <c r="P101" i="1" s="1"/>
  <c r="J102" i="1"/>
  <c r="P102" i="1" s="1"/>
  <c r="J103" i="1"/>
  <c r="P103" i="1" s="1"/>
  <c r="J75" i="1"/>
  <c r="P75" i="1" s="1"/>
  <c r="J74" i="1"/>
  <c r="P74" i="1" s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4" i="1"/>
  <c r="K6" i="1"/>
  <c r="Q6" i="1" s="1"/>
  <c r="K7" i="1"/>
  <c r="Q7" i="1" s="1"/>
  <c r="K8" i="1"/>
  <c r="Q8" i="1" s="1"/>
  <c r="K9" i="1"/>
  <c r="Q9" i="1" s="1"/>
  <c r="K10" i="1"/>
  <c r="Q10" i="1" s="1"/>
  <c r="K11" i="1"/>
  <c r="Q11" i="1" s="1"/>
  <c r="K12" i="1"/>
  <c r="Q12" i="1" s="1"/>
  <c r="K13" i="1"/>
  <c r="Q13" i="1" s="1"/>
  <c r="K14" i="1"/>
  <c r="Q14" i="1" s="1"/>
  <c r="K15" i="1"/>
  <c r="Q15" i="1" s="1"/>
  <c r="K16" i="1"/>
  <c r="Q16" i="1" s="1"/>
  <c r="K17" i="1"/>
  <c r="Q17" i="1" s="1"/>
  <c r="K18" i="1"/>
  <c r="Q18" i="1" s="1"/>
  <c r="K19" i="1"/>
  <c r="Q19" i="1" s="1"/>
  <c r="K20" i="1"/>
  <c r="Q20" i="1" s="1"/>
  <c r="K21" i="1"/>
  <c r="Q21" i="1" s="1"/>
  <c r="K22" i="1"/>
  <c r="Q22" i="1" s="1"/>
  <c r="K23" i="1"/>
  <c r="Q23" i="1" s="1"/>
  <c r="K24" i="1"/>
  <c r="Q24" i="1" s="1"/>
  <c r="K25" i="1"/>
  <c r="Q25" i="1" s="1"/>
  <c r="K26" i="1"/>
  <c r="Q26" i="1" s="1"/>
  <c r="K27" i="1"/>
  <c r="Q27" i="1" s="1"/>
  <c r="K28" i="1"/>
  <c r="Q28" i="1" s="1"/>
  <c r="K29" i="1"/>
  <c r="Q29" i="1" s="1"/>
  <c r="K30" i="1"/>
  <c r="Q30" i="1" s="1"/>
  <c r="K31" i="1"/>
  <c r="Q31" i="1" s="1"/>
  <c r="K32" i="1"/>
  <c r="Q32" i="1" s="1"/>
  <c r="K33" i="1"/>
  <c r="Q33" i="1" s="1"/>
  <c r="K4" i="1"/>
  <c r="Q4" i="1" s="1"/>
  <c r="J5" i="1"/>
  <c r="P5" i="1" s="1"/>
  <c r="J8" i="1"/>
  <c r="P8" i="1" s="1"/>
  <c r="J7" i="1"/>
  <c r="P7" i="1" s="1"/>
  <c r="J6" i="1"/>
  <c r="P6" i="1" s="1"/>
  <c r="J9" i="1"/>
  <c r="P9" i="1" s="1"/>
  <c r="J10" i="1"/>
  <c r="P10" i="1" s="1"/>
  <c r="J11" i="1"/>
  <c r="P11" i="1" s="1"/>
  <c r="J12" i="1"/>
  <c r="P12" i="1" s="1"/>
  <c r="J13" i="1"/>
  <c r="P13" i="1" s="1"/>
  <c r="J14" i="1"/>
  <c r="P14" i="1" s="1"/>
  <c r="J15" i="1"/>
  <c r="P15" i="1" s="1"/>
  <c r="J16" i="1"/>
  <c r="P16" i="1" s="1"/>
  <c r="J17" i="1"/>
  <c r="P17" i="1" s="1"/>
  <c r="J18" i="1"/>
  <c r="P18" i="1" s="1"/>
  <c r="J19" i="1"/>
  <c r="P19" i="1" s="1"/>
  <c r="J21" i="1"/>
  <c r="P21" i="1" s="1"/>
  <c r="J22" i="1"/>
  <c r="P22" i="1" s="1"/>
  <c r="J23" i="1"/>
  <c r="P23" i="1" s="1"/>
  <c r="J24" i="1"/>
  <c r="P24" i="1" s="1"/>
  <c r="J25" i="1"/>
  <c r="P25" i="1" s="1"/>
  <c r="J26" i="1"/>
  <c r="P26" i="1" s="1"/>
  <c r="J27" i="1"/>
  <c r="P27" i="1" s="1"/>
  <c r="J28" i="1"/>
  <c r="P28" i="1" s="1"/>
  <c r="J29" i="1"/>
  <c r="P29" i="1" s="1"/>
  <c r="J30" i="1"/>
  <c r="P30" i="1" s="1"/>
  <c r="J31" i="1"/>
  <c r="P31" i="1" s="1"/>
  <c r="J32" i="1"/>
  <c r="P32" i="1" s="1"/>
  <c r="J33" i="1"/>
  <c r="P33" i="1" s="1"/>
  <c r="J4" i="1"/>
  <c r="P4" i="1" s="1"/>
  <c r="J231" i="1" l="1"/>
  <c r="J215" i="1"/>
  <c r="I242" i="1"/>
  <c r="H213" i="1"/>
  <c r="H232" i="1"/>
  <c r="L207" i="1"/>
  <c r="G232" i="1"/>
  <c r="G215" i="1"/>
  <c r="F219" i="1"/>
  <c r="F215" i="1"/>
  <c r="F237" i="1"/>
  <c r="F232" i="1"/>
  <c r="F212" i="1"/>
  <c r="F228" i="1"/>
  <c r="J207" i="1"/>
  <c r="E242" i="1"/>
  <c r="F218" i="1"/>
  <c r="F234" i="1"/>
  <c r="G238" i="1"/>
  <c r="G222" i="1"/>
  <c r="AG192" i="1"/>
  <c r="J214" i="1"/>
  <c r="J230" i="1"/>
  <c r="G230" i="1"/>
  <c r="G214" i="1"/>
  <c r="H219" i="1"/>
  <c r="H235" i="1"/>
  <c r="H217" i="1"/>
  <c r="H233" i="1"/>
  <c r="G213" i="1"/>
  <c r="G229" i="1"/>
  <c r="I219" i="1"/>
  <c r="I235" i="1"/>
  <c r="I215" i="1"/>
  <c r="I231" i="1"/>
  <c r="H242" i="1"/>
  <c r="M207" i="1"/>
  <c r="AG197" i="1"/>
  <c r="J219" i="1"/>
  <c r="J235" i="1"/>
  <c r="H228" i="1"/>
  <c r="H212" i="1"/>
  <c r="J232" i="1"/>
  <c r="J216" i="1"/>
  <c r="AG194" i="1"/>
  <c r="H215" i="1"/>
  <c r="H231" i="1"/>
  <c r="J213" i="1"/>
  <c r="AG191" i="1"/>
  <c r="J229" i="1"/>
  <c r="I236" i="1"/>
  <c r="I220" i="1"/>
  <c r="I232" i="1"/>
  <c r="I216" i="1"/>
  <c r="F242" i="1"/>
  <c r="K207" i="1"/>
  <c r="J212" i="1"/>
  <c r="AG190" i="1"/>
  <c r="J228" i="1"/>
  <c r="G220" i="1"/>
  <c r="G236" i="1"/>
  <c r="I218" i="1"/>
  <c r="I234" i="1"/>
  <c r="J236" i="1"/>
  <c r="J220" i="1"/>
  <c r="AG198" i="1"/>
  <c r="F217" i="1"/>
  <c r="F233" i="1"/>
  <c r="H221" i="1"/>
  <c r="H237" i="1"/>
  <c r="J217" i="1"/>
  <c r="J233" i="1"/>
  <c r="AG195" i="1"/>
  <c r="G217" i="1"/>
  <c r="G233" i="1"/>
  <c r="I237" i="1"/>
  <c r="I221" i="1"/>
  <c r="AG200" i="1"/>
  <c r="J222" i="1"/>
  <c r="J238" i="1"/>
  <c r="I233" i="1"/>
  <c r="I217" i="1"/>
  <c r="G235" i="1"/>
  <c r="G219" i="1"/>
  <c r="I229" i="1"/>
  <c r="I213" i="1"/>
  <c r="H220" i="1"/>
  <c r="H236" i="1"/>
  <c r="H230" i="1"/>
  <c r="H214" i="1"/>
  <c r="AG196" i="1"/>
  <c r="J218" i="1"/>
  <c r="J234" i="1"/>
  <c r="G221" i="1"/>
  <c r="G237" i="1"/>
  <c r="F213" i="1"/>
  <c r="F229" i="1"/>
  <c r="G234" i="1"/>
  <c r="G218" i="1"/>
  <c r="H238" i="1"/>
  <c r="H222" i="1"/>
  <c r="J221" i="1"/>
  <c r="J237" i="1"/>
  <c r="AG199" i="1"/>
  <c r="H234" i="1"/>
  <c r="H218" i="1"/>
  <c r="I222" i="1"/>
  <c r="I238" i="1"/>
  <c r="I214" i="1"/>
  <c r="I230" i="1"/>
  <c r="AC200" i="1"/>
  <c r="AC198" i="1"/>
  <c r="AC196" i="1"/>
  <c r="AC194" i="1"/>
  <c r="AC192" i="1"/>
  <c r="AC190" i="1"/>
  <c r="AC199" i="1"/>
  <c r="AC197" i="1"/>
  <c r="AC195" i="1"/>
  <c r="AC193" i="1"/>
  <c r="AC191" i="1"/>
  <c r="AF200" i="1"/>
  <c r="AF199" i="1"/>
  <c r="AF198" i="1"/>
  <c r="AF197" i="1"/>
  <c r="AF196" i="1"/>
  <c r="AF195" i="1"/>
  <c r="AF194" i="1"/>
  <c r="AF193" i="1"/>
  <c r="AF192" i="1"/>
  <c r="AF191" i="1"/>
  <c r="AF190" i="1"/>
  <c r="AE200" i="1"/>
  <c r="AE199" i="1"/>
  <c r="AE198" i="1"/>
  <c r="AE197" i="1"/>
  <c r="AE196" i="1"/>
  <c r="AE195" i="1"/>
  <c r="AE194" i="1"/>
  <c r="AE193" i="1"/>
  <c r="AE192" i="1"/>
  <c r="AE191" i="1"/>
  <c r="AE190" i="1"/>
  <c r="AD200" i="1"/>
  <c r="AD199" i="1"/>
  <c r="AD198" i="1"/>
  <c r="AD197" i="1"/>
  <c r="AD191" i="1"/>
  <c r="AD196" i="1"/>
  <c r="AD195" i="1"/>
  <c r="AD194" i="1"/>
  <c r="AD193" i="1"/>
  <c r="AD192" i="1"/>
  <c r="AD190" i="1"/>
  <c r="HT183" i="1"/>
  <c r="HT199" i="1" s="1"/>
  <c r="HT182" i="1"/>
  <c r="HT198" i="1" s="1"/>
  <c r="HT181" i="1"/>
  <c r="HT197" i="1" s="1"/>
  <c r="HT180" i="1"/>
  <c r="HT196" i="1" s="1"/>
  <c r="HT179" i="1"/>
  <c r="HT195" i="1" s="1"/>
  <c r="HT175" i="1"/>
  <c r="HT191" i="1" s="1"/>
  <c r="HT173" i="1"/>
  <c r="HT189" i="1" s="1"/>
  <c r="HT178" i="1"/>
  <c r="HT194" i="1" s="1"/>
  <c r="HT177" i="1"/>
  <c r="HT193" i="1" s="1"/>
  <c r="HT176" i="1"/>
  <c r="HT192" i="1" s="1"/>
  <c r="HT174" i="1"/>
  <c r="HT190" i="1" s="1"/>
  <c r="HS182" i="1"/>
  <c r="HS198" i="1" s="1"/>
  <c r="HS180" i="1"/>
  <c r="HS196" i="1" s="1"/>
  <c r="HS178" i="1"/>
  <c r="HS194" i="1" s="1"/>
  <c r="HS177" i="1"/>
  <c r="HS193" i="1" s="1"/>
  <c r="HS176" i="1"/>
  <c r="HS192" i="1" s="1"/>
  <c r="HS175" i="1"/>
  <c r="HS191" i="1" s="1"/>
  <c r="HS174" i="1"/>
  <c r="HS190" i="1" s="1"/>
  <c r="HS173" i="1"/>
  <c r="HS189" i="1" s="1"/>
  <c r="HS183" i="1"/>
  <c r="HS199" i="1" s="1"/>
  <c r="HS181" i="1"/>
  <c r="HS197" i="1" s="1"/>
  <c r="HS179" i="1"/>
  <c r="HS195" i="1" s="1"/>
  <c r="HV183" i="1"/>
  <c r="HV199" i="1" s="1"/>
  <c r="HV182" i="1"/>
  <c r="HV198" i="1" s="1"/>
  <c r="HV181" i="1"/>
  <c r="HV197" i="1" s="1"/>
  <c r="HV180" i="1"/>
  <c r="HV196" i="1" s="1"/>
  <c r="HV179" i="1"/>
  <c r="HV195" i="1" s="1"/>
  <c r="HV178" i="1"/>
  <c r="HV194" i="1" s="1"/>
  <c r="HV177" i="1"/>
  <c r="HV193" i="1" s="1"/>
  <c r="HV176" i="1"/>
  <c r="HV192" i="1" s="1"/>
  <c r="HV175" i="1"/>
  <c r="HV191" i="1" s="1"/>
  <c r="HV174" i="1"/>
  <c r="HV190" i="1" s="1"/>
  <c r="HV173" i="1"/>
  <c r="HV189" i="1" s="1"/>
  <c r="HU183" i="1"/>
  <c r="HU199" i="1" s="1"/>
  <c r="HU182" i="1"/>
  <c r="HU198" i="1" s="1"/>
  <c r="HU181" i="1"/>
  <c r="HU197" i="1" s="1"/>
  <c r="HU180" i="1"/>
  <c r="HU196" i="1" s="1"/>
  <c r="HU179" i="1"/>
  <c r="HU195" i="1" s="1"/>
  <c r="HU178" i="1"/>
  <c r="HU194" i="1" s="1"/>
  <c r="HU177" i="1"/>
  <c r="HU193" i="1" s="1"/>
  <c r="HU176" i="1"/>
  <c r="HU192" i="1" s="1"/>
  <c r="HU175" i="1"/>
  <c r="HU191" i="1" s="1"/>
  <c r="HU174" i="1"/>
  <c r="HU190" i="1" s="1"/>
  <c r="HU173" i="1"/>
  <c r="HU189" i="1" s="1"/>
  <c r="AF6" i="1"/>
  <c r="AF45" i="1"/>
  <c r="AF61" i="1" s="1"/>
  <c r="AF141" i="1"/>
  <c r="AF157" i="1" s="1"/>
  <c r="M34" i="1"/>
  <c r="AF43" i="1"/>
  <c r="AF59" i="1" s="1"/>
  <c r="AF140" i="1"/>
  <c r="AF156" i="1" s="1"/>
  <c r="AF14" i="1"/>
  <c r="AF12" i="1"/>
  <c r="AF8" i="1"/>
  <c r="AF40" i="1"/>
  <c r="AF56" i="1" s="1"/>
  <c r="AF49" i="1"/>
  <c r="AF65" i="1" s="1"/>
  <c r="AF41" i="1"/>
  <c r="AF57" i="1" s="1"/>
  <c r="AF10" i="1"/>
  <c r="M69" i="1"/>
  <c r="AF47" i="1"/>
  <c r="AF63" i="1" s="1"/>
  <c r="M134" i="1"/>
  <c r="AF76" i="1"/>
  <c r="AF92" i="1" s="1"/>
  <c r="S28" i="1"/>
  <c r="AF75" i="1"/>
  <c r="AF91" i="1" s="1"/>
  <c r="AF82" i="1"/>
  <c r="AF98" i="1" s="1"/>
  <c r="AF78" i="1"/>
  <c r="AF94" i="1" s="1"/>
  <c r="AF148" i="1"/>
  <c r="AF144" i="1"/>
  <c r="AF13" i="1"/>
  <c r="AF9" i="1"/>
  <c r="AF7" i="1"/>
  <c r="AF39" i="1"/>
  <c r="AF55" i="1" s="1"/>
  <c r="AF46" i="1"/>
  <c r="AF62" i="1" s="1"/>
  <c r="AF42" i="1"/>
  <c r="AF58" i="1" s="1"/>
  <c r="AF74" i="1"/>
  <c r="AF90" i="1" s="1"/>
  <c r="AF81" i="1"/>
  <c r="AF97" i="1" s="1"/>
  <c r="AF77" i="1"/>
  <c r="AF93" i="1" s="1"/>
  <c r="M169" i="1"/>
  <c r="AF147" i="1"/>
  <c r="AF143" i="1"/>
  <c r="AF84" i="1"/>
  <c r="AF100" i="1" s="1"/>
  <c r="AF80" i="1"/>
  <c r="AF96" i="1" s="1"/>
  <c r="AF139" i="1"/>
  <c r="AF146" i="1"/>
  <c r="AF142" i="1"/>
  <c r="AF11" i="1"/>
  <c r="AF4" i="1"/>
  <c r="AF48" i="1"/>
  <c r="AF64" i="1" s="1"/>
  <c r="AF44" i="1"/>
  <c r="AF60" i="1" s="1"/>
  <c r="AF83" i="1"/>
  <c r="AF99" i="1" s="1"/>
  <c r="AF79" i="1"/>
  <c r="AF95" i="1" s="1"/>
  <c r="AF149" i="1"/>
  <c r="AF145" i="1"/>
  <c r="AF5" i="1"/>
  <c r="L169" i="1"/>
  <c r="L134" i="1"/>
  <c r="L69" i="1"/>
  <c r="AD46" i="1"/>
  <c r="AD62" i="1" s="1"/>
  <c r="AE11" i="1"/>
  <c r="AE27" i="1" s="1"/>
  <c r="AE4" i="1"/>
  <c r="AE13" i="1"/>
  <c r="AE29" i="1" s="1"/>
  <c r="L34" i="1"/>
  <c r="AE10" i="1"/>
  <c r="AE26" i="1" s="1"/>
  <c r="AE12" i="1"/>
  <c r="AE28" i="1" s="1"/>
  <c r="AE9" i="1"/>
  <c r="AE25" i="1" s="1"/>
  <c r="AE146" i="1"/>
  <c r="R74" i="1"/>
  <c r="AD39" i="1"/>
  <c r="AD55" i="1" s="1"/>
  <c r="AD48" i="1"/>
  <c r="AD64" i="1" s="1"/>
  <c r="AD42" i="1"/>
  <c r="AD58" i="1" s="1"/>
  <c r="R39" i="1"/>
  <c r="AE49" i="1"/>
  <c r="AE65" i="1" s="1"/>
  <c r="AD44" i="1"/>
  <c r="AD60" i="1" s="1"/>
  <c r="AE39" i="1"/>
  <c r="AE55" i="1" s="1"/>
  <c r="AC39" i="1"/>
  <c r="AC55" i="1" s="1"/>
  <c r="AE8" i="1"/>
  <c r="AE24" i="1" s="1"/>
  <c r="AE7" i="1"/>
  <c r="AE23" i="1" s="1"/>
  <c r="AE6" i="1"/>
  <c r="AE5" i="1"/>
  <c r="AE14" i="1"/>
  <c r="AE30" i="1" s="1"/>
  <c r="K34" i="1"/>
  <c r="AE145" i="1"/>
  <c r="AE143" i="1"/>
  <c r="AE142" i="1"/>
  <c r="AE141" i="1"/>
  <c r="AE140" i="1"/>
  <c r="AE144" i="1"/>
  <c r="AE139" i="1"/>
  <c r="AE149" i="1"/>
  <c r="AE148" i="1"/>
  <c r="AE147" i="1"/>
  <c r="AE78" i="1"/>
  <c r="AE94" i="1" s="1"/>
  <c r="AE77" i="1"/>
  <c r="AE93" i="1" s="1"/>
  <c r="AE76" i="1"/>
  <c r="AE92" i="1" s="1"/>
  <c r="AE75" i="1"/>
  <c r="AE91" i="1" s="1"/>
  <c r="AE74" i="1"/>
  <c r="AE90" i="1" s="1"/>
  <c r="AE84" i="1"/>
  <c r="AE100" i="1" s="1"/>
  <c r="AE83" i="1"/>
  <c r="AE99" i="1" s="1"/>
  <c r="AE82" i="1"/>
  <c r="AE98" i="1" s="1"/>
  <c r="AE81" i="1"/>
  <c r="AE97" i="1" s="1"/>
  <c r="AE80" i="1"/>
  <c r="AE96" i="1" s="1"/>
  <c r="AE79" i="1"/>
  <c r="AE95" i="1" s="1"/>
  <c r="AE48" i="1"/>
  <c r="AE47" i="1"/>
  <c r="AE46" i="1"/>
  <c r="AE45" i="1"/>
  <c r="AE44" i="1"/>
  <c r="AE43" i="1"/>
  <c r="AE42" i="1"/>
  <c r="AE41" i="1"/>
  <c r="AE40" i="1"/>
  <c r="AD40" i="1"/>
  <c r="AD56" i="1" s="1"/>
  <c r="AC48" i="1"/>
  <c r="AC64" i="1" s="1"/>
  <c r="AC46" i="1"/>
  <c r="AC62" i="1" s="1"/>
  <c r="AC44" i="1"/>
  <c r="AC60" i="1" s="1"/>
  <c r="AC42" i="1"/>
  <c r="AC58" i="1" s="1"/>
  <c r="AC40" i="1"/>
  <c r="AC56" i="1" s="1"/>
  <c r="AD49" i="1"/>
  <c r="AD65" i="1" s="1"/>
  <c r="AD47" i="1"/>
  <c r="AD63" i="1" s="1"/>
  <c r="AD45" i="1"/>
  <c r="AD61" i="1" s="1"/>
  <c r="AD43" i="1"/>
  <c r="AD59" i="1" s="1"/>
  <c r="AD41" i="1"/>
  <c r="AD57" i="1" s="1"/>
  <c r="AC49" i="1"/>
  <c r="AC65" i="1" s="1"/>
  <c r="AC47" i="1"/>
  <c r="AC63" i="1" s="1"/>
  <c r="AC45" i="1"/>
  <c r="AC61" i="1" s="1"/>
  <c r="AC43" i="1"/>
  <c r="AC59" i="1" s="1"/>
  <c r="AC41" i="1"/>
  <c r="AC57" i="1" s="1"/>
  <c r="AD78" i="1"/>
  <c r="AD94" i="1" s="1"/>
  <c r="AC83" i="1"/>
  <c r="AC99" i="1" s="1"/>
  <c r="J134" i="1"/>
  <c r="K134" i="1"/>
  <c r="AD82" i="1"/>
  <c r="AD98" i="1" s="1"/>
  <c r="AD81" i="1"/>
  <c r="AD97" i="1" s="1"/>
  <c r="AD84" i="1"/>
  <c r="AD100" i="1" s="1"/>
  <c r="AD74" i="1"/>
  <c r="AD90" i="1" s="1"/>
  <c r="AC75" i="1"/>
  <c r="AC91" i="1" s="1"/>
  <c r="AC84" i="1"/>
  <c r="AC100" i="1" s="1"/>
  <c r="AC76" i="1"/>
  <c r="AC92" i="1" s="1"/>
  <c r="AC81" i="1"/>
  <c r="AC97" i="1" s="1"/>
  <c r="AC77" i="1"/>
  <c r="AC93" i="1" s="1"/>
  <c r="AC74" i="1"/>
  <c r="AC90" i="1" s="1"/>
  <c r="AC78" i="1"/>
  <c r="AC94" i="1" s="1"/>
  <c r="AC82" i="1"/>
  <c r="AC98" i="1" s="1"/>
  <c r="AD83" i="1"/>
  <c r="AD99" i="1" s="1"/>
  <c r="AD77" i="1"/>
  <c r="AD93" i="1" s="1"/>
  <c r="AD75" i="1"/>
  <c r="AD91" i="1" s="1"/>
  <c r="AC80" i="1"/>
  <c r="AC96" i="1" s="1"/>
  <c r="AC79" i="1"/>
  <c r="AC95" i="1" s="1"/>
  <c r="AD80" i="1"/>
  <c r="AD96" i="1" s="1"/>
  <c r="AD76" i="1"/>
  <c r="AD92" i="1" s="1"/>
  <c r="AD79" i="1"/>
  <c r="AD95" i="1" s="1"/>
  <c r="K69" i="1"/>
  <c r="J69" i="1"/>
  <c r="Q74" i="1"/>
  <c r="J169" i="1"/>
  <c r="K169" i="1"/>
  <c r="J34" i="1"/>
  <c r="AC140" i="1"/>
  <c r="AC139" i="1"/>
  <c r="AC149" i="1"/>
  <c r="AC148" i="1"/>
  <c r="AC147" i="1"/>
  <c r="AC146" i="1"/>
  <c r="AC145" i="1"/>
  <c r="AC144" i="1"/>
  <c r="AC143" i="1"/>
  <c r="AC142" i="1"/>
  <c r="AC141" i="1"/>
  <c r="AC4" i="1"/>
  <c r="AC12" i="1"/>
  <c r="AC28" i="1" s="1"/>
  <c r="AD139" i="1"/>
  <c r="AD149" i="1"/>
  <c r="AD148" i="1"/>
  <c r="AD147" i="1"/>
  <c r="AD146" i="1"/>
  <c r="AD145" i="1"/>
  <c r="AD144" i="1"/>
  <c r="AD143" i="1"/>
  <c r="AD142" i="1"/>
  <c r="AD141" i="1"/>
  <c r="AD140" i="1"/>
  <c r="AD11" i="1"/>
  <c r="AD6" i="1"/>
  <c r="AD14" i="1"/>
  <c r="AC11" i="1"/>
  <c r="AC27" i="1" s="1"/>
  <c r="AD5" i="1"/>
  <c r="AC10" i="1"/>
  <c r="AC26" i="1" s="1"/>
  <c r="AD4" i="1"/>
  <c r="AC9" i="1"/>
  <c r="AC25" i="1" s="1"/>
  <c r="AC8" i="1"/>
  <c r="AC24" i="1" s="1"/>
  <c r="AC7" i="1"/>
  <c r="AC23" i="1" s="1"/>
  <c r="AD10" i="1"/>
  <c r="AC6" i="1"/>
  <c r="AC5" i="1"/>
  <c r="AD13" i="1"/>
  <c r="AD12" i="1"/>
  <c r="AD9" i="1"/>
  <c r="AC14" i="1"/>
  <c r="AC30" i="1" s="1"/>
  <c r="AD8" i="1"/>
  <c r="AC13" i="1"/>
  <c r="AC29" i="1" s="1"/>
  <c r="AD7" i="1"/>
  <c r="AC22" i="1" l="1"/>
  <c r="AC20" i="1"/>
  <c r="AE21" i="1"/>
  <c r="AE20" i="1"/>
  <c r="AC21" i="1"/>
  <c r="AE22" i="1"/>
  <c r="AF22" i="1"/>
  <c r="AE165" i="1"/>
  <c r="AF28" i="1"/>
  <c r="AE155" i="1"/>
  <c r="AE158" i="1"/>
  <c r="AF161" i="1"/>
  <c r="AF158" i="1"/>
  <c r="AF29" i="1"/>
  <c r="AF26" i="1"/>
  <c r="AF30" i="1"/>
  <c r="AE157" i="1"/>
  <c r="AF25" i="1"/>
  <c r="AE163" i="1"/>
  <c r="AE160" i="1"/>
  <c r="AE159" i="1"/>
  <c r="AF165" i="1"/>
  <c r="AF162" i="1"/>
  <c r="AF159" i="1"/>
  <c r="AF160" i="1"/>
  <c r="AF27" i="1"/>
  <c r="AE164" i="1"/>
  <c r="AE156" i="1"/>
  <c r="AE161" i="1"/>
  <c r="AE162" i="1"/>
  <c r="AF21" i="1"/>
  <c r="AF20" i="1"/>
  <c r="AF155" i="1"/>
  <c r="AF163" i="1"/>
  <c r="AF23" i="1"/>
  <c r="AF164" i="1"/>
  <c r="AF24" i="1"/>
  <c r="AE58" i="1"/>
  <c r="AE59" i="1"/>
  <c r="AE61" i="1"/>
  <c r="AE60" i="1"/>
  <c r="AE56" i="1"/>
  <c r="AE63" i="1"/>
  <c r="AE64" i="1"/>
  <c r="AE57" i="1"/>
  <c r="AE62" i="1"/>
  <c r="AD157" i="1"/>
  <c r="AD30" i="1"/>
  <c r="AC156" i="1"/>
  <c r="AD24" i="1"/>
  <c r="AD22" i="1"/>
  <c r="AD159" i="1"/>
  <c r="AD25" i="1"/>
  <c r="AD161" i="1"/>
  <c r="AC162" i="1"/>
  <c r="AD28" i="1"/>
  <c r="AD20" i="1"/>
  <c r="AD162" i="1"/>
  <c r="AC163" i="1"/>
  <c r="AD29" i="1"/>
  <c r="AC164" i="1"/>
  <c r="AC165" i="1"/>
  <c r="AD21" i="1"/>
  <c r="AD23" i="1"/>
  <c r="AD165" i="1"/>
  <c r="AD163" i="1"/>
  <c r="AD156" i="1"/>
  <c r="AC157" i="1"/>
  <c r="AC155" i="1"/>
  <c r="AC159" i="1"/>
  <c r="AD164" i="1"/>
  <c r="AC158" i="1"/>
  <c r="AD26" i="1"/>
  <c r="AD158" i="1"/>
  <c r="AD155" i="1"/>
  <c r="AC160" i="1"/>
  <c r="AD27" i="1"/>
  <c r="AD160" i="1"/>
  <c r="AC161" i="1"/>
</calcChain>
</file>

<file path=xl/sharedStrings.xml><?xml version="1.0" encoding="utf-8"?>
<sst xmlns="http://schemas.openxmlformats.org/spreadsheetml/2006/main" count="261" uniqueCount="23">
  <si>
    <t>Rank</t>
  </si>
  <si>
    <t>V1</t>
  </si>
  <si>
    <t>V2</t>
  </si>
  <si>
    <t>Query 1 - Biggest Transfer 2019</t>
  </si>
  <si>
    <t>Query 2 - Poor refereeing performance in important matches</t>
  </si>
  <si>
    <t>Query 3 - Visiting team scoring over three goals</t>
  </si>
  <si>
    <t>Query 4 - Benfica performance throughout matches</t>
  </si>
  <si>
    <t>Precision @</t>
  </si>
  <si>
    <t>AvP</t>
  </si>
  <si>
    <t>Recall @</t>
  </si>
  <si>
    <t>Interpolated Precision</t>
  </si>
  <si>
    <t>Recall</t>
  </si>
  <si>
    <t>GLOBAL</t>
  </si>
  <si>
    <t>MAP</t>
  </si>
  <si>
    <t>F Measure</t>
  </si>
  <si>
    <t>Beta</t>
  </si>
  <si>
    <t>Whole System</t>
  </si>
  <si>
    <t>V3</t>
  </si>
  <si>
    <t>V4</t>
  </si>
  <si>
    <t>WITHOUT THIRD QUERY</t>
  </si>
  <si>
    <t>V5</t>
  </si>
  <si>
    <t>V1 - M2 BEST | V2 - NEW SCHEMA (SEMANTIC SEARCH) | V3 - NEW SCHEMA BOOSTING | V4 - SEMANTIC SEARCH WITH RELATED NEWS | V5 - SENTIMENT ANALYSIS (SEMANTIC SEARCH)</t>
  </si>
  <si>
    <t>Query 5 - Negative News of FC Porto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</si>
</sst>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0"/>
  </numFmts>
  <fonts count="9">
    <font>
      <sz val="11"/>
      <color theme="1"/>
      <name val="Calibri"/>
      <family val="2"/>
      <scheme val="minor"/>
    </font>
    <font>
      <sz val="11"/>
      <color theme="1"/>
      <name val="Lexend"/>
    </font>
    <font>
      <b/>
      <sz val="10"/>
      <color theme="1"/>
      <name val="Lexend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5" fillId="2" borderId="0" applyNumberFormat="0" applyBorder="0" applyAlignment="0" applyProtection="0"/>
    <xf numFmtId="0" fontId="6" fillId="3" borderId="0" applyNumberFormat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4" fontId="4" fillId="0" borderId="0" xfId="0" applyNumberFormat="1" applyFont="1" applyAlignment="1">
      <alignment horizontal="center"/>
    </xf>
    <xf numFmtId="0" fontId="5" fillId="2" borderId="0" xfId="1"/>
    <xf numFmtId="0" fontId="7" fillId="2" borderId="0" xfId="1" applyFont="1"/>
    <xf numFmtId="0" fontId="6" fillId="3" borderId="0" xfId="2"/>
    <xf numFmtId="0" fontId="8" fillId="0" borderId="0" xfId="2" applyFont="1" applyFill="1"/>
    <xf numFmtId="165" fontId="5" fillId="2" borderId="0" xfId="1" applyNumberFormat="1"/>
    <xf numFmtId="0" fontId="3" fillId="0" borderId="0" xfId="0" applyFont="1"/>
    <xf numFmtId="0" fontId="3" fillId="0" borderId="0" xfId="0" applyFont="1" applyAlignment="1">
      <alignment horizontal="center"/>
    </xf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lvl="0">
              <a:defRPr sz="1800" b="0" i="0" u="none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Precision@ values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Precision @ V1</c:v>
          </c:tx>
          <c:spPr>
            <a:ln w="19050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[1]Sheet1!$A$4:$A$33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Sheet1!$J$4:$J$33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0.8</c:v>
                </c:pt>
                <c:pt idx="5">
                  <c:v>0.83333333333333337</c:v>
                </c:pt>
                <c:pt idx="6">
                  <c:v>0.7142857142857143</c:v>
                </c:pt>
                <c:pt idx="7">
                  <c:v>0.625</c:v>
                </c:pt>
                <c:pt idx="8">
                  <c:v>0.66666666666666663</c:v>
                </c:pt>
                <c:pt idx="9">
                  <c:v>0.6</c:v>
                </c:pt>
                <c:pt idx="10">
                  <c:v>0.54545454545454541</c:v>
                </c:pt>
                <c:pt idx="11">
                  <c:v>0.58333333333333337</c:v>
                </c:pt>
                <c:pt idx="12">
                  <c:v>0.53846153846153844</c:v>
                </c:pt>
                <c:pt idx="13">
                  <c:v>0.5714285714285714</c:v>
                </c:pt>
                <c:pt idx="14">
                  <c:v>0.53333333333333333</c:v>
                </c:pt>
                <c:pt idx="15">
                  <c:v>0.5</c:v>
                </c:pt>
                <c:pt idx="16">
                  <c:v>0.47058823529411764</c:v>
                </c:pt>
                <c:pt idx="17">
                  <c:v>0.5</c:v>
                </c:pt>
                <c:pt idx="18">
                  <c:v>0.52631578947368418</c:v>
                </c:pt>
                <c:pt idx="19">
                  <c:v>0.55000000000000004</c:v>
                </c:pt>
                <c:pt idx="20">
                  <c:v>0.52380952380952384</c:v>
                </c:pt>
                <c:pt idx="21">
                  <c:v>0.5</c:v>
                </c:pt>
                <c:pt idx="22">
                  <c:v>0.47826086956521741</c:v>
                </c:pt>
                <c:pt idx="23">
                  <c:v>0.45833333333333331</c:v>
                </c:pt>
                <c:pt idx="24">
                  <c:v>0.44</c:v>
                </c:pt>
                <c:pt idx="25">
                  <c:v>0.42307692307692307</c:v>
                </c:pt>
                <c:pt idx="26">
                  <c:v>0.40740740740740738</c:v>
                </c:pt>
                <c:pt idx="27">
                  <c:v>0.42857142857142855</c:v>
                </c:pt>
                <c:pt idx="28">
                  <c:v>0.41379310344827586</c:v>
                </c:pt>
                <c:pt idx="29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C7-4EC5-A88F-58FF7716795E}"/>
            </c:ext>
          </c:extLst>
        </c:ser>
        <c:ser>
          <c:idx val="1"/>
          <c:order val="1"/>
          <c:tx>
            <c:v>Precision @ V2</c:v>
          </c:tx>
          <c:spPr>
            <a:ln w="19050" cap="rnd" cmpd="sng" algn="ctr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[1]Sheet1!$A$4:$A$33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Sheet1!$K$4:$K$33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0.66666666666666663</c:v>
                </c:pt>
                <c:pt idx="3">
                  <c:v>0.75</c:v>
                </c:pt>
                <c:pt idx="4">
                  <c:v>0.8</c:v>
                </c:pt>
                <c:pt idx="5">
                  <c:v>0.83333333333333337</c:v>
                </c:pt>
                <c:pt idx="6">
                  <c:v>0.7142857142857143</c:v>
                </c:pt>
                <c:pt idx="7">
                  <c:v>0.75</c:v>
                </c:pt>
                <c:pt idx="8">
                  <c:v>0.66666666666666663</c:v>
                </c:pt>
                <c:pt idx="9">
                  <c:v>0.6</c:v>
                </c:pt>
                <c:pt idx="10">
                  <c:v>0.54545454545454541</c:v>
                </c:pt>
                <c:pt idx="11">
                  <c:v>0.58333333333333337</c:v>
                </c:pt>
                <c:pt idx="12">
                  <c:v>0.61538461538461542</c:v>
                </c:pt>
                <c:pt idx="13">
                  <c:v>0.6428571428571429</c:v>
                </c:pt>
                <c:pt idx="14">
                  <c:v>0.6</c:v>
                </c:pt>
                <c:pt idx="15">
                  <c:v>0.5625</c:v>
                </c:pt>
                <c:pt idx="16">
                  <c:v>0.58823529411764708</c:v>
                </c:pt>
                <c:pt idx="17">
                  <c:v>0.55555555555555558</c:v>
                </c:pt>
                <c:pt idx="18">
                  <c:v>0.52631578947368418</c:v>
                </c:pt>
                <c:pt idx="19">
                  <c:v>0.5</c:v>
                </c:pt>
                <c:pt idx="20">
                  <c:v>0.47619047619047616</c:v>
                </c:pt>
                <c:pt idx="21">
                  <c:v>0.45454545454545453</c:v>
                </c:pt>
                <c:pt idx="22">
                  <c:v>0.43478260869565216</c:v>
                </c:pt>
                <c:pt idx="23">
                  <c:v>0.41666666666666669</c:v>
                </c:pt>
                <c:pt idx="24">
                  <c:v>0.4</c:v>
                </c:pt>
                <c:pt idx="25">
                  <c:v>0.42307692307692307</c:v>
                </c:pt>
                <c:pt idx="26">
                  <c:v>0.44444444444444442</c:v>
                </c:pt>
                <c:pt idx="27">
                  <c:v>0.4642857142857143</c:v>
                </c:pt>
                <c:pt idx="28">
                  <c:v>0.44827586206896552</c:v>
                </c:pt>
                <c:pt idx="29">
                  <c:v>0.43333333333333335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C7-4EC5-A88F-58FF7716795E}"/>
            </c:ext>
          </c:extLst>
        </c:ser>
        <c:ser>
          <c:idx val="2"/>
          <c:order val="2"/>
          <c:tx>
            <c:v>Precision @ V3</c:v>
          </c:tx>
          <c:spPr>
            <a:ln w="19050" cap="rnd" cmpd="sng" algn="ctr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Sheet1!$L$4:$L$33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0.8</c:v>
                </c:pt>
                <c:pt idx="5">
                  <c:v>0.83333333333333337</c:v>
                </c:pt>
                <c:pt idx="6">
                  <c:v>0.7142857142857143</c:v>
                </c:pt>
                <c:pt idx="7">
                  <c:v>0.625</c:v>
                </c:pt>
                <c:pt idx="8">
                  <c:v>0.66666666666666663</c:v>
                </c:pt>
                <c:pt idx="9">
                  <c:v>0.6</c:v>
                </c:pt>
                <c:pt idx="10">
                  <c:v>0.63636363636363635</c:v>
                </c:pt>
                <c:pt idx="11">
                  <c:v>0.66666666666666663</c:v>
                </c:pt>
                <c:pt idx="12">
                  <c:v>0.61538461538461542</c:v>
                </c:pt>
                <c:pt idx="13">
                  <c:v>0.6428571428571429</c:v>
                </c:pt>
                <c:pt idx="14">
                  <c:v>0.6</c:v>
                </c:pt>
                <c:pt idx="15">
                  <c:v>0.625</c:v>
                </c:pt>
                <c:pt idx="16">
                  <c:v>0.58823529411764708</c:v>
                </c:pt>
                <c:pt idx="17">
                  <c:v>0.61111111111111116</c:v>
                </c:pt>
                <c:pt idx="18">
                  <c:v>0.57894736842105265</c:v>
                </c:pt>
                <c:pt idx="19">
                  <c:v>0.55000000000000004</c:v>
                </c:pt>
                <c:pt idx="20">
                  <c:v>0.52380952380952384</c:v>
                </c:pt>
                <c:pt idx="21">
                  <c:v>0.5</c:v>
                </c:pt>
                <c:pt idx="22">
                  <c:v>0.47826086956521741</c:v>
                </c:pt>
                <c:pt idx="23">
                  <c:v>0.5</c:v>
                </c:pt>
                <c:pt idx="24">
                  <c:v>0.48</c:v>
                </c:pt>
                <c:pt idx="25">
                  <c:v>0.46153846153846156</c:v>
                </c:pt>
                <c:pt idx="26">
                  <c:v>0.44444444444444442</c:v>
                </c:pt>
                <c:pt idx="27">
                  <c:v>0.4642857142857143</c:v>
                </c:pt>
                <c:pt idx="28">
                  <c:v>0.44827586206896552</c:v>
                </c:pt>
                <c:pt idx="29">
                  <c:v>0.43333333333333335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EC7-4EC5-A88F-58FF7716795E}"/>
            </c:ext>
          </c:extLst>
        </c:ser>
        <c:ser>
          <c:idx val="3"/>
          <c:order val="3"/>
          <c:tx>
            <c:v>Precision @ V4</c:v>
          </c:tx>
          <c:spPr>
            <a:ln w="19050" cap="rnd" cmpd="sng" algn="ctr">
              <a:solidFill>
                <a:schemeClr val="accent2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Sheet1!$M$4:$M$33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0.88888888888888884</c:v>
                </c:pt>
                <c:pt idx="9">
                  <c:v>0.8</c:v>
                </c:pt>
                <c:pt idx="10">
                  <c:v>0.72727272727272729</c:v>
                </c:pt>
                <c:pt idx="11">
                  <c:v>0.75</c:v>
                </c:pt>
                <c:pt idx="12">
                  <c:v>0.69230769230769229</c:v>
                </c:pt>
                <c:pt idx="13">
                  <c:v>0.6428571428571429</c:v>
                </c:pt>
                <c:pt idx="14">
                  <c:v>0.6</c:v>
                </c:pt>
                <c:pt idx="15">
                  <c:v>0.625</c:v>
                </c:pt>
                <c:pt idx="16">
                  <c:v>0.6470588235294118</c:v>
                </c:pt>
                <c:pt idx="17">
                  <c:v>0.61111111111111116</c:v>
                </c:pt>
                <c:pt idx="18">
                  <c:v>0.63157894736842102</c:v>
                </c:pt>
                <c:pt idx="19">
                  <c:v>0.6</c:v>
                </c:pt>
                <c:pt idx="20">
                  <c:v>0.5714285714285714</c:v>
                </c:pt>
                <c:pt idx="21">
                  <c:v>0.54545454545454541</c:v>
                </c:pt>
                <c:pt idx="22">
                  <c:v>0.52173913043478259</c:v>
                </c:pt>
                <c:pt idx="23">
                  <c:v>0.54166666666666663</c:v>
                </c:pt>
                <c:pt idx="24">
                  <c:v>0.56000000000000005</c:v>
                </c:pt>
                <c:pt idx="25">
                  <c:v>0.57692307692307687</c:v>
                </c:pt>
                <c:pt idx="26">
                  <c:v>0.55555555555555558</c:v>
                </c:pt>
                <c:pt idx="27">
                  <c:v>0.5714285714285714</c:v>
                </c:pt>
                <c:pt idx="28">
                  <c:v>0.58620689655172409</c:v>
                </c:pt>
                <c:pt idx="29">
                  <c:v>0.56666666666666665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EC7-4EC5-A88F-58FF7716795E}"/>
            </c:ext>
          </c:extLst>
        </c:ser>
        <c:ser>
          <c:idx val="4"/>
          <c:order val="4"/>
          <c:tx>
            <c:v>Precision @ V5</c:v>
          </c:tx>
          <c:spPr>
            <a:ln w="19050" cap="rnd" cmpd="sng" algn="ctr">
              <a:solidFill>
                <a:schemeClr val="accent4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Sheet1!$N$4:$N$33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0.66666666666666663</c:v>
                </c:pt>
                <c:pt idx="3">
                  <c:v>0.75</c:v>
                </c:pt>
                <c:pt idx="4">
                  <c:v>0.8</c:v>
                </c:pt>
                <c:pt idx="5">
                  <c:v>0.83333333333333337</c:v>
                </c:pt>
                <c:pt idx="6">
                  <c:v>0.7142857142857143</c:v>
                </c:pt>
                <c:pt idx="7">
                  <c:v>0.75</c:v>
                </c:pt>
                <c:pt idx="8">
                  <c:v>0.66666666666666663</c:v>
                </c:pt>
                <c:pt idx="9">
                  <c:v>0.6</c:v>
                </c:pt>
                <c:pt idx="10">
                  <c:v>0.54545454545454541</c:v>
                </c:pt>
                <c:pt idx="11">
                  <c:v>0.58333333333333337</c:v>
                </c:pt>
                <c:pt idx="12">
                  <c:v>0.61538461538461542</c:v>
                </c:pt>
                <c:pt idx="13">
                  <c:v>0.6428571428571429</c:v>
                </c:pt>
                <c:pt idx="14">
                  <c:v>0.6</c:v>
                </c:pt>
                <c:pt idx="15">
                  <c:v>0.5625</c:v>
                </c:pt>
                <c:pt idx="16">
                  <c:v>0.58823529411764708</c:v>
                </c:pt>
                <c:pt idx="17">
                  <c:v>0.55555555555555558</c:v>
                </c:pt>
                <c:pt idx="18">
                  <c:v>0.52631578947368418</c:v>
                </c:pt>
                <c:pt idx="19">
                  <c:v>0.5</c:v>
                </c:pt>
                <c:pt idx="20">
                  <c:v>0.47619047619047616</c:v>
                </c:pt>
                <c:pt idx="21">
                  <c:v>0.45454545454545453</c:v>
                </c:pt>
                <c:pt idx="22">
                  <c:v>0.43478260869565216</c:v>
                </c:pt>
                <c:pt idx="23">
                  <c:v>0.41666666666666669</c:v>
                </c:pt>
                <c:pt idx="24">
                  <c:v>0.4</c:v>
                </c:pt>
                <c:pt idx="25">
                  <c:v>0.42307692307692307</c:v>
                </c:pt>
                <c:pt idx="26">
                  <c:v>0.44444444444444442</c:v>
                </c:pt>
                <c:pt idx="27">
                  <c:v>0.4642857142857143</c:v>
                </c:pt>
                <c:pt idx="28">
                  <c:v>0.44827586206896552</c:v>
                </c:pt>
                <c:pt idx="29">
                  <c:v>0.43333333333333335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C9-4AB8-AD34-5EC3B6DC60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1606489"/>
        <c:axId val="1331152447"/>
      </c:lineChart>
      <c:catAx>
        <c:axId val="136160648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Rank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10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331152447"/>
        <c:crosses val="autoZero"/>
        <c:auto val="1"/>
        <c:lblAlgn val="ctr"/>
        <c:lblOffset val="100"/>
        <c:noMultiLvlLbl val="1"/>
      </c:catAx>
      <c:valAx>
        <c:axId val="1331152447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  <a:effectLst/>
          </c:spPr>
        </c:majorGridlines>
        <c:minorGridlines>
          <c:spPr>
            <a:ln w="6350" cap="flat" cmpd="sng" algn="ctr">
              <a:solidFill>
                <a:srgbClr val="CCCCCC">
                  <a:alpha val="0"/>
                </a:srgbClr>
              </a:solidFill>
              <a:prstDash val="solid"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Precision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10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361606489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lvl="0">
            <a:defRPr sz="1000" b="0" i="0" u="none" strike="noStrike" kern="1200" baseline="0">
              <a:solidFill>
                <a:srgbClr val="1A1A1A"/>
              </a:solidFill>
              <a:latin typeface="+mn-lt"/>
              <a:ea typeface="+mn-ea"/>
              <a:cs typeface="+mn-cs"/>
            </a:defRPr>
          </a:pPr>
          <a:endParaRPr lang="en-PT"/>
        </a:p>
      </c:txPr>
    </c:legend>
    <c:plotVisOnly val="1"/>
    <c:dispBlanksAs val="zero"/>
    <c:showDLblsOverMax val="1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lvl="0">
              <a:defRPr sz="1800" b="0" i="0" u="none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Precision@ values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Precision @ V1</c:v>
          </c:tx>
          <c:spPr>
            <a:ln w="19050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Sheet1!$A$74:$A$133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Sheet1!$J$139:$J$168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0.66666666666666663</c:v>
                </c:pt>
                <c:pt idx="3">
                  <c:v>0.5</c:v>
                </c:pt>
                <c:pt idx="4">
                  <c:v>0.6</c:v>
                </c:pt>
                <c:pt idx="5">
                  <c:v>0.5</c:v>
                </c:pt>
                <c:pt idx="6">
                  <c:v>0.5714285714285714</c:v>
                </c:pt>
                <c:pt idx="7">
                  <c:v>0.5</c:v>
                </c:pt>
                <c:pt idx="8">
                  <c:v>0.55555555555555558</c:v>
                </c:pt>
                <c:pt idx="9">
                  <c:v>0.6</c:v>
                </c:pt>
                <c:pt idx="10">
                  <c:v>0.54545454545454541</c:v>
                </c:pt>
                <c:pt idx="11">
                  <c:v>0.58333333333333337</c:v>
                </c:pt>
                <c:pt idx="12">
                  <c:v>0.61538461538461542</c:v>
                </c:pt>
                <c:pt idx="13">
                  <c:v>0.5714285714285714</c:v>
                </c:pt>
                <c:pt idx="14">
                  <c:v>0.6</c:v>
                </c:pt>
                <c:pt idx="15">
                  <c:v>0.5625</c:v>
                </c:pt>
                <c:pt idx="16">
                  <c:v>0.58823529411764708</c:v>
                </c:pt>
                <c:pt idx="17">
                  <c:v>0.55555555555555558</c:v>
                </c:pt>
                <c:pt idx="18">
                  <c:v>0.52631578947368418</c:v>
                </c:pt>
                <c:pt idx="19">
                  <c:v>0.5</c:v>
                </c:pt>
                <c:pt idx="20">
                  <c:v>0.47619047619047616</c:v>
                </c:pt>
                <c:pt idx="21">
                  <c:v>0.45454545454545453</c:v>
                </c:pt>
                <c:pt idx="22">
                  <c:v>0.43478260869565216</c:v>
                </c:pt>
                <c:pt idx="23">
                  <c:v>0.45833333333333331</c:v>
                </c:pt>
                <c:pt idx="24">
                  <c:v>0.48</c:v>
                </c:pt>
                <c:pt idx="25">
                  <c:v>0.46153846153846156</c:v>
                </c:pt>
                <c:pt idx="26">
                  <c:v>0.48148148148148145</c:v>
                </c:pt>
                <c:pt idx="27">
                  <c:v>0.5</c:v>
                </c:pt>
                <c:pt idx="28">
                  <c:v>0.51724137931034486</c:v>
                </c:pt>
                <c:pt idx="29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E7-4DE2-8B18-0928A573FF50}"/>
            </c:ext>
          </c:extLst>
        </c:ser>
        <c:ser>
          <c:idx val="1"/>
          <c:order val="1"/>
          <c:tx>
            <c:v>Precision @ V2</c:v>
          </c:tx>
          <c:spPr>
            <a:ln w="19050" cap="rnd" cmpd="sng" algn="ctr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Sheet1!$A$74:$A$133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Sheet1!$K$139:$K$168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0.88888888888888884</c:v>
                </c:pt>
                <c:pt idx="9">
                  <c:v>0.9</c:v>
                </c:pt>
                <c:pt idx="10">
                  <c:v>0.90909090909090906</c:v>
                </c:pt>
                <c:pt idx="11">
                  <c:v>0.83333333333333337</c:v>
                </c:pt>
                <c:pt idx="12">
                  <c:v>0.84615384615384615</c:v>
                </c:pt>
                <c:pt idx="13">
                  <c:v>0.7857142857142857</c:v>
                </c:pt>
                <c:pt idx="14">
                  <c:v>0.73333333333333328</c:v>
                </c:pt>
                <c:pt idx="15">
                  <c:v>0.75</c:v>
                </c:pt>
                <c:pt idx="16">
                  <c:v>0.76470588235294112</c:v>
                </c:pt>
                <c:pt idx="17">
                  <c:v>0.72222222222222221</c:v>
                </c:pt>
                <c:pt idx="18">
                  <c:v>0.73684210526315785</c:v>
                </c:pt>
                <c:pt idx="19">
                  <c:v>0.75</c:v>
                </c:pt>
                <c:pt idx="20">
                  <c:v>0.7142857142857143</c:v>
                </c:pt>
                <c:pt idx="21">
                  <c:v>0.68181818181818177</c:v>
                </c:pt>
                <c:pt idx="22">
                  <c:v>0.69565217391304346</c:v>
                </c:pt>
                <c:pt idx="23">
                  <c:v>0.70833333333333337</c:v>
                </c:pt>
                <c:pt idx="24">
                  <c:v>0.72</c:v>
                </c:pt>
                <c:pt idx="25">
                  <c:v>0.69230769230769229</c:v>
                </c:pt>
                <c:pt idx="26">
                  <c:v>0.70370370370370372</c:v>
                </c:pt>
                <c:pt idx="27">
                  <c:v>0.6785714285714286</c:v>
                </c:pt>
                <c:pt idx="28">
                  <c:v>0.68965517241379315</c:v>
                </c:pt>
                <c:pt idx="29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E7-4DE2-8B18-0928A573FF50}"/>
            </c:ext>
          </c:extLst>
        </c:ser>
        <c:ser>
          <c:idx val="2"/>
          <c:order val="2"/>
          <c:tx>
            <c:v>Precision @ V3</c:v>
          </c:tx>
          <c:spPr>
            <a:ln w="19050" cap="rnd" cmpd="sng" algn="ctr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Sheet1!$A$74:$A$133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Sheet1!$L$139:$L$168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0.66666666666666663</c:v>
                </c:pt>
                <c:pt idx="3">
                  <c:v>0.5</c:v>
                </c:pt>
                <c:pt idx="4">
                  <c:v>0.4</c:v>
                </c:pt>
                <c:pt idx="5">
                  <c:v>0.5</c:v>
                </c:pt>
                <c:pt idx="6">
                  <c:v>0.5714285714285714</c:v>
                </c:pt>
                <c:pt idx="7">
                  <c:v>0.5</c:v>
                </c:pt>
                <c:pt idx="8">
                  <c:v>0.55555555555555558</c:v>
                </c:pt>
                <c:pt idx="9">
                  <c:v>0.5</c:v>
                </c:pt>
                <c:pt idx="10">
                  <c:v>0.54545454545454541</c:v>
                </c:pt>
                <c:pt idx="11">
                  <c:v>0.5</c:v>
                </c:pt>
                <c:pt idx="12">
                  <c:v>0.53846153846153844</c:v>
                </c:pt>
                <c:pt idx="13">
                  <c:v>0.5714285714285714</c:v>
                </c:pt>
                <c:pt idx="14">
                  <c:v>0.53333333333333333</c:v>
                </c:pt>
                <c:pt idx="15">
                  <c:v>0.5</c:v>
                </c:pt>
                <c:pt idx="16">
                  <c:v>0.47058823529411764</c:v>
                </c:pt>
                <c:pt idx="17">
                  <c:v>0.44444444444444442</c:v>
                </c:pt>
                <c:pt idx="18">
                  <c:v>0.42105263157894735</c:v>
                </c:pt>
                <c:pt idx="19">
                  <c:v>0.45</c:v>
                </c:pt>
                <c:pt idx="20">
                  <c:v>0.47619047619047616</c:v>
                </c:pt>
                <c:pt idx="21">
                  <c:v>0.5</c:v>
                </c:pt>
                <c:pt idx="22">
                  <c:v>0.52173913043478259</c:v>
                </c:pt>
                <c:pt idx="23">
                  <c:v>0.54166666666666663</c:v>
                </c:pt>
                <c:pt idx="24">
                  <c:v>0.52</c:v>
                </c:pt>
                <c:pt idx="25">
                  <c:v>0.53846153846153844</c:v>
                </c:pt>
                <c:pt idx="26">
                  <c:v>0.51851851851851849</c:v>
                </c:pt>
                <c:pt idx="27">
                  <c:v>0.5357142857142857</c:v>
                </c:pt>
                <c:pt idx="28">
                  <c:v>0.51724137931034486</c:v>
                </c:pt>
                <c:pt idx="29">
                  <c:v>0.53333333333333333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E7-4DE2-8B18-0928A573FF50}"/>
            </c:ext>
          </c:extLst>
        </c:ser>
        <c:ser>
          <c:idx val="3"/>
          <c:order val="3"/>
          <c:tx>
            <c:v>Precision @ V4</c:v>
          </c:tx>
          <c:spPr>
            <a:ln w="19050" cap="rnd" cmpd="sng" algn="ctr">
              <a:solidFill>
                <a:schemeClr val="accent2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Sheet1!$A$74:$A$133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Sheet1!$M$139:$M$168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0.8571428571428571</c:v>
                </c:pt>
                <c:pt idx="7">
                  <c:v>0.875</c:v>
                </c:pt>
                <c:pt idx="8">
                  <c:v>0.88888888888888884</c:v>
                </c:pt>
                <c:pt idx="9">
                  <c:v>0.9</c:v>
                </c:pt>
                <c:pt idx="10">
                  <c:v>0.81818181818181823</c:v>
                </c:pt>
                <c:pt idx="11">
                  <c:v>0.83333333333333337</c:v>
                </c:pt>
                <c:pt idx="12">
                  <c:v>0.84615384615384615</c:v>
                </c:pt>
                <c:pt idx="13">
                  <c:v>0.8571428571428571</c:v>
                </c:pt>
                <c:pt idx="14">
                  <c:v>0.8</c:v>
                </c:pt>
                <c:pt idx="15">
                  <c:v>0.8125</c:v>
                </c:pt>
                <c:pt idx="16">
                  <c:v>0.76470588235294112</c:v>
                </c:pt>
                <c:pt idx="17">
                  <c:v>0.77777777777777779</c:v>
                </c:pt>
                <c:pt idx="18">
                  <c:v>0.78947368421052633</c:v>
                </c:pt>
                <c:pt idx="19">
                  <c:v>0.75</c:v>
                </c:pt>
                <c:pt idx="20">
                  <c:v>0.76190476190476186</c:v>
                </c:pt>
                <c:pt idx="21">
                  <c:v>0.72727272727272729</c:v>
                </c:pt>
                <c:pt idx="22">
                  <c:v>0.69565217391304346</c:v>
                </c:pt>
                <c:pt idx="23">
                  <c:v>0.66666666666666663</c:v>
                </c:pt>
                <c:pt idx="24">
                  <c:v>0.68</c:v>
                </c:pt>
                <c:pt idx="25">
                  <c:v>0.69230769230769229</c:v>
                </c:pt>
                <c:pt idx="26">
                  <c:v>0.70370370370370372</c:v>
                </c:pt>
                <c:pt idx="27">
                  <c:v>0.6785714285714286</c:v>
                </c:pt>
                <c:pt idx="28">
                  <c:v>0.68965517241379315</c:v>
                </c:pt>
                <c:pt idx="29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7E7-4DE2-8B18-0928A573FF50}"/>
            </c:ext>
          </c:extLst>
        </c:ser>
        <c:ser>
          <c:idx val="4"/>
          <c:order val="4"/>
          <c:tx>
            <c:v>Precision @ V5</c:v>
          </c:tx>
          <c:spPr>
            <a:ln w="19050" cap="rnd" cmpd="sng" algn="ctr">
              <a:solidFill>
                <a:schemeClr val="accent4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Sheet1!$N$139:$N$168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0.88888888888888884</c:v>
                </c:pt>
                <c:pt idx="9">
                  <c:v>0.9</c:v>
                </c:pt>
                <c:pt idx="10">
                  <c:v>0.90909090909090906</c:v>
                </c:pt>
                <c:pt idx="11">
                  <c:v>0.83333333333333337</c:v>
                </c:pt>
                <c:pt idx="12">
                  <c:v>0.84615384615384615</c:v>
                </c:pt>
                <c:pt idx="13">
                  <c:v>0.7857142857142857</c:v>
                </c:pt>
                <c:pt idx="14">
                  <c:v>0.73333333333333328</c:v>
                </c:pt>
                <c:pt idx="15">
                  <c:v>0.75</c:v>
                </c:pt>
                <c:pt idx="16">
                  <c:v>0.76470588235294112</c:v>
                </c:pt>
                <c:pt idx="17">
                  <c:v>0.72222222222222221</c:v>
                </c:pt>
                <c:pt idx="18">
                  <c:v>0.73684210526315785</c:v>
                </c:pt>
                <c:pt idx="19">
                  <c:v>0.75</c:v>
                </c:pt>
                <c:pt idx="20">
                  <c:v>0.7142857142857143</c:v>
                </c:pt>
                <c:pt idx="21">
                  <c:v>0.68181818181818177</c:v>
                </c:pt>
                <c:pt idx="22">
                  <c:v>0.69565217391304346</c:v>
                </c:pt>
                <c:pt idx="23">
                  <c:v>0.70833333333333337</c:v>
                </c:pt>
                <c:pt idx="24">
                  <c:v>0.72</c:v>
                </c:pt>
                <c:pt idx="25">
                  <c:v>0.69230769230769229</c:v>
                </c:pt>
                <c:pt idx="26">
                  <c:v>0.70370370370370372</c:v>
                </c:pt>
                <c:pt idx="27">
                  <c:v>0.6785714285714286</c:v>
                </c:pt>
                <c:pt idx="28">
                  <c:v>0.68965517241379315</c:v>
                </c:pt>
                <c:pt idx="29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7E-4DB7-8E01-BB29A0D91B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1606489"/>
        <c:axId val="1331152447"/>
      </c:lineChart>
      <c:catAx>
        <c:axId val="136160648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Rank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10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331152447"/>
        <c:crosses val="autoZero"/>
        <c:auto val="1"/>
        <c:lblAlgn val="ctr"/>
        <c:lblOffset val="100"/>
        <c:noMultiLvlLbl val="1"/>
      </c:catAx>
      <c:valAx>
        <c:axId val="1331152447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  <a:effectLst/>
          </c:spPr>
        </c:majorGridlines>
        <c:minorGridlines>
          <c:spPr>
            <a:ln w="6350" cap="flat" cmpd="sng" algn="ctr">
              <a:solidFill>
                <a:srgbClr val="CCCCCC">
                  <a:alpha val="0"/>
                </a:srgbClr>
              </a:solidFill>
              <a:prstDash val="solid"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Precision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10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361606489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lvl="0">
            <a:defRPr sz="1000" b="0" i="0" u="none" strike="noStrike" kern="1200" baseline="0">
              <a:solidFill>
                <a:srgbClr val="1A1A1A"/>
              </a:solidFill>
              <a:latin typeface="+mn-lt"/>
              <a:ea typeface="+mn-ea"/>
              <a:cs typeface="+mn-cs"/>
            </a:defRPr>
          </a:pPr>
          <a:endParaRPr lang="en-PT"/>
        </a:p>
      </c:txPr>
    </c:legend>
    <c:plotVisOnly val="1"/>
    <c:dispBlanksAs val="zero"/>
    <c:showDLblsOverMax val="1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lvl="0">
              <a:defRPr sz="1800" b="0" i="0" u="none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Precision-Recall Curve (Interpolated)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Sheet1!$AC$3</c:f>
              <c:strCache>
                <c:ptCount val="1"/>
                <c:pt idx="0">
                  <c:v>V1</c:v>
                </c:pt>
              </c:strCache>
            </c:strRef>
          </c:tx>
          <c:spPr>
            <a:ln w="19050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[1]Sheet1!$V$4:$V$14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Sheet1!$AC$139:$AC$149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0.61538461538461542</c:v>
                </c:pt>
                <c:pt idx="3">
                  <c:v>0.61538461538461542</c:v>
                </c:pt>
                <c:pt idx="4">
                  <c:v>0.61538461538461542</c:v>
                </c:pt>
                <c:pt idx="5">
                  <c:v>0.61538461538461542</c:v>
                </c:pt>
                <c:pt idx="6">
                  <c:v>0.6</c:v>
                </c:pt>
                <c:pt idx="7">
                  <c:v>0.51724137931034486</c:v>
                </c:pt>
                <c:pt idx="8">
                  <c:v>0.51724137931034486</c:v>
                </c:pt>
                <c:pt idx="9">
                  <c:v>0.51724137931034486</c:v>
                </c:pt>
                <c:pt idx="10">
                  <c:v>0.51724137931034486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DA-49DB-937F-9259D7A921A8}"/>
            </c:ext>
          </c:extLst>
        </c:ser>
        <c:ser>
          <c:idx val="1"/>
          <c:order val="1"/>
          <c:tx>
            <c:strRef>
              <c:f>Sheet1!$AD$3</c:f>
              <c:strCache>
                <c:ptCount val="1"/>
                <c:pt idx="0">
                  <c:v>V2</c:v>
                </c:pt>
              </c:strCache>
            </c:strRef>
          </c:tx>
          <c:spPr>
            <a:ln w="19050" cap="rnd" cmpd="sng" algn="ctr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[1]Sheet1!$V$4:$V$14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Sheet1!$AD$139:$AD$149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0.90909090909090906</c:v>
                </c:pt>
                <c:pt idx="6">
                  <c:v>0.76470588235294112</c:v>
                </c:pt>
                <c:pt idx="7">
                  <c:v>0.75</c:v>
                </c:pt>
                <c:pt idx="8">
                  <c:v>0.72</c:v>
                </c:pt>
                <c:pt idx="9">
                  <c:v>0.72</c:v>
                </c:pt>
                <c:pt idx="10">
                  <c:v>0.68965517241379315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DA-49DB-937F-9259D7A921A8}"/>
            </c:ext>
          </c:extLst>
        </c:ser>
        <c:ser>
          <c:idx val="2"/>
          <c:order val="2"/>
          <c:tx>
            <c:strRef>
              <c:f>Sheet1!$AE$3</c:f>
              <c:strCache>
                <c:ptCount val="1"/>
                <c:pt idx="0">
                  <c:v>V3</c:v>
                </c:pt>
              </c:strCache>
            </c:strRef>
          </c:tx>
          <c:spPr>
            <a:ln w="19050" cap="rnd" cmpd="sng" algn="ctr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Sheet1!$AE$139:$AE$149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0.5714285714285714</c:v>
                </c:pt>
                <c:pt idx="3">
                  <c:v>0.5714285714285714</c:v>
                </c:pt>
                <c:pt idx="4">
                  <c:v>0.5714285714285714</c:v>
                </c:pt>
                <c:pt idx="5">
                  <c:v>0.5714285714285714</c:v>
                </c:pt>
                <c:pt idx="6">
                  <c:v>0.54166666666666663</c:v>
                </c:pt>
                <c:pt idx="7">
                  <c:v>0.54166666666666663</c:v>
                </c:pt>
                <c:pt idx="8">
                  <c:v>0.54166666666666663</c:v>
                </c:pt>
                <c:pt idx="9">
                  <c:v>0.5357142857142857</c:v>
                </c:pt>
                <c:pt idx="10">
                  <c:v>0.53333333333333333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DA-49DB-937F-9259D7A921A8}"/>
            </c:ext>
          </c:extLst>
        </c:ser>
        <c:ser>
          <c:idx val="3"/>
          <c:order val="3"/>
          <c:tx>
            <c:strRef>
              <c:f>Sheet1!$AF$3</c:f>
              <c:strCache>
                <c:ptCount val="1"/>
                <c:pt idx="0">
                  <c:v>V4</c:v>
                </c:pt>
              </c:strCache>
            </c:strRef>
          </c:tx>
          <c:spPr>
            <a:ln w="19050" cap="rnd" cmpd="sng" algn="ctr">
              <a:solidFill>
                <a:schemeClr val="accent2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Sheet1!$AF$139:$AF$149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</c:v>
                </c:pt>
                <c:pt idx="5">
                  <c:v>0.8571428571428571</c:v>
                </c:pt>
                <c:pt idx="6">
                  <c:v>0.8571428571428571</c:v>
                </c:pt>
                <c:pt idx="7">
                  <c:v>0.78947368421052633</c:v>
                </c:pt>
                <c:pt idx="8">
                  <c:v>0.76190476190476186</c:v>
                </c:pt>
                <c:pt idx="9">
                  <c:v>0.70370370370370372</c:v>
                </c:pt>
                <c:pt idx="10">
                  <c:v>0.68965517241379315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0DA-49DB-937F-9259D7A921A8}"/>
            </c:ext>
          </c:extLst>
        </c:ser>
        <c:ser>
          <c:idx val="4"/>
          <c:order val="4"/>
          <c:tx>
            <c:v>V5</c:v>
          </c:tx>
          <c:spPr>
            <a:ln w="19050" cap="rnd" cmpd="sng" algn="ctr">
              <a:solidFill>
                <a:schemeClr val="accent4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Sheet1!$AG$139:$AG$149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0.90909090909090906</c:v>
                </c:pt>
                <c:pt idx="6">
                  <c:v>0.76470588235294112</c:v>
                </c:pt>
                <c:pt idx="7">
                  <c:v>0.75</c:v>
                </c:pt>
                <c:pt idx="8">
                  <c:v>0.72</c:v>
                </c:pt>
                <c:pt idx="9">
                  <c:v>0.72</c:v>
                </c:pt>
                <c:pt idx="10">
                  <c:v>0.68965517241379315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C9-4CE6-8C05-1FBB861324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1606489"/>
        <c:axId val="1331152447"/>
      </c:lineChart>
      <c:catAx>
        <c:axId val="136160648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Recall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10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331152447"/>
        <c:crosses val="autoZero"/>
        <c:auto val="1"/>
        <c:lblAlgn val="ctr"/>
        <c:lblOffset val="100"/>
        <c:noMultiLvlLbl val="1"/>
      </c:catAx>
      <c:valAx>
        <c:axId val="1331152447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  <a:effectLst/>
          </c:spPr>
        </c:majorGridlines>
        <c:minorGridlines>
          <c:spPr>
            <a:ln w="6350" cap="flat" cmpd="sng" algn="ctr">
              <a:solidFill>
                <a:srgbClr val="CCCCCC">
                  <a:alpha val="0"/>
                </a:srgbClr>
              </a:solidFill>
              <a:prstDash val="solid"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Precision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10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361606489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lvl="0">
            <a:defRPr sz="1000" b="0" i="0" u="none" strike="noStrike" kern="1200" baseline="0">
              <a:solidFill>
                <a:srgbClr val="1A1A1A"/>
              </a:solidFill>
              <a:latin typeface="+mn-lt"/>
              <a:ea typeface="+mn-ea"/>
              <a:cs typeface="+mn-cs"/>
            </a:defRPr>
          </a:pPr>
          <a:endParaRPr lang="en-PT"/>
        </a:p>
      </c:txPr>
    </c:legend>
    <c:plotVisOnly val="1"/>
    <c:dispBlanksAs val="zero"/>
    <c:showDLblsOverMax val="1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lvl="0">
              <a:defRPr sz="1800" b="0" i="0" u="none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F</a:t>
            </a:r>
            <a:r>
              <a:rPr lang="en-US" b="0" baseline="0">
                <a:solidFill>
                  <a:srgbClr val="757575"/>
                </a:solidFill>
                <a:latin typeface="+mn-lt"/>
              </a:rPr>
              <a:t> Measure (Beta = 1)</a:t>
            </a:r>
            <a:endParaRPr lang="en-US" b="0">
              <a:solidFill>
                <a:srgbClr val="757575"/>
              </a:solidFill>
              <a:latin typeface="+mn-lt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Sheet1!$AC$19</c:f>
              <c:strCache>
                <c:ptCount val="1"/>
                <c:pt idx="0">
                  <c:v>V1</c:v>
                </c:pt>
              </c:strCache>
            </c:strRef>
          </c:tx>
          <c:spPr>
            <a:ln w="19050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[1]Sheet1!$V$20:$V$30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Sheet1!$AC$155:$AC$165</c:f>
              <c:numCache>
                <c:formatCode>General</c:formatCode>
                <c:ptCount val="11"/>
                <c:pt idx="0">
                  <c:v>0</c:v>
                </c:pt>
                <c:pt idx="1">
                  <c:v>0.18181818181818182</c:v>
                </c:pt>
                <c:pt idx="2">
                  <c:v>0.30188679245283023</c:v>
                </c:pt>
                <c:pt idx="3">
                  <c:v>0.40336134453781514</c:v>
                </c:pt>
                <c:pt idx="4">
                  <c:v>0.48484848484848492</c:v>
                </c:pt>
                <c:pt idx="5">
                  <c:v>0.55172413793103448</c:v>
                </c:pt>
                <c:pt idx="6">
                  <c:v>0.6</c:v>
                </c:pt>
                <c:pt idx="7">
                  <c:v>0.59490084985835689</c:v>
                </c:pt>
                <c:pt idx="8">
                  <c:v>0.62827225130890052</c:v>
                </c:pt>
                <c:pt idx="9">
                  <c:v>0.65693430656934315</c:v>
                </c:pt>
                <c:pt idx="10">
                  <c:v>0.68181818181818188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BC-4926-9F71-3003A317CA51}"/>
            </c:ext>
          </c:extLst>
        </c:ser>
        <c:ser>
          <c:idx val="1"/>
          <c:order val="1"/>
          <c:tx>
            <c:strRef>
              <c:f>Sheet1!$AD$19</c:f>
              <c:strCache>
                <c:ptCount val="1"/>
                <c:pt idx="0">
                  <c:v>V2</c:v>
                </c:pt>
              </c:strCache>
            </c:strRef>
          </c:tx>
          <c:spPr>
            <a:ln w="19050" cap="rnd" cmpd="sng" algn="ctr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[1]Sheet1!$V$20:$V$30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Sheet1!$AD$155:$AD$165</c:f>
              <c:numCache>
                <c:formatCode>General</c:formatCode>
                <c:ptCount val="11"/>
                <c:pt idx="0">
                  <c:v>0</c:v>
                </c:pt>
                <c:pt idx="1">
                  <c:v>0.18181818181818182</c:v>
                </c:pt>
                <c:pt idx="2">
                  <c:v>0.33333333333333337</c:v>
                </c:pt>
                <c:pt idx="3">
                  <c:v>0.46153846153846151</c:v>
                </c:pt>
                <c:pt idx="4">
                  <c:v>0.57142857142857151</c:v>
                </c:pt>
                <c:pt idx="5">
                  <c:v>0.64516129032258063</c:v>
                </c:pt>
                <c:pt idx="6">
                  <c:v>0.67241379310344818</c:v>
                </c:pt>
                <c:pt idx="7">
                  <c:v>0.72413793103448265</c:v>
                </c:pt>
                <c:pt idx="8">
                  <c:v>0.75789473684210518</c:v>
                </c:pt>
                <c:pt idx="9">
                  <c:v>0.79999999999999993</c:v>
                </c:pt>
                <c:pt idx="10">
                  <c:v>0.81632653061224492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BC-4926-9F71-3003A317CA51}"/>
            </c:ext>
          </c:extLst>
        </c:ser>
        <c:ser>
          <c:idx val="2"/>
          <c:order val="2"/>
          <c:tx>
            <c:strRef>
              <c:f>Sheet1!$AE$19</c:f>
              <c:strCache>
                <c:ptCount val="1"/>
                <c:pt idx="0">
                  <c:v>V3</c:v>
                </c:pt>
              </c:strCache>
            </c:strRef>
          </c:tx>
          <c:spPr>
            <a:ln w="19050" cap="rnd" cmpd="sng" algn="ctr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Sheet1!$AE$155:$AE$165</c:f>
              <c:numCache>
                <c:formatCode>General</c:formatCode>
                <c:ptCount val="11"/>
                <c:pt idx="0">
                  <c:v>0</c:v>
                </c:pt>
                <c:pt idx="1">
                  <c:v>0.18181818181818182</c:v>
                </c:pt>
                <c:pt idx="2">
                  <c:v>0.29629629629629634</c:v>
                </c:pt>
                <c:pt idx="3">
                  <c:v>0.39344262295081961</c:v>
                </c:pt>
                <c:pt idx="4">
                  <c:v>0.47058823529411764</c:v>
                </c:pt>
                <c:pt idx="5">
                  <c:v>0.53333333333333333</c:v>
                </c:pt>
                <c:pt idx="6">
                  <c:v>0.56934306569343063</c:v>
                </c:pt>
                <c:pt idx="7">
                  <c:v>0.61073825503355694</c:v>
                </c:pt>
                <c:pt idx="8">
                  <c:v>0.64596273291925466</c:v>
                </c:pt>
                <c:pt idx="9">
                  <c:v>0.67164179104477617</c:v>
                </c:pt>
                <c:pt idx="10">
                  <c:v>0.69565217391304357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BC-4926-9F71-3003A317CA51}"/>
            </c:ext>
          </c:extLst>
        </c:ser>
        <c:ser>
          <c:idx val="3"/>
          <c:order val="3"/>
          <c:tx>
            <c:strRef>
              <c:f>Sheet1!$AF$19</c:f>
              <c:strCache>
                <c:ptCount val="1"/>
                <c:pt idx="0">
                  <c:v>V4</c:v>
                </c:pt>
              </c:strCache>
            </c:strRef>
          </c:tx>
          <c:spPr>
            <a:ln w="19050" cap="rnd" cmpd="sng" algn="ctr">
              <a:solidFill>
                <a:schemeClr val="accent2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Sheet1!$AF$155:$AF$165</c:f>
              <c:numCache>
                <c:formatCode>General</c:formatCode>
                <c:ptCount val="11"/>
                <c:pt idx="0">
                  <c:v>0</c:v>
                </c:pt>
                <c:pt idx="1">
                  <c:v>0.18181818181818182</c:v>
                </c:pt>
                <c:pt idx="2">
                  <c:v>0.33333333333333337</c:v>
                </c:pt>
                <c:pt idx="3">
                  <c:v>0.46153846153846151</c:v>
                </c:pt>
                <c:pt idx="4">
                  <c:v>0.55384615384615388</c:v>
                </c:pt>
                <c:pt idx="5">
                  <c:v>0.63157894736842102</c:v>
                </c:pt>
                <c:pt idx="6">
                  <c:v>0.70588235294117641</c:v>
                </c:pt>
                <c:pt idx="7">
                  <c:v>0.74204946996466425</c:v>
                </c:pt>
                <c:pt idx="8">
                  <c:v>0.78048780487804881</c:v>
                </c:pt>
                <c:pt idx="9">
                  <c:v>0.78983833718244822</c:v>
                </c:pt>
                <c:pt idx="10">
                  <c:v>0.81632653061224492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1BC-4926-9F71-3003A317CA51}"/>
            </c:ext>
          </c:extLst>
        </c:ser>
        <c:ser>
          <c:idx val="4"/>
          <c:order val="4"/>
          <c:tx>
            <c:v>V5</c:v>
          </c:tx>
          <c:spPr>
            <a:ln w="19050" cap="rnd" cmpd="sng" algn="ctr">
              <a:solidFill>
                <a:schemeClr val="accent4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Sheet1!$AG$155:$AG$165</c:f>
              <c:numCache>
                <c:formatCode>General</c:formatCode>
                <c:ptCount val="11"/>
                <c:pt idx="0">
                  <c:v>0</c:v>
                </c:pt>
                <c:pt idx="1">
                  <c:v>0.18181818181818182</c:v>
                </c:pt>
                <c:pt idx="2">
                  <c:v>0.33333333333333337</c:v>
                </c:pt>
                <c:pt idx="3">
                  <c:v>0.46153846153846151</c:v>
                </c:pt>
                <c:pt idx="4">
                  <c:v>0.57142857142857151</c:v>
                </c:pt>
                <c:pt idx="5">
                  <c:v>0.64516129032258063</c:v>
                </c:pt>
                <c:pt idx="6">
                  <c:v>0.67241379310344818</c:v>
                </c:pt>
                <c:pt idx="7">
                  <c:v>0.72413793103448265</c:v>
                </c:pt>
                <c:pt idx="8">
                  <c:v>0.75789473684210518</c:v>
                </c:pt>
                <c:pt idx="9">
                  <c:v>0.79999999999999993</c:v>
                </c:pt>
                <c:pt idx="10">
                  <c:v>0.81632653061224492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D7-440B-883F-54668313F8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1606489"/>
        <c:axId val="1331152447"/>
      </c:lineChart>
      <c:catAx>
        <c:axId val="136160648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Recall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10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331152447"/>
        <c:crosses val="autoZero"/>
        <c:auto val="1"/>
        <c:lblAlgn val="ctr"/>
        <c:lblOffset val="100"/>
        <c:noMultiLvlLbl val="1"/>
      </c:catAx>
      <c:valAx>
        <c:axId val="1331152447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  <a:effectLst/>
          </c:spPr>
        </c:majorGridlines>
        <c:minorGridlines>
          <c:spPr>
            <a:ln w="6350" cap="flat" cmpd="sng" algn="ctr">
              <a:solidFill>
                <a:srgbClr val="CCCCCC">
                  <a:alpha val="0"/>
                </a:srgbClr>
              </a:solidFill>
              <a:prstDash val="solid"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Precision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10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361606489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lvl="0">
            <a:defRPr sz="1000" b="0" i="0" u="none" strike="noStrike" kern="1200" baseline="0">
              <a:solidFill>
                <a:srgbClr val="1A1A1A"/>
              </a:solidFill>
              <a:latin typeface="+mn-lt"/>
              <a:ea typeface="+mn-ea"/>
              <a:cs typeface="+mn-cs"/>
            </a:defRPr>
          </a:pPr>
          <a:endParaRPr lang="en-PT"/>
        </a:p>
      </c:txPr>
    </c:legend>
    <c:plotVisOnly val="1"/>
    <c:dispBlanksAs val="zero"/>
    <c:showDLblsOverMax val="1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lvl="0">
              <a:defRPr sz="1800" b="0" i="0" u="none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Precision-Recall Curve (Interpolated)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Sheet1!$AC$3</c:f>
              <c:strCache>
                <c:ptCount val="1"/>
                <c:pt idx="0">
                  <c:v>V1</c:v>
                </c:pt>
              </c:strCache>
            </c:strRef>
          </c:tx>
          <c:spPr>
            <a:ln w="19050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[1]Sheet1!$V$4:$V$14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Sheet1!$F$212:$F$222</c:f>
              <c:numCache>
                <c:formatCode>General</c:formatCode>
                <c:ptCount val="11"/>
                <c:pt idx="0">
                  <c:v>0.8</c:v>
                </c:pt>
                <c:pt idx="1">
                  <c:v>0.8</c:v>
                </c:pt>
                <c:pt idx="2">
                  <c:v>0.72307692307692306</c:v>
                </c:pt>
                <c:pt idx="3">
                  <c:v>0.72307692307692306</c:v>
                </c:pt>
                <c:pt idx="4">
                  <c:v>0.67307692307692313</c:v>
                </c:pt>
                <c:pt idx="5">
                  <c:v>0.6397435897435898</c:v>
                </c:pt>
                <c:pt idx="6">
                  <c:v>0.61761904761904762</c:v>
                </c:pt>
                <c:pt idx="7">
                  <c:v>0.55564289283929469</c:v>
                </c:pt>
                <c:pt idx="8">
                  <c:v>0.54929368649008825</c:v>
                </c:pt>
                <c:pt idx="9">
                  <c:v>0.54579486852318526</c:v>
                </c:pt>
                <c:pt idx="10">
                  <c:v>0.49064404305783621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24-4A84-8E0E-7E508EB0E456}"/>
            </c:ext>
          </c:extLst>
        </c:ser>
        <c:ser>
          <c:idx val="1"/>
          <c:order val="1"/>
          <c:tx>
            <c:strRef>
              <c:f>Sheet1!$AD$3</c:f>
              <c:strCache>
                <c:ptCount val="1"/>
                <c:pt idx="0">
                  <c:v>V2</c:v>
                </c:pt>
              </c:strCache>
            </c:strRef>
          </c:tx>
          <c:spPr>
            <a:ln w="19050" cap="rnd" cmpd="sng" algn="ctr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[1]Sheet1!$V$4:$V$14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Sheet1!$G$212:$G$222</c:f>
              <c:numCache>
                <c:formatCode>General</c:formatCode>
                <c:ptCount val="11"/>
                <c:pt idx="0">
                  <c:v>0.64388888888888884</c:v>
                </c:pt>
                <c:pt idx="1">
                  <c:v>0.64388888888888884</c:v>
                </c:pt>
                <c:pt idx="2">
                  <c:v>0.61055555555555552</c:v>
                </c:pt>
                <c:pt idx="3">
                  <c:v>0.61055555555555552</c:v>
                </c:pt>
                <c:pt idx="4">
                  <c:v>0.5938888888888888</c:v>
                </c:pt>
                <c:pt idx="5">
                  <c:v>0.55427849927849926</c:v>
                </c:pt>
                <c:pt idx="6">
                  <c:v>0.47510909627008691</c:v>
                </c:pt>
                <c:pt idx="7">
                  <c:v>0.46124355005159956</c:v>
                </c:pt>
                <c:pt idx="8">
                  <c:v>0.42174220032840715</c:v>
                </c:pt>
                <c:pt idx="9">
                  <c:v>0.4119146141215107</c:v>
                </c:pt>
                <c:pt idx="10">
                  <c:v>0.4058456486042693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24-4A84-8E0E-7E508EB0E456}"/>
            </c:ext>
          </c:extLst>
        </c:ser>
        <c:ser>
          <c:idx val="2"/>
          <c:order val="2"/>
          <c:tx>
            <c:strRef>
              <c:f>Sheet1!$AE$3</c:f>
              <c:strCache>
                <c:ptCount val="1"/>
                <c:pt idx="0">
                  <c:v>V3</c:v>
                </c:pt>
              </c:strCache>
            </c:strRef>
          </c:tx>
          <c:spPr>
            <a:ln w="19050" cap="rnd" cmpd="sng" algn="ctr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Sheet1!$H$212:$H$222</c:f>
              <c:numCache>
                <c:formatCode>General</c:formatCode>
                <c:ptCount val="11"/>
                <c:pt idx="0">
                  <c:v>0.79487179487179493</c:v>
                </c:pt>
                <c:pt idx="1">
                  <c:v>0.79487179487179493</c:v>
                </c:pt>
                <c:pt idx="2">
                  <c:v>0.70915750915750908</c:v>
                </c:pt>
                <c:pt idx="3">
                  <c:v>0.70915750915750908</c:v>
                </c:pt>
                <c:pt idx="4">
                  <c:v>0.62582417582417571</c:v>
                </c:pt>
                <c:pt idx="5">
                  <c:v>0.62582417582417571</c:v>
                </c:pt>
                <c:pt idx="6">
                  <c:v>0.58782051282051273</c:v>
                </c:pt>
                <c:pt idx="7">
                  <c:v>0.56805860805860797</c:v>
                </c:pt>
                <c:pt idx="8">
                  <c:v>0.55893162393162399</c:v>
                </c:pt>
                <c:pt idx="9">
                  <c:v>0.53202010755202234</c:v>
                </c:pt>
                <c:pt idx="10">
                  <c:v>0.49439560439560443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24-4A84-8E0E-7E508EB0E456}"/>
            </c:ext>
          </c:extLst>
        </c:ser>
        <c:ser>
          <c:idx val="3"/>
          <c:order val="3"/>
          <c:tx>
            <c:strRef>
              <c:f>Sheet1!$AF$3</c:f>
              <c:strCache>
                <c:ptCount val="1"/>
                <c:pt idx="0">
                  <c:v>V4</c:v>
                </c:pt>
              </c:strCache>
            </c:strRef>
          </c:tx>
          <c:spPr>
            <a:ln w="19050" cap="rnd" cmpd="sng" algn="ctr">
              <a:solidFill>
                <a:schemeClr val="accent2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Sheet1!$I$212:$I$222</c:f>
              <c:numCache>
                <c:formatCode>General</c:formatCode>
                <c:ptCount val="11"/>
                <c:pt idx="0">
                  <c:v>0.79047619047619044</c:v>
                </c:pt>
                <c:pt idx="1">
                  <c:v>0.79047619047619044</c:v>
                </c:pt>
                <c:pt idx="2">
                  <c:v>0.79047619047619044</c:v>
                </c:pt>
                <c:pt idx="3">
                  <c:v>0.74285714285714277</c:v>
                </c:pt>
                <c:pt idx="4">
                  <c:v>0.70714285714285707</c:v>
                </c:pt>
                <c:pt idx="5">
                  <c:v>0.60241758241758236</c:v>
                </c:pt>
                <c:pt idx="6">
                  <c:v>0.56554933084344849</c:v>
                </c:pt>
                <c:pt idx="7">
                  <c:v>0.54706766917293226</c:v>
                </c:pt>
                <c:pt idx="8">
                  <c:v>0.53204469193974435</c:v>
                </c:pt>
                <c:pt idx="9">
                  <c:v>0.50541801748698301</c:v>
                </c:pt>
                <c:pt idx="10">
                  <c:v>0.48264367816091952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724-4A84-8E0E-7E508EB0E456}"/>
            </c:ext>
          </c:extLst>
        </c:ser>
        <c:ser>
          <c:idx val="4"/>
          <c:order val="4"/>
          <c:tx>
            <c:v>V5</c:v>
          </c:tx>
          <c:spPr>
            <a:ln w="19050" cap="rnd" cmpd="sng" algn="ctr">
              <a:solidFill>
                <a:schemeClr val="accent4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Sheet1!$J$212:$J$222</c:f>
              <c:numCache>
                <c:formatCode>General</c:formatCode>
                <c:ptCount val="11"/>
                <c:pt idx="0">
                  <c:v>0.78555555555555556</c:v>
                </c:pt>
                <c:pt idx="1">
                  <c:v>0.75222222222222224</c:v>
                </c:pt>
                <c:pt idx="2">
                  <c:v>0.71888888888888891</c:v>
                </c:pt>
                <c:pt idx="3">
                  <c:v>0.71888888888888891</c:v>
                </c:pt>
                <c:pt idx="4">
                  <c:v>0.70222222222222219</c:v>
                </c:pt>
                <c:pt idx="5">
                  <c:v>0.66261183261183265</c:v>
                </c:pt>
                <c:pt idx="6">
                  <c:v>0.56677576293675358</c:v>
                </c:pt>
                <c:pt idx="7">
                  <c:v>0.55291021671826623</c:v>
                </c:pt>
                <c:pt idx="8">
                  <c:v>0.4834088669950739</c:v>
                </c:pt>
                <c:pt idx="9">
                  <c:v>0.47526071884692572</c:v>
                </c:pt>
                <c:pt idx="10">
                  <c:v>0.4640065681444992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C0-4F29-BC7E-D410AFF1A2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1606489"/>
        <c:axId val="1331152447"/>
      </c:lineChart>
      <c:catAx>
        <c:axId val="136160648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Recall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10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331152447"/>
        <c:crosses val="autoZero"/>
        <c:auto val="1"/>
        <c:lblAlgn val="ctr"/>
        <c:lblOffset val="100"/>
        <c:noMultiLvlLbl val="1"/>
      </c:catAx>
      <c:valAx>
        <c:axId val="1331152447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  <a:effectLst/>
          </c:spPr>
        </c:majorGridlines>
        <c:minorGridlines>
          <c:spPr>
            <a:ln w="6350" cap="flat" cmpd="sng" algn="ctr">
              <a:solidFill>
                <a:srgbClr val="CCCCCC">
                  <a:alpha val="0"/>
                </a:srgbClr>
              </a:solidFill>
              <a:prstDash val="solid"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Precision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10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361606489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lvl="0">
            <a:defRPr sz="1000" b="0" i="0" u="none" strike="noStrike" kern="1200" baseline="0">
              <a:solidFill>
                <a:srgbClr val="1A1A1A"/>
              </a:solidFill>
              <a:latin typeface="+mn-lt"/>
              <a:ea typeface="+mn-ea"/>
              <a:cs typeface="+mn-cs"/>
            </a:defRPr>
          </a:pPr>
          <a:endParaRPr lang="en-PT"/>
        </a:p>
      </c:txPr>
    </c:legend>
    <c:plotVisOnly val="1"/>
    <c:dispBlanksAs val="zero"/>
    <c:showDLblsOverMax val="1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lvl="0">
              <a:defRPr sz="1800" b="0" i="0" u="none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Precision-Recall Curve (Interpolated)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Sheet1!$AC$3</c:f>
              <c:strCache>
                <c:ptCount val="1"/>
                <c:pt idx="0">
                  <c:v>V1</c:v>
                </c:pt>
              </c:strCache>
            </c:strRef>
          </c:tx>
          <c:spPr>
            <a:ln w="19050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[1]Sheet1!$V$4:$V$14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Sheet1!$F$228:$F$238</c:f>
              <c:numCache>
                <c:formatCode>General</c:formatCode>
                <c:ptCount val="11"/>
                <c:pt idx="0">
                  <c:v>0.75</c:v>
                </c:pt>
                <c:pt idx="1">
                  <c:v>0.75</c:v>
                </c:pt>
                <c:pt idx="2">
                  <c:v>0.65384615384615385</c:v>
                </c:pt>
                <c:pt idx="3">
                  <c:v>0.65384615384615385</c:v>
                </c:pt>
                <c:pt idx="4">
                  <c:v>0.59134615384615397</c:v>
                </c:pt>
                <c:pt idx="5">
                  <c:v>0.54967948717948723</c:v>
                </c:pt>
                <c:pt idx="6">
                  <c:v>0.52202380952380956</c:v>
                </c:pt>
                <c:pt idx="7">
                  <c:v>0.4588393303348326</c:v>
                </c:pt>
                <c:pt idx="8">
                  <c:v>0.4588393303348326</c:v>
                </c:pt>
                <c:pt idx="9">
                  <c:v>0.4588393303348326</c:v>
                </c:pt>
                <c:pt idx="10">
                  <c:v>0.42163838715562851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B3-4863-9B6A-6D325A39F3FA}"/>
            </c:ext>
          </c:extLst>
        </c:ser>
        <c:ser>
          <c:idx val="1"/>
          <c:order val="1"/>
          <c:tx>
            <c:strRef>
              <c:f>Sheet1!$AD$3</c:f>
              <c:strCache>
                <c:ptCount val="1"/>
                <c:pt idx="0">
                  <c:v>V2</c:v>
                </c:pt>
              </c:strCache>
            </c:strRef>
          </c:tx>
          <c:spPr>
            <a:ln w="19050" cap="rnd" cmpd="sng" algn="ctr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[1]Sheet1!$V$4:$V$14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Sheet1!$G$228:$G$238</c:f>
              <c:numCache>
                <c:formatCode>General</c:formatCode>
                <c:ptCount val="11"/>
                <c:pt idx="0">
                  <c:v>0.76736111111111105</c:v>
                </c:pt>
                <c:pt idx="1">
                  <c:v>0.76736111111111105</c:v>
                </c:pt>
                <c:pt idx="2">
                  <c:v>0.72569444444444442</c:v>
                </c:pt>
                <c:pt idx="3">
                  <c:v>0.72569444444444442</c:v>
                </c:pt>
                <c:pt idx="4">
                  <c:v>0.70486111111111105</c:v>
                </c:pt>
                <c:pt idx="5">
                  <c:v>0.65534812409812404</c:v>
                </c:pt>
                <c:pt idx="6">
                  <c:v>0.55638637033760863</c:v>
                </c:pt>
                <c:pt idx="7">
                  <c:v>0.53905443756449944</c:v>
                </c:pt>
                <c:pt idx="8">
                  <c:v>0.48967775041050904</c:v>
                </c:pt>
                <c:pt idx="9">
                  <c:v>0.48572660098522169</c:v>
                </c:pt>
                <c:pt idx="10">
                  <c:v>0.47814039408867004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B3-4863-9B6A-6D325A39F3FA}"/>
            </c:ext>
          </c:extLst>
        </c:ser>
        <c:ser>
          <c:idx val="2"/>
          <c:order val="2"/>
          <c:tx>
            <c:strRef>
              <c:f>Sheet1!$AE$3</c:f>
              <c:strCache>
                <c:ptCount val="1"/>
                <c:pt idx="0">
                  <c:v>V3</c:v>
                </c:pt>
              </c:strCache>
            </c:strRef>
          </c:tx>
          <c:spPr>
            <a:ln w="19050" cap="rnd" cmpd="sng" algn="ctr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Sheet1!$H$228:$H$238</c:f>
              <c:numCache>
                <c:formatCode>General</c:formatCode>
                <c:ptCount val="11"/>
                <c:pt idx="0">
                  <c:v>0.74358974358974361</c:v>
                </c:pt>
                <c:pt idx="1">
                  <c:v>0.74358974358974361</c:v>
                </c:pt>
                <c:pt idx="2">
                  <c:v>0.63644688644688641</c:v>
                </c:pt>
                <c:pt idx="3">
                  <c:v>0.63644688644688641</c:v>
                </c:pt>
                <c:pt idx="4">
                  <c:v>0.53228021978021967</c:v>
                </c:pt>
                <c:pt idx="5">
                  <c:v>0.53228021978021967</c:v>
                </c:pt>
                <c:pt idx="6">
                  <c:v>0.48477564102564102</c:v>
                </c:pt>
                <c:pt idx="7">
                  <c:v>0.47435897435897434</c:v>
                </c:pt>
                <c:pt idx="8">
                  <c:v>0.47088675213675213</c:v>
                </c:pt>
                <c:pt idx="9">
                  <c:v>0.44162087912087911</c:v>
                </c:pt>
                <c:pt idx="10">
                  <c:v>0.42632783882783881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B3-4863-9B6A-6D325A39F3FA}"/>
            </c:ext>
          </c:extLst>
        </c:ser>
        <c:ser>
          <c:idx val="3"/>
          <c:order val="3"/>
          <c:tx>
            <c:strRef>
              <c:f>Sheet1!$AF$3</c:f>
              <c:strCache>
                <c:ptCount val="1"/>
                <c:pt idx="0">
                  <c:v>V4</c:v>
                </c:pt>
              </c:strCache>
            </c:strRef>
          </c:tx>
          <c:spPr>
            <a:ln w="19050" cap="rnd" cmpd="sng" algn="ctr">
              <a:solidFill>
                <a:schemeClr val="accent2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Sheet1!$I$228:$I$238</c:f>
              <c:numCache>
                <c:formatCode>General</c:formatCode>
                <c:ptCount val="11"/>
                <c:pt idx="0">
                  <c:v>0.91666666666666663</c:v>
                </c:pt>
                <c:pt idx="1">
                  <c:v>0.91666666666666663</c:v>
                </c:pt>
                <c:pt idx="2">
                  <c:v>0.91666666666666663</c:v>
                </c:pt>
                <c:pt idx="3">
                  <c:v>0.8571428571428571</c:v>
                </c:pt>
                <c:pt idx="4">
                  <c:v>0.8125</c:v>
                </c:pt>
                <c:pt idx="5">
                  <c:v>0.68159340659340661</c:v>
                </c:pt>
                <c:pt idx="6">
                  <c:v>0.64212184873949585</c:v>
                </c:pt>
                <c:pt idx="7">
                  <c:v>0.62133458646616535</c:v>
                </c:pt>
                <c:pt idx="8">
                  <c:v>0.6025558649246805</c:v>
                </c:pt>
                <c:pt idx="9">
                  <c:v>0.56927252185872879</c:v>
                </c:pt>
                <c:pt idx="10">
                  <c:v>0.55747126436781613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0B3-4863-9B6A-6D325A39F3FA}"/>
            </c:ext>
          </c:extLst>
        </c:ser>
        <c:ser>
          <c:idx val="4"/>
          <c:order val="4"/>
          <c:tx>
            <c:v>V5</c:v>
          </c:tx>
          <c:spPr>
            <a:ln w="19050" cap="rnd" cmpd="sng" algn="ctr">
              <a:solidFill>
                <a:schemeClr val="accent4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Sheet1!$J$228:$J$238</c:f>
              <c:numCache>
                <c:formatCode>General</c:formatCode>
                <c:ptCount val="11"/>
                <c:pt idx="0">
                  <c:v>0.94444444444444442</c:v>
                </c:pt>
                <c:pt idx="1">
                  <c:v>0.90277777777777779</c:v>
                </c:pt>
                <c:pt idx="2">
                  <c:v>0.86111111111111116</c:v>
                </c:pt>
                <c:pt idx="3">
                  <c:v>0.86111111111111116</c:v>
                </c:pt>
                <c:pt idx="4">
                  <c:v>0.84027777777777779</c:v>
                </c:pt>
                <c:pt idx="5">
                  <c:v>0.79076479076479078</c:v>
                </c:pt>
                <c:pt idx="6">
                  <c:v>0.670969703670942</c:v>
                </c:pt>
                <c:pt idx="7">
                  <c:v>0.65363777089783281</c:v>
                </c:pt>
                <c:pt idx="8">
                  <c:v>0.56676108374384238</c:v>
                </c:pt>
                <c:pt idx="9">
                  <c:v>0.56490923189199049</c:v>
                </c:pt>
                <c:pt idx="10">
                  <c:v>0.55084154351395731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39-4B49-8252-B6682BB463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1606489"/>
        <c:axId val="1331152447"/>
      </c:lineChart>
      <c:catAx>
        <c:axId val="136160648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Recall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10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331152447"/>
        <c:crosses val="autoZero"/>
        <c:auto val="1"/>
        <c:lblAlgn val="ctr"/>
        <c:lblOffset val="100"/>
        <c:noMultiLvlLbl val="1"/>
      </c:catAx>
      <c:valAx>
        <c:axId val="1331152447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  <a:effectLst/>
          </c:spPr>
        </c:majorGridlines>
        <c:minorGridlines>
          <c:spPr>
            <a:ln w="6350" cap="flat" cmpd="sng" algn="ctr">
              <a:solidFill>
                <a:srgbClr val="CCCCCC">
                  <a:alpha val="0"/>
                </a:srgbClr>
              </a:solidFill>
              <a:prstDash val="solid"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Precision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10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361606489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lvl="0">
            <a:defRPr sz="1000" b="0" i="0" u="none" strike="noStrike" kern="1200" baseline="0">
              <a:solidFill>
                <a:srgbClr val="1A1A1A"/>
              </a:solidFill>
              <a:latin typeface="+mn-lt"/>
              <a:ea typeface="+mn-ea"/>
              <a:cs typeface="+mn-cs"/>
            </a:defRPr>
          </a:pPr>
          <a:endParaRPr lang="en-PT"/>
        </a:p>
      </c:txPr>
    </c:legend>
    <c:plotVisOnly val="1"/>
    <c:dispBlanksAs val="zero"/>
    <c:showDLblsOverMax val="1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lvl="0">
              <a:defRPr sz="1800" b="0" i="0" u="none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Precision@ values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Precision @ V1</c:v>
          </c:tx>
          <c:spPr>
            <a:ln w="19050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Sheet1!$A$74:$A$133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Sheet1!$J$174:$J$203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0.2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0.1</c:v>
                </c:pt>
                <c:pt idx="10">
                  <c:v>9.0909090909090912E-2</c:v>
                </c:pt>
                <c:pt idx="11">
                  <c:v>0.16666666666666666</c:v>
                </c:pt>
                <c:pt idx="12">
                  <c:v>0.15384615384615385</c:v>
                </c:pt>
                <c:pt idx="13">
                  <c:v>0.14285714285714285</c:v>
                </c:pt>
                <c:pt idx="14">
                  <c:v>0.2</c:v>
                </c:pt>
                <c:pt idx="15">
                  <c:v>0.25</c:v>
                </c:pt>
                <c:pt idx="16">
                  <c:v>0.29411764705882354</c:v>
                </c:pt>
                <c:pt idx="17">
                  <c:v>0.27777777777777779</c:v>
                </c:pt>
                <c:pt idx="18">
                  <c:v>0.31578947368421051</c:v>
                </c:pt>
                <c:pt idx="19">
                  <c:v>0.3</c:v>
                </c:pt>
                <c:pt idx="20">
                  <c:v>0.2857142857142857</c:v>
                </c:pt>
                <c:pt idx="21">
                  <c:v>0.31818181818181818</c:v>
                </c:pt>
                <c:pt idx="22">
                  <c:v>0.30434782608695654</c:v>
                </c:pt>
                <c:pt idx="23">
                  <c:v>0.33333333333333331</c:v>
                </c:pt>
                <c:pt idx="24">
                  <c:v>0.32</c:v>
                </c:pt>
                <c:pt idx="25">
                  <c:v>0.30769230769230771</c:v>
                </c:pt>
                <c:pt idx="26">
                  <c:v>0.33333333333333331</c:v>
                </c:pt>
                <c:pt idx="27">
                  <c:v>0.32142857142857145</c:v>
                </c:pt>
                <c:pt idx="28">
                  <c:v>0.31034482758620691</c:v>
                </c:pt>
                <c:pt idx="29">
                  <c:v>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CE-4894-ABD8-0C454982248C}"/>
            </c:ext>
          </c:extLst>
        </c:ser>
        <c:ser>
          <c:idx val="1"/>
          <c:order val="1"/>
          <c:tx>
            <c:v>Precision @ V2</c:v>
          </c:tx>
          <c:spPr>
            <a:ln w="19050" cap="rnd" cmpd="sng" algn="ctr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Sheet1!$A$74:$A$133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Sheet1!$K$174:$K$203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0.1</c:v>
                </c:pt>
                <c:pt idx="10">
                  <c:v>9.0909090909090912E-2</c:v>
                </c:pt>
                <c:pt idx="11">
                  <c:v>0.16666666666666666</c:v>
                </c:pt>
                <c:pt idx="12">
                  <c:v>0.15384615384615385</c:v>
                </c:pt>
                <c:pt idx="13">
                  <c:v>0.21428571428571427</c:v>
                </c:pt>
                <c:pt idx="14">
                  <c:v>0.2</c:v>
                </c:pt>
                <c:pt idx="15">
                  <c:v>0.1875</c:v>
                </c:pt>
                <c:pt idx="16">
                  <c:v>0.23529411764705882</c:v>
                </c:pt>
                <c:pt idx="17">
                  <c:v>0.22222222222222221</c:v>
                </c:pt>
                <c:pt idx="18">
                  <c:v>0.21052631578947367</c:v>
                </c:pt>
                <c:pt idx="19">
                  <c:v>0.25</c:v>
                </c:pt>
                <c:pt idx="20">
                  <c:v>0.2857142857142857</c:v>
                </c:pt>
                <c:pt idx="21">
                  <c:v>0.27272727272727271</c:v>
                </c:pt>
                <c:pt idx="22">
                  <c:v>0.2608695652173913</c:v>
                </c:pt>
                <c:pt idx="23">
                  <c:v>0.29166666666666669</c:v>
                </c:pt>
                <c:pt idx="24">
                  <c:v>0.28000000000000003</c:v>
                </c:pt>
                <c:pt idx="25">
                  <c:v>0.26923076923076922</c:v>
                </c:pt>
                <c:pt idx="26">
                  <c:v>0.25925925925925924</c:v>
                </c:pt>
                <c:pt idx="27">
                  <c:v>0.25</c:v>
                </c:pt>
                <c:pt idx="28">
                  <c:v>0.27586206896551724</c:v>
                </c:pt>
                <c:pt idx="29">
                  <c:v>0.26666666666666666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CE-4894-ABD8-0C454982248C}"/>
            </c:ext>
          </c:extLst>
        </c:ser>
        <c:ser>
          <c:idx val="2"/>
          <c:order val="2"/>
          <c:tx>
            <c:v>Precision @ V3</c:v>
          </c:tx>
          <c:spPr>
            <a:ln w="19050" cap="rnd" cmpd="sng" algn="ctr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Sheet1!$A$74:$A$133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Sheet1!$L$174:$L$203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0.1</c:v>
                </c:pt>
                <c:pt idx="10">
                  <c:v>9.0909090909090912E-2</c:v>
                </c:pt>
                <c:pt idx="11">
                  <c:v>8.3333333333333329E-2</c:v>
                </c:pt>
                <c:pt idx="12">
                  <c:v>0.15384615384615385</c:v>
                </c:pt>
                <c:pt idx="13">
                  <c:v>0.21428571428571427</c:v>
                </c:pt>
                <c:pt idx="14">
                  <c:v>0.2</c:v>
                </c:pt>
                <c:pt idx="15">
                  <c:v>0.1875</c:v>
                </c:pt>
                <c:pt idx="16">
                  <c:v>0.17647058823529413</c:v>
                </c:pt>
                <c:pt idx="17">
                  <c:v>0.22222222222222221</c:v>
                </c:pt>
                <c:pt idx="18">
                  <c:v>0.26315789473684209</c:v>
                </c:pt>
                <c:pt idx="19">
                  <c:v>0.3</c:v>
                </c:pt>
                <c:pt idx="20">
                  <c:v>0.2857142857142857</c:v>
                </c:pt>
                <c:pt idx="21">
                  <c:v>0.27272727272727271</c:v>
                </c:pt>
                <c:pt idx="22">
                  <c:v>0.2608695652173913</c:v>
                </c:pt>
                <c:pt idx="23">
                  <c:v>0.29166666666666669</c:v>
                </c:pt>
                <c:pt idx="24">
                  <c:v>0.28000000000000003</c:v>
                </c:pt>
                <c:pt idx="25">
                  <c:v>0.30769230769230771</c:v>
                </c:pt>
                <c:pt idx="26">
                  <c:v>0.29629629629629628</c:v>
                </c:pt>
                <c:pt idx="27">
                  <c:v>0.2857142857142857</c:v>
                </c:pt>
                <c:pt idx="28">
                  <c:v>0.27586206896551724</c:v>
                </c:pt>
                <c:pt idx="29">
                  <c:v>0.26666666666666666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ACE-4894-ABD8-0C454982248C}"/>
            </c:ext>
          </c:extLst>
        </c:ser>
        <c:ser>
          <c:idx val="3"/>
          <c:order val="3"/>
          <c:tx>
            <c:v>Precision @ V4</c:v>
          </c:tx>
          <c:spPr>
            <a:ln w="19050" cap="rnd" cmpd="sng" algn="ctr">
              <a:solidFill>
                <a:schemeClr val="accent2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Sheet1!$A$74:$A$133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Sheet1!$M$174:$M$203</c:f>
              <c:numCache>
                <c:formatCode>General</c:formatCode>
                <c:ptCount val="30"/>
                <c:pt idx="0">
                  <c:v>0</c:v>
                </c:pt>
                <c:pt idx="1">
                  <c:v>0.5</c:v>
                </c:pt>
                <c:pt idx="2">
                  <c:v>0.66666666666666663</c:v>
                </c:pt>
                <c:pt idx="3">
                  <c:v>0.5</c:v>
                </c:pt>
                <c:pt idx="4">
                  <c:v>0.4</c:v>
                </c:pt>
                <c:pt idx="5">
                  <c:v>0.33333333333333331</c:v>
                </c:pt>
                <c:pt idx="6">
                  <c:v>0.42857142857142855</c:v>
                </c:pt>
                <c:pt idx="7">
                  <c:v>0.375</c:v>
                </c:pt>
                <c:pt idx="8">
                  <c:v>0.33333333333333331</c:v>
                </c:pt>
                <c:pt idx="9">
                  <c:v>0.3</c:v>
                </c:pt>
                <c:pt idx="10">
                  <c:v>0.27272727272727271</c:v>
                </c:pt>
                <c:pt idx="11">
                  <c:v>0.25</c:v>
                </c:pt>
                <c:pt idx="12">
                  <c:v>0.23076923076923078</c:v>
                </c:pt>
                <c:pt idx="13">
                  <c:v>0.2857142857142857</c:v>
                </c:pt>
                <c:pt idx="14">
                  <c:v>0.26666666666666666</c:v>
                </c:pt>
                <c:pt idx="15">
                  <c:v>0.25</c:v>
                </c:pt>
                <c:pt idx="16">
                  <c:v>0.29411764705882354</c:v>
                </c:pt>
                <c:pt idx="17">
                  <c:v>0.33333333333333331</c:v>
                </c:pt>
                <c:pt idx="18">
                  <c:v>0.31578947368421051</c:v>
                </c:pt>
                <c:pt idx="19">
                  <c:v>0.35</c:v>
                </c:pt>
                <c:pt idx="20">
                  <c:v>0.33333333333333331</c:v>
                </c:pt>
                <c:pt idx="21">
                  <c:v>0.31818181818181818</c:v>
                </c:pt>
                <c:pt idx="22">
                  <c:v>0.34782608695652173</c:v>
                </c:pt>
                <c:pt idx="23">
                  <c:v>0.33333333333333331</c:v>
                </c:pt>
                <c:pt idx="24">
                  <c:v>0.32</c:v>
                </c:pt>
                <c:pt idx="25">
                  <c:v>0.30769230769230771</c:v>
                </c:pt>
                <c:pt idx="26">
                  <c:v>0.29629629629629628</c:v>
                </c:pt>
                <c:pt idx="27">
                  <c:v>0.2857142857142857</c:v>
                </c:pt>
                <c:pt idx="28">
                  <c:v>0.31034482758620691</c:v>
                </c:pt>
                <c:pt idx="29">
                  <c:v>0.33333333333333331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ACE-4894-ABD8-0C454982248C}"/>
            </c:ext>
          </c:extLst>
        </c:ser>
        <c:ser>
          <c:idx val="4"/>
          <c:order val="4"/>
          <c:tx>
            <c:v>Precision @ V5</c:v>
          </c:tx>
          <c:spPr>
            <a:ln w="19050" cap="rnd" cmpd="sng" algn="ctr">
              <a:solidFill>
                <a:schemeClr val="accent4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Sheet1!$N$174:$N$203</c:f>
              <c:numCache>
                <c:formatCode>General</c:formatCode>
                <c:ptCount val="30"/>
                <c:pt idx="0">
                  <c:v>1</c:v>
                </c:pt>
                <c:pt idx="1">
                  <c:v>0.5</c:v>
                </c:pt>
                <c:pt idx="2">
                  <c:v>0.66666666666666663</c:v>
                </c:pt>
                <c:pt idx="3">
                  <c:v>0.5</c:v>
                </c:pt>
                <c:pt idx="4">
                  <c:v>0.6</c:v>
                </c:pt>
                <c:pt idx="5">
                  <c:v>0.66666666666666663</c:v>
                </c:pt>
                <c:pt idx="6">
                  <c:v>0.7142857142857143</c:v>
                </c:pt>
                <c:pt idx="7">
                  <c:v>0.75</c:v>
                </c:pt>
                <c:pt idx="8">
                  <c:v>0.77777777777777779</c:v>
                </c:pt>
                <c:pt idx="9">
                  <c:v>0.8</c:v>
                </c:pt>
                <c:pt idx="10">
                  <c:v>0.81818181818181823</c:v>
                </c:pt>
                <c:pt idx="11">
                  <c:v>0.83333333333333337</c:v>
                </c:pt>
                <c:pt idx="12">
                  <c:v>0.76923076923076927</c:v>
                </c:pt>
                <c:pt idx="13">
                  <c:v>0.7142857142857143</c:v>
                </c:pt>
                <c:pt idx="14">
                  <c:v>0.73333333333333328</c:v>
                </c:pt>
                <c:pt idx="15">
                  <c:v>0.75</c:v>
                </c:pt>
                <c:pt idx="16">
                  <c:v>0.70588235294117652</c:v>
                </c:pt>
                <c:pt idx="17">
                  <c:v>0.66666666666666663</c:v>
                </c:pt>
                <c:pt idx="18">
                  <c:v>0.63157894736842102</c:v>
                </c:pt>
                <c:pt idx="19">
                  <c:v>0.65</c:v>
                </c:pt>
                <c:pt idx="20">
                  <c:v>0.61904761904761907</c:v>
                </c:pt>
                <c:pt idx="21">
                  <c:v>0.59090909090909094</c:v>
                </c:pt>
                <c:pt idx="22">
                  <c:v>0.56521739130434778</c:v>
                </c:pt>
                <c:pt idx="23">
                  <c:v>0.58333333333333337</c:v>
                </c:pt>
                <c:pt idx="24">
                  <c:v>0.6</c:v>
                </c:pt>
                <c:pt idx="25">
                  <c:v>0.57692307692307687</c:v>
                </c:pt>
                <c:pt idx="26">
                  <c:v>0.59259259259259256</c:v>
                </c:pt>
                <c:pt idx="27">
                  <c:v>0.5714285714285714</c:v>
                </c:pt>
                <c:pt idx="28">
                  <c:v>0.55172413793103448</c:v>
                </c:pt>
                <c:pt idx="29">
                  <c:v>0.56666666666666665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ACE-4894-ABD8-0C45498224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1606489"/>
        <c:axId val="1331152447"/>
      </c:lineChart>
      <c:catAx>
        <c:axId val="136160648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Rank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10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331152447"/>
        <c:crosses val="autoZero"/>
        <c:auto val="1"/>
        <c:lblAlgn val="ctr"/>
        <c:lblOffset val="100"/>
        <c:noMultiLvlLbl val="1"/>
      </c:catAx>
      <c:valAx>
        <c:axId val="1331152447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  <a:effectLst/>
          </c:spPr>
        </c:majorGridlines>
        <c:minorGridlines>
          <c:spPr>
            <a:ln w="6350" cap="flat" cmpd="sng" algn="ctr">
              <a:solidFill>
                <a:srgbClr val="CCCCCC">
                  <a:alpha val="0"/>
                </a:srgbClr>
              </a:solidFill>
              <a:prstDash val="solid"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Precision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10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361606489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lvl="0">
            <a:defRPr sz="1000" b="0" i="0" u="none" strike="noStrike" kern="1200" baseline="0">
              <a:solidFill>
                <a:srgbClr val="1A1A1A"/>
              </a:solidFill>
              <a:latin typeface="+mn-lt"/>
              <a:ea typeface="+mn-ea"/>
              <a:cs typeface="+mn-cs"/>
            </a:defRPr>
          </a:pPr>
          <a:endParaRPr lang="en-PT"/>
        </a:p>
      </c:txPr>
    </c:legend>
    <c:plotVisOnly val="1"/>
    <c:dispBlanksAs val="zero"/>
    <c:showDLblsOverMax val="1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lvl="0">
              <a:defRPr sz="1800" b="0" i="0" u="none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Precision-Recall Curve (Interpolated)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Sheet1!$AC$3</c:f>
              <c:strCache>
                <c:ptCount val="1"/>
                <c:pt idx="0">
                  <c:v>V1</c:v>
                </c:pt>
              </c:strCache>
            </c:strRef>
          </c:tx>
          <c:spPr>
            <a:ln w="19050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[1]Sheet1!$V$4:$V$14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Sheet1!$AC$174:$AC$184</c:f>
              <c:numCache>
                <c:formatCode>General</c:formatCode>
                <c:ptCount val="11"/>
                <c:pt idx="0">
                  <c:v>0.33333333333333331</c:v>
                </c:pt>
                <c:pt idx="1">
                  <c:v>0.33333333333333331</c:v>
                </c:pt>
                <c:pt idx="2">
                  <c:v>0.33333333333333331</c:v>
                </c:pt>
                <c:pt idx="3">
                  <c:v>0.33333333333333331</c:v>
                </c:pt>
                <c:pt idx="4">
                  <c:v>0.33333333333333331</c:v>
                </c:pt>
                <c:pt idx="5">
                  <c:v>0.33333333333333331</c:v>
                </c:pt>
                <c:pt idx="6">
                  <c:v>0.33333333333333331</c:v>
                </c:pt>
                <c:pt idx="7">
                  <c:v>0.33333333333333331</c:v>
                </c:pt>
                <c:pt idx="8">
                  <c:v>0.33333333333333331</c:v>
                </c:pt>
                <c:pt idx="9">
                  <c:v>0.33333333333333331</c:v>
                </c:pt>
                <c:pt idx="10">
                  <c:v>0.33333333333333331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04-44FA-9F88-45471E6413B9}"/>
            </c:ext>
          </c:extLst>
        </c:ser>
        <c:ser>
          <c:idx val="1"/>
          <c:order val="1"/>
          <c:tx>
            <c:strRef>
              <c:f>Sheet1!$AD$3</c:f>
              <c:strCache>
                <c:ptCount val="1"/>
                <c:pt idx="0">
                  <c:v>V2</c:v>
                </c:pt>
              </c:strCache>
            </c:strRef>
          </c:tx>
          <c:spPr>
            <a:ln w="19050" cap="rnd" cmpd="sng" algn="ctr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[1]Sheet1!$V$4:$V$14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Sheet1!$AD$174:$AD$184</c:f>
              <c:numCache>
                <c:formatCode>General</c:formatCode>
                <c:ptCount val="11"/>
                <c:pt idx="0">
                  <c:v>0.29166666666666669</c:v>
                </c:pt>
                <c:pt idx="1">
                  <c:v>0.29166666666666669</c:v>
                </c:pt>
                <c:pt idx="2">
                  <c:v>0.29166666666666669</c:v>
                </c:pt>
                <c:pt idx="3">
                  <c:v>0.29166666666666669</c:v>
                </c:pt>
                <c:pt idx="4">
                  <c:v>0.29166666666666669</c:v>
                </c:pt>
                <c:pt idx="5">
                  <c:v>0.29166666666666669</c:v>
                </c:pt>
                <c:pt idx="6">
                  <c:v>0.29166666666666669</c:v>
                </c:pt>
                <c:pt idx="7">
                  <c:v>0.29166666666666669</c:v>
                </c:pt>
                <c:pt idx="8">
                  <c:v>0.29166666666666669</c:v>
                </c:pt>
                <c:pt idx="9">
                  <c:v>0.27586206896551724</c:v>
                </c:pt>
                <c:pt idx="10">
                  <c:v>0.27586206896551724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04-44FA-9F88-45471E6413B9}"/>
            </c:ext>
          </c:extLst>
        </c:ser>
        <c:ser>
          <c:idx val="2"/>
          <c:order val="2"/>
          <c:tx>
            <c:strRef>
              <c:f>Sheet1!$AE$3</c:f>
              <c:strCache>
                <c:ptCount val="1"/>
                <c:pt idx="0">
                  <c:v>V3</c:v>
                </c:pt>
              </c:strCache>
            </c:strRef>
          </c:tx>
          <c:spPr>
            <a:ln w="19050" cap="rnd" cmpd="sng" algn="ctr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Sheet1!$AE$174:$AE$184</c:f>
              <c:numCache>
                <c:formatCode>General</c:formatCode>
                <c:ptCount val="11"/>
                <c:pt idx="0">
                  <c:v>0.30769230769230771</c:v>
                </c:pt>
                <c:pt idx="1">
                  <c:v>0.30769230769230771</c:v>
                </c:pt>
                <c:pt idx="2">
                  <c:v>0.30769230769230771</c:v>
                </c:pt>
                <c:pt idx="3">
                  <c:v>0.30769230769230771</c:v>
                </c:pt>
                <c:pt idx="4">
                  <c:v>0.30769230769230771</c:v>
                </c:pt>
                <c:pt idx="5">
                  <c:v>0.30769230769230771</c:v>
                </c:pt>
                <c:pt idx="6">
                  <c:v>0.30769230769230771</c:v>
                </c:pt>
                <c:pt idx="7">
                  <c:v>0.30769230769230771</c:v>
                </c:pt>
                <c:pt idx="8">
                  <c:v>0.30769230769230771</c:v>
                </c:pt>
                <c:pt idx="9">
                  <c:v>0.30769230769230771</c:v>
                </c:pt>
                <c:pt idx="10">
                  <c:v>0.30769230769230771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04-44FA-9F88-45471E6413B9}"/>
            </c:ext>
          </c:extLst>
        </c:ser>
        <c:ser>
          <c:idx val="3"/>
          <c:order val="3"/>
          <c:tx>
            <c:strRef>
              <c:f>Sheet1!$AF$3</c:f>
              <c:strCache>
                <c:ptCount val="1"/>
                <c:pt idx="0">
                  <c:v>V4</c:v>
                </c:pt>
              </c:strCache>
            </c:strRef>
          </c:tx>
          <c:marker>
            <c:symbol val="none"/>
          </c:marker>
          <c:val>
            <c:numRef>
              <c:f>Sheet1!$AF$174:$AF$184</c:f>
              <c:numCache>
                <c:formatCode>General</c:formatCode>
                <c:ptCount val="11"/>
                <c:pt idx="0">
                  <c:v>0.66666666666666663</c:v>
                </c:pt>
                <c:pt idx="1">
                  <c:v>0.66666666666666663</c:v>
                </c:pt>
                <c:pt idx="2">
                  <c:v>0.66666666666666663</c:v>
                </c:pt>
                <c:pt idx="3">
                  <c:v>0.42857142857142855</c:v>
                </c:pt>
                <c:pt idx="4">
                  <c:v>0.35</c:v>
                </c:pt>
                <c:pt idx="5">
                  <c:v>0.35</c:v>
                </c:pt>
                <c:pt idx="6">
                  <c:v>0.35</c:v>
                </c:pt>
                <c:pt idx="7">
                  <c:v>0.35</c:v>
                </c:pt>
                <c:pt idx="8">
                  <c:v>0.34782608695652173</c:v>
                </c:pt>
                <c:pt idx="9">
                  <c:v>0.33333333333333331</c:v>
                </c:pt>
                <c:pt idx="10">
                  <c:v>0.33333333333333331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04-44FA-9F88-45471E6413B9}"/>
            </c:ext>
          </c:extLst>
        </c:ser>
        <c:ser>
          <c:idx val="4"/>
          <c:order val="4"/>
          <c:tx>
            <c:v>V5</c:v>
          </c:tx>
          <c:spPr>
            <a:ln w="19050" cap="rnd" cmpd="sng" algn="ctr">
              <a:solidFill>
                <a:schemeClr val="accent4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Sheet1!$AG$174:$AG$184</c:f>
              <c:numCache>
                <c:formatCode>General</c:formatCode>
                <c:ptCount val="11"/>
                <c:pt idx="0">
                  <c:v>1</c:v>
                </c:pt>
                <c:pt idx="1">
                  <c:v>0.83333333333333337</c:v>
                </c:pt>
                <c:pt idx="2">
                  <c:v>0.83333333333333337</c:v>
                </c:pt>
                <c:pt idx="3">
                  <c:v>0.83333333333333337</c:v>
                </c:pt>
                <c:pt idx="4">
                  <c:v>0.83333333333333337</c:v>
                </c:pt>
                <c:pt idx="5">
                  <c:v>0.83333333333333337</c:v>
                </c:pt>
                <c:pt idx="6">
                  <c:v>0.75</c:v>
                </c:pt>
                <c:pt idx="7">
                  <c:v>0.75</c:v>
                </c:pt>
                <c:pt idx="8">
                  <c:v>0.6</c:v>
                </c:pt>
                <c:pt idx="9">
                  <c:v>0.59259259259259256</c:v>
                </c:pt>
                <c:pt idx="10">
                  <c:v>0.56666666666666665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504-44FA-9F88-45471E6413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1606489"/>
        <c:axId val="1331152447"/>
      </c:lineChart>
      <c:catAx>
        <c:axId val="136160648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Recall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10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331152447"/>
        <c:crosses val="autoZero"/>
        <c:auto val="1"/>
        <c:lblAlgn val="ctr"/>
        <c:lblOffset val="100"/>
        <c:noMultiLvlLbl val="1"/>
      </c:catAx>
      <c:valAx>
        <c:axId val="1331152447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  <a:effectLst/>
          </c:spPr>
        </c:majorGridlines>
        <c:minorGridlines>
          <c:spPr>
            <a:ln w="6350" cap="flat" cmpd="sng" algn="ctr">
              <a:solidFill>
                <a:srgbClr val="CCCCCC">
                  <a:alpha val="0"/>
                </a:srgbClr>
              </a:solidFill>
              <a:prstDash val="solid"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Precision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10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361606489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lvl="0">
            <a:defRPr sz="1000" b="0" i="0" u="none" strike="noStrike" kern="1200" baseline="0">
              <a:solidFill>
                <a:srgbClr val="1A1A1A"/>
              </a:solidFill>
              <a:latin typeface="+mn-lt"/>
              <a:ea typeface="+mn-ea"/>
              <a:cs typeface="+mn-cs"/>
            </a:defRPr>
          </a:pPr>
          <a:endParaRPr lang="en-PT"/>
        </a:p>
      </c:txPr>
    </c:legend>
    <c:plotVisOnly val="1"/>
    <c:dispBlanksAs val="zero"/>
    <c:showDLblsOverMax val="1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lvl="0">
              <a:defRPr sz="1800" b="0" i="0" u="none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F</a:t>
            </a:r>
            <a:r>
              <a:rPr lang="en-US" b="0" baseline="0">
                <a:solidFill>
                  <a:srgbClr val="757575"/>
                </a:solidFill>
                <a:latin typeface="+mn-lt"/>
              </a:rPr>
              <a:t> Measure (Beta = 1)</a:t>
            </a:r>
            <a:endParaRPr lang="en-US" b="0">
              <a:solidFill>
                <a:srgbClr val="757575"/>
              </a:solidFill>
              <a:latin typeface="+mn-lt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Sheet1!$AC$19</c:f>
              <c:strCache>
                <c:ptCount val="1"/>
                <c:pt idx="0">
                  <c:v>V1</c:v>
                </c:pt>
              </c:strCache>
            </c:strRef>
          </c:tx>
          <c:spPr>
            <a:ln w="19050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[1]Sheet1!$V$20:$V$30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Sheet1!$AC$190:$AC$200</c:f>
              <c:numCache>
                <c:formatCode>General</c:formatCode>
                <c:ptCount val="11"/>
                <c:pt idx="0">
                  <c:v>0</c:v>
                </c:pt>
                <c:pt idx="1">
                  <c:v>0.15384615384615383</c:v>
                </c:pt>
                <c:pt idx="2">
                  <c:v>0.25</c:v>
                </c:pt>
                <c:pt idx="3">
                  <c:v>0.31578947368421051</c:v>
                </c:pt>
                <c:pt idx="4">
                  <c:v>0.36363636363636359</c:v>
                </c:pt>
                <c:pt idx="5">
                  <c:v>0.4</c:v>
                </c:pt>
                <c:pt idx="6">
                  <c:v>0.42857142857142855</c:v>
                </c:pt>
                <c:pt idx="7">
                  <c:v>0.45161290322580644</c:v>
                </c:pt>
                <c:pt idx="8">
                  <c:v>0.47058823529411764</c:v>
                </c:pt>
                <c:pt idx="9">
                  <c:v>0.48648648648648646</c:v>
                </c:pt>
                <c:pt idx="10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B6-48C2-A900-FA6C03A220FE}"/>
            </c:ext>
          </c:extLst>
        </c:ser>
        <c:ser>
          <c:idx val="1"/>
          <c:order val="1"/>
          <c:tx>
            <c:strRef>
              <c:f>Sheet1!$AD$19</c:f>
              <c:strCache>
                <c:ptCount val="1"/>
                <c:pt idx="0">
                  <c:v>V2</c:v>
                </c:pt>
              </c:strCache>
            </c:strRef>
          </c:tx>
          <c:spPr>
            <a:ln w="19050" cap="rnd" cmpd="sng" algn="ctr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[1]Sheet1!$V$20:$V$30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Sheet1!$AD$190:$AD$200</c:f>
              <c:numCache>
                <c:formatCode>General</c:formatCode>
                <c:ptCount val="11"/>
                <c:pt idx="0">
                  <c:v>0</c:v>
                </c:pt>
                <c:pt idx="1">
                  <c:v>0.14893617021276595</c:v>
                </c:pt>
                <c:pt idx="2">
                  <c:v>0.23728813559322035</c:v>
                </c:pt>
                <c:pt idx="3">
                  <c:v>0.29577464788732399</c:v>
                </c:pt>
                <c:pt idx="4">
                  <c:v>0.33734939759036148</c:v>
                </c:pt>
                <c:pt idx="5">
                  <c:v>0.36842105263157893</c:v>
                </c:pt>
                <c:pt idx="6">
                  <c:v>0.39252336448598135</c:v>
                </c:pt>
                <c:pt idx="7">
                  <c:v>0.41176470588235292</c:v>
                </c:pt>
                <c:pt idx="8">
                  <c:v>0.42748091603053434</c:v>
                </c:pt>
                <c:pt idx="9">
                  <c:v>0.42228739002932553</c:v>
                </c:pt>
                <c:pt idx="10">
                  <c:v>0.4324324324324324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B6-48C2-A900-FA6C03A220FE}"/>
            </c:ext>
          </c:extLst>
        </c:ser>
        <c:ser>
          <c:idx val="2"/>
          <c:order val="2"/>
          <c:tx>
            <c:strRef>
              <c:f>Sheet1!$AE$19</c:f>
              <c:strCache>
                <c:ptCount val="1"/>
                <c:pt idx="0">
                  <c:v>V3</c:v>
                </c:pt>
              </c:strCache>
            </c:strRef>
          </c:tx>
          <c:spPr>
            <a:ln w="19050" cap="rnd" cmpd="sng" algn="ctr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Sheet1!$AE$190:$AE$200</c:f>
              <c:numCache>
                <c:formatCode>General</c:formatCode>
                <c:ptCount val="11"/>
                <c:pt idx="0">
                  <c:v>0</c:v>
                </c:pt>
                <c:pt idx="1">
                  <c:v>0.15094339622641512</c:v>
                </c:pt>
                <c:pt idx="2">
                  <c:v>0.24242424242424246</c:v>
                </c:pt>
                <c:pt idx="3">
                  <c:v>0.30379746835443039</c:v>
                </c:pt>
                <c:pt idx="4">
                  <c:v>0.34782608695652173</c:v>
                </c:pt>
                <c:pt idx="5">
                  <c:v>0.38095238095238099</c:v>
                </c:pt>
                <c:pt idx="6">
                  <c:v>0.40677966101694918</c:v>
                </c:pt>
                <c:pt idx="7">
                  <c:v>0.4274809160305344</c:v>
                </c:pt>
                <c:pt idx="8">
                  <c:v>0.44444444444444442</c:v>
                </c:pt>
                <c:pt idx="9">
                  <c:v>0.45859872611464964</c:v>
                </c:pt>
                <c:pt idx="10">
                  <c:v>0.47058823529411764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B6-48C2-A900-FA6C03A220FE}"/>
            </c:ext>
          </c:extLst>
        </c:ser>
        <c:ser>
          <c:idx val="3"/>
          <c:order val="3"/>
          <c:tx>
            <c:strRef>
              <c:f>Sheet1!$AF$19</c:f>
              <c:strCache>
                <c:ptCount val="1"/>
                <c:pt idx="0">
                  <c:v>V4</c:v>
                </c:pt>
              </c:strCache>
            </c:strRef>
          </c:tx>
          <c:spPr>
            <a:ln w="19050" cap="rnd" cmpd="sng" algn="ctr">
              <a:solidFill>
                <a:schemeClr val="accent2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Sheet1!$AF$190:$AF$200</c:f>
              <c:numCache>
                <c:formatCode>General</c:formatCode>
                <c:ptCount val="11"/>
                <c:pt idx="0">
                  <c:v>0</c:v>
                </c:pt>
                <c:pt idx="1">
                  <c:v>0.17391304347826089</c:v>
                </c:pt>
                <c:pt idx="2">
                  <c:v>0.30769230769230765</c:v>
                </c:pt>
                <c:pt idx="3">
                  <c:v>0.3529411764705882</c:v>
                </c:pt>
                <c:pt idx="4">
                  <c:v>0.37333333333333329</c:v>
                </c:pt>
                <c:pt idx="5">
                  <c:v>0.41176470588235292</c:v>
                </c:pt>
                <c:pt idx="6">
                  <c:v>0.44210526315789472</c:v>
                </c:pt>
                <c:pt idx="7">
                  <c:v>0.46666666666666667</c:v>
                </c:pt>
                <c:pt idx="8">
                  <c:v>0.48484848484848486</c:v>
                </c:pt>
                <c:pt idx="9">
                  <c:v>0.48648648648648646</c:v>
                </c:pt>
                <c:pt idx="10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B6-48C2-A900-FA6C03A220FE}"/>
            </c:ext>
          </c:extLst>
        </c:ser>
        <c:ser>
          <c:idx val="4"/>
          <c:order val="4"/>
          <c:tx>
            <c:v>V5</c:v>
          </c:tx>
          <c:spPr>
            <a:ln w="19050" cap="rnd" cmpd="sng" algn="ctr">
              <a:solidFill>
                <a:schemeClr val="accent4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Sheet1!$AG$190:$AG$200</c:f>
              <c:numCache>
                <c:formatCode>General</c:formatCode>
                <c:ptCount val="11"/>
                <c:pt idx="0">
                  <c:v>0</c:v>
                </c:pt>
                <c:pt idx="1">
                  <c:v>0.17857142857142858</c:v>
                </c:pt>
                <c:pt idx="2">
                  <c:v>0.32258064516129031</c:v>
                </c:pt>
                <c:pt idx="3">
                  <c:v>0.44117647058823528</c:v>
                </c:pt>
                <c:pt idx="4">
                  <c:v>0.54054054054054057</c:v>
                </c:pt>
                <c:pt idx="5">
                  <c:v>0.625</c:v>
                </c:pt>
                <c:pt idx="6">
                  <c:v>0.66666666666666652</c:v>
                </c:pt>
                <c:pt idx="7">
                  <c:v>0.72413793103448265</c:v>
                </c:pt>
                <c:pt idx="8">
                  <c:v>0.68571428571428572</c:v>
                </c:pt>
                <c:pt idx="9">
                  <c:v>0.71464019851116634</c:v>
                </c:pt>
                <c:pt idx="10">
                  <c:v>0.72340425531914887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AB6-48C2-A900-FA6C03A220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1606489"/>
        <c:axId val="1331152447"/>
      </c:lineChart>
      <c:catAx>
        <c:axId val="136160648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Recall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10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331152447"/>
        <c:crosses val="autoZero"/>
        <c:auto val="1"/>
        <c:lblAlgn val="ctr"/>
        <c:lblOffset val="100"/>
        <c:noMultiLvlLbl val="1"/>
      </c:catAx>
      <c:valAx>
        <c:axId val="1331152447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  <a:effectLst/>
          </c:spPr>
        </c:majorGridlines>
        <c:minorGridlines>
          <c:spPr>
            <a:ln w="6350" cap="flat" cmpd="sng" algn="ctr">
              <a:solidFill>
                <a:srgbClr val="CCCCCC">
                  <a:alpha val="0"/>
                </a:srgbClr>
              </a:solidFill>
              <a:prstDash val="solid"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Precision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10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361606489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lvl="0">
            <a:defRPr sz="1000" b="0" i="0" u="none" strike="noStrike" kern="1200" baseline="0">
              <a:solidFill>
                <a:srgbClr val="1A1A1A"/>
              </a:solidFill>
              <a:latin typeface="+mn-lt"/>
              <a:ea typeface="+mn-ea"/>
              <a:cs typeface="+mn-cs"/>
            </a:defRPr>
          </a:pPr>
          <a:endParaRPr lang="en-PT"/>
        </a:p>
      </c:txPr>
    </c:legend>
    <c:plotVisOnly val="1"/>
    <c:dispBlanksAs val="zero"/>
    <c:showDLblsOverMax val="1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lvl="0">
              <a:defRPr sz="1800" b="0" i="0" u="none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Precision-Recall Curve (Interpolated)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Sheet1!$AC$3</c:f>
              <c:strCache>
                <c:ptCount val="1"/>
                <c:pt idx="0">
                  <c:v>V1</c:v>
                </c:pt>
              </c:strCache>
            </c:strRef>
          </c:tx>
          <c:spPr>
            <a:ln w="19050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[1]Sheet1!$V$4:$V$14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Sheet1!$AC$4:$AC$14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0.83333333333333337</c:v>
                </c:pt>
                <c:pt idx="5">
                  <c:v>0.66666666666666663</c:v>
                </c:pt>
                <c:pt idx="6">
                  <c:v>0.5714285714285714</c:v>
                </c:pt>
                <c:pt idx="7">
                  <c:v>0.55000000000000004</c:v>
                </c:pt>
                <c:pt idx="8">
                  <c:v>0.55000000000000004</c:v>
                </c:pt>
                <c:pt idx="9">
                  <c:v>0.55000000000000004</c:v>
                </c:pt>
                <c:pt idx="10">
                  <c:v>0.42857142857142855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B4-4431-9121-2103D2EAD469}"/>
            </c:ext>
          </c:extLst>
        </c:ser>
        <c:ser>
          <c:idx val="1"/>
          <c:order val="1"/>
          <c:tx>
            <c:strRef>
              <c:f>Sheet1!$AD$3</c:f>
              <c:strCache>
                <c:ptCount val="1"/>
                <c:pt idx="0">
                  <c:v>V2</c:v>
                </c:pt>
              </c:strCache>
            </c:strRef>
          </c:tx>
          <c:spPr>
            <a:ln w="19050" cap="rnd" cmpd="sng" algn="ctr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[1]Sheet1!$V$4:$V$14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Sheet1!$AD$4:$AD$14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0.83333333333333337</c:v>
                </c:pt>
                <c:pt idx="3">
                  <c:v>0.83333333333333337</c:v>
                </c:pt>
                <c:pt idx="4">
                  <c:v>0.75</c:v>
                </c:pt>
                <c:pt idx="5">
                  <c:v>0.6428571428571429</c:v>
                </c:pt>
                <c:pt idx="6">
                  <c:v>0.6428571428571429</c:v>
                </c:pt>
                <c:pt idx="7">
                  <c:v>0.58823529411764708</c:v>
                </c:pt>
                <c:pt idx="8">
                  <c:v>0.4642857142857143</c:v>
                </c:pt>
                <c:pt idx="9">
                  <c:v>0.4642857142857143</c:v>
                </c:pt>
                <c:pt idx="10">
                  <c:v>0.4642857142857143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B4-4431-9121-2103D2EAD469}"/>
            </c:ext>
          </c:extLst>
        </c:ser>
        <c:ser>
          <c:idx val="2"/>
          <c:order val="2"/>
          <c:tx>
            <c:strRef>
              <c:f>Sheet1!$AE$3</c:f>
              <c:strCache>
                <c:ptCount val="1"/>
                <c:pt idx="0">
                  <c:v>V3</c:v>
                </c:pt>
              </c:strCache>
            </c:strRef>
          </c:tx>
          <c:spPr>
            <a:ln w="19050" cap="rnd" cmpd="sng" algn="ctr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Sheet1!$AE$4:$AE$14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0.66666666666666663</c:v>
                </c:pt>
                <c:pt idx="5">
                  <c:v>0.66666666666666663</c:v>
                </c:pt>
                <c:pt idx="6">
                  <c:v>0.66666666666666663</c:v>
                </c:pt>
                <c:pt idx="7">
                  <c:v>0.625</c:v>
                </c:pt>
                <c:pt idx="8">
                  <c:v>0.61111111111111116</c:v>
                </c:pt>
                <c:pt idx="9">
                  <c:v>0.5</c:v>
                </c:pt>
                <c:pt idx="10">
                  <c:v>0.4642857142857143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B4-4431-9121-2103D2EAD469}"/>
            </c:ext>
          </c:extLst>
        </c:ser>
        <c:ser>
          <c:idx val="3"/>
          <c:order val="3"/>
          <c:tx>
            <c:strRef>
              <c:f>Sheet1!$AF$3</c:f>
              <c:strCache>
                <c:ptCount val="1"/>
                <c:pt idx="0">
                  <c:v>V4</c:v>
                </c:pt>
              </c:strCache>
            </c:strRef>
          </c:tx>
          <c:spPr>
            <a:ln w="19050" cap="rnd" cmpd="sng" algn="ctr">
              <a:solidFill>
                <a:schemeClr val="accent2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Sheet1!$AF$4:$AF$14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0.75</c:v>
                </c:pt>
                <c:pt idx="6">
                  <c:v>0.6470588235294118</c:v>
                </c:pt>
                <c:pt idx="7">
                  <c:v>0.63157894736842102</c:v>
                </c:pt>
                <c:pt idx="8">
                  <c:v>0.58620689655172409</c:v>
                </c:pt>
                <c:pt idx="9">
                  <c:v>0.58620689655172409</c:v>
                </c:pt>
                <c:pt idx="10">
                  <c:v>0.58620689655172409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6B4-4431-9121-2103D2EAD469}"/>
            </c:ext>
          </c:extLst>
        </c:ser>
        <c:ser>
          <c:idx val="4"/>
          <c:order val="4"/>
          <c:tx>
            <c:v>V5</c:v>
          </c:tx>
          <c:spPr>
            <a:ln w="19050" cap="rnd" cmpd="sng" algn="ctr">
              <a:solidFill>
                <a:schemeClr val="accent4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Sheet1!$AG$4:$AG$14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0.83333333333333337</c:v>
                </c:pt>
                <c:pt idx="3">
                  <c:v>0.83333333333333337</c:v>
                </c:pt>
                <c:pt idx="4">
                  <c:v>0.75</c:v>
                </c:pt>
                <c:pt idx="5">
                  <c:v>0.6428571428571429</c:v>
                </c:pt>
                <c:pt idx="6">
                  <c:v>0.6428571428571429</c:v>
                </c:pt>
                <c:pt idx="7">
                  <c:v>0.58823529411764708</c:v>
                </c:pt>
                <c:pt idx="8">
                  <c:v>0.4642857142857143</c:v>
                </c:pt>
                <c:pt idx="9">
                  <c:v>0.4642857142857143</c:v>
                </c:pt>
                <c:pt idx="10">
                  <c:v>0.4642857142857143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C6-46C9-B5AA-F24F94904F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1606489"/>
        <c:axId val="1331152447"/>
      </c:lineChart>
      <c:catAx>
        <c:axId val="136160648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Recall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10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331152447"/>
        <c:crosses val="autoZero"/>
        <c:auto val="1"/>
        <c:lblAlgn val="ctr"/>
        <c:lblOffset val="100"/>
        <c:noMultiLvlLbl val="1"/>
      </c:catAx>
      <c:valAx>
        <c:axId val="1331152447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  <a:effectLst/>
          </c:spPr>
        </c:majorGridlines>
        <c:minorGridlines>
          <c:spPr>
            <a:ln w="6350" cap="flat" cmpd="sng" algn="ctr">
              <a:solidFill>
                <a:srgbClr val="CCCCCC">
                  <a:alpha val="0"/>
                </a:srgbClr>
              </a:solidFill>
              <a:prstDash val="solid"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Precision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10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361606489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lvl="0">
            <a:defRPr sz="1000" b="0" i="0" u="none" strike="noStrike" kern="1200" baseline="0">
              <a:solidFill>
                <a:srgbClr val="1A1A1A"/>
              </a:solidFill>
              <a:latin typeface="+mn-lt"/>
              <a:ea typeface="+mn-ea"/>
              <a:cs typeface="+mn-cs"/>
            </a:defRPr>
          </a:pPr>
          <a:endParaRPr lang="en-PT"/>
        </a:p>
      </c:txPr>
    </c:legend>
    <c:plotVisOnly val="1"/>
    <c:dispBlanksAs val="zero"/>
    <c:showDLblsOverMax val="1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lvl="0">
              <a:defRPr sz="1800" b="0" i="0" u="none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F</a:t>
            </a:r>
            <a:r>
              <a:rPr lang="en-US" b="0" baseline="0">
                <a:solidFill>
                  <a:srgbClr val="757575"/>
                </a:solidFill>
                <a:latin typeface="+mn-lt"/>
              </a:rPr>
              <a:t> Measure (Beta = 1)</a:t>
            </a:r>
            <a:endParaRPr lang="en-US" b="0">
              <a:solidFill>
                <a:srgbClr val="757575"/>
              </a:solidFill>
              <a:latin typeface="+mn-lt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Sheet1!$AC$19</c:f>
              <c:strCache>
                <c:ptCount val="1"/>
                <c:pt idx="0">
                  <c:v>V1</c:v>
                </c:pt>
              </c:strCache>
            </c:strRef>
          </c:tx>
          <c:spPr>
            <a:ln w="19050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[1]Sheet1!$V$20:$V$30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Sheet1!$AC$20:$AC$30</c:f>
              <c:numCache>
                <c:formatCode>General</c:formatCode>
                <c:ptCount val="11"/>
                <c:pt idx="0">
                  <c:v>0</c:v>
                </c:pt>
                <c:pt idx="1">
                  <c:v>0.18181818181818182</c:v>
                </c:pt>
                <c:pt idx="2">
                  <c:v>0.33333333333333337</c:v>
                </c:pt>
                <c:pt idx="3">
                  <c:v>0.46153846153846151</c:v>
                </c:pt>
                <c:pt idx="4">
                  <c:v>0.54054054054054057</c:v>
                </c:pt>
                <c:pt idx="5">
                  <c:v>0.57142857142857151</c:v>
                </c:pt>
                <c:pt idx="6">
                  <c:v>0.58536585365853655</c:v>
                </c:pt>
                <c:pt idx="7">
                  <c:v>0.61599999999999999</c:v>
                </c:pt>
                <c:pt idx="8">
                  <c:v>0.6518518518518519</c:v>
                </c:pt>
                <c:pt idx="9">
                  <c:v>0.6827586206896552</c:v>
                </c:pt>
                <c:pt idx="10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EC-4B0A-AD13-2FE98F1E388C}"/>
            </c:ext>
          </c:extLst>
        </c:ser>
        <c:ser>
          <c:idx val="1"/>
          <c:order val="1"/>
          <c:tx>
            <c:strRef>
              <c:f>Sheet1!$AD$19</c:f>
              <c:strCache>
                <c:ptCount val="1"/>
                <c:pt idx="0">
                  <c:v>V2</c:v>
                </c:pt>
              </c:strCache>
            </c:strRef>
          </c:tx>
          <c:spPr>
            <a:ln w="19050" cap="rnd" cmpd="sng" algn="ctr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[1]Sheet1!$V$20:$V$30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Sheet1!$AD$20:$AD$30</c:f>
              <c:numCache>
                <c:formatCode>General</c:formatCode>
                <c:ptCount val="11"/>
                <c:pt idx="0">
                  <c:v>0</c:v>
                </c:pt>
                <c:pt idx="1">
                  <c:v>0.18181818181818182</c:v>
                </c:pt>
                <c:pt idx="2">
                  <c:v>0.32258064516129031</c:v>
                </c:pt>
                <c:pt idx="3">
                  <c:v>0.44117647058823528</c:v>
                </c:pt>
                <c:pt idx="4">
                  <c:v>0.52173913043478271</c:v>
                </c:pt>
                <c:pt idx="5">
                  <c:v>0.56250000000000011</c:v>
                </c:pt>
                <c:pt idx="6">
                  <c:v>0.62068965517241381</c:v>
                </c:pt>
                <c:pt idx="7">
                  <c:v>0.63926940639269414</c:v>
                </c:pt>
                <c:pt idx="8">
                  <c:v>0.58757062146892658</c:v>
                </c:pt>
                <c:pt idx="9">
                  <c:v>0.61256544502617805</c:v>
                </c:pt>
                <c:pt idx="10">
                  <c:v>0.63414634146341464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EC-4B0A-AD13-2FE98F1E388C}"/>
            </c:ext>
          </c:extLst>
        </c:ser>
        <c:ser>
          <c:idx val="2"/>
          <c:order val="2"/>
          <c:tx>
            <c:strRef>
              <c:f>Sheet1!$AE$19</c:f>
              <c:strCache>
                <c:ptCount val="1"/>
                <c:pt idx="0">
                  <c:v>V3</c:v>
                </c:pt>
              </c:strCache>
            </c:strRef>
          </c:tx>
          <c:spPr>
            <a:ln w="19050" cap="rnd" cmpd="sng" algn="ctr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Sheet1!$AE$20:$AE$30</c:f>
              <c:numCache>
                <c:formatCode>General</c:formatCode>
                <c:ptCount val="11"/>
                <c:pt idx="0">
                  <c:v>0</c:v>
                </c:pt>
                <c:pt idx="1">
                  <c:v>0.18181818181818182</c:v>
                </c:pt>
                <c:pt idx="2">
                  <c:v>0.33333333333333337</c:v>
                </c:pt>
                <c:pt idx="3">
                  <c:v>0.46153846153846151</c:v>
                </c:pt>
                <c:pt idx="4">
                  <c:v>0.5</c:v>
                </c:pt>
                <c:pt idx="5">
                  <c:v>0.57142857142857151</c:v>
                </c:pt>
                <c:pt idx="6">
                  <c:v>0.63157894736842102</c:v>
                </c:pt>
                <c:pt idx="7">
                  <c:v>0.66037735849056611</c:v>
                </c:pt>
                <c:pt idx="8">
                  <c:v>0.69291338582677164</c:v>
                </c:pt>
                <c:pt idx="9">
                  <c:v>0.6428571428571429</c:v>
                </c:pt>
                <c:pt idx="10">
                  <c:v>0.63414634146341464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EC-4B0A-AD13-2FE98F1E388C}"/>
            </c:ext>
          </c:extLst>
        </c:ser>
        <c:ser>
          <c:idx val="3"/>
          <c:order val="3"/>
          <c:tx>
            <c:strRef>
              <c:f>Sheet1!$AF$19</c:f>
              <c:strCache>
                <c:ptCount val="1"/>
                <c:pt idx="0">
                  <c:v>V4</c:v>
                </c:pt>
              </c:strCache>
            </c:strRef>
          </c:tx>
          <c:spPr>
            <a:ln w="19050" cap="rnd" cmpd="sng" algn="ctr">
              <a:solidFill>
                <a:schemeClr val="accent2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Sheet1!$AF$20:$AF$30</c:f>
              <c:numCache>
                <c:formatCode>General</c:formatCode>
                <c:ptCount val="11"/>
                <c:pt idx="0">
                  <c:v>0</c:v>
                </c:pt>
                <c:pt idx="1">
                  <c:v>0.18181818181818182</c:v>
                </c:pt>
                <c:pt idx="2">
                  <c:v>0.33333333333333337</c:v>
                </c:pt>
                <c:pt idx="3">
                  <c:v>0.46153846153846151</c:v>
                </c:pt>
                <c:pt idx="4">
                  <c:v>0.57142857142857151</c:v>
                </c:pt>
                <c:pt idx="5">
                  <c:v>0.6</c:v>
                </c:pt>
                <c:pt idx="6">
                  <c:v>0.62264150943396224</c:v>
                </c:pt>
                <c:pt idx="7">
                  <c:v>0.66403162055335962</c:v>
                </c:pt>
                <c:pt idx="8">
                  <c:v>0.6766169154228856</c:v>
                </c:pt>
                <c:pt idx="9">
                  <c:v>0.7099767981438514</c:v>
                </c:pt>
                <c:pt idx="10">
                  <c:v>0.73913043478260865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4EC-4B0A-AD13-2FE98F1E388C}"/>
            </c:ext>
          </c:extLst>
        </c:ser>
        <c:ser>
          <c:idx val="4"/>
          <c:order val="4"/>
          <c:tx>
            <c:v>V5</c:v>
          </c:tx>
          <c:spPr>
            <a:ln w="19050" cap="rnd" cmpd="sng" algn="ctr">
              <a:solidFill>
                <a:schemeClr val="accent4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Sheet1!$AG$20:$AG$30</c:f>
              <c:numCache>
                <c:formatCode>General</c:formatCode>
                <c:ptCount val="11"/>
                <c:pt idx="0">
                  <c:v>0</c:v>
                </c:pt>
                <c:pt idx="1">
                  <c:v>0.18181818181818182</c:v>
                </c:pt>
                <c:pt idx="2">
                  <c:v>0.32258064516129031</c:v>
                </c:pt>
                <c:pt idx="3">
                  <c:v>0.44117647058823528</c:v>
                </c:pt>
                <c:pt idx="4">
                  <c:v>0.52173913043478271</c:v>
                </c:pt>
                <c:pt idx="5">
                  <c:v>0.56250000000000011</c:v>
                </c:pt>
                <c:pt idx="6">
                  <c:v>0.62068965517241381</c:v>
                </c:pt>
                <c:pt idx="7">
                  <c:v>0.63926940639269414</c:v>
                </c:pt>
                <c:pt idx="8">
                  <c:v>0.58757062146892658</c:v>
                </c:pt>
                <c:pt idx="9">
                  <c:v>0.61256544502617805</c:v>
                </c:pt>
                <c:pt idx="10">
                  <c:v>0.63414634146341464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0D-44BE-90E0-585FEEF405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1606489"/>
        <c:axId val="1331152447"/>
      </c:lineChart>
      <c:catAx>
        <c:axId val="136160648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Recall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10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331152447"/>
        <c:crosses val="autoZero"/>
        <c:auto val="1"/>
        <c:lblAlgn val="ctr"/>
        <c:lblOffset val="100"/>
        <c:noMultiLvlLbl val="1"/>
      </c:catAx>
      <c:valAx>
        <c:axId val="1331152447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  <a:effectLst/>
          </c:spPr>
        </c:majorGridlines>
        <c:minorGridlines>
          <c:spPr>
            <a:ln w="6350" cap="flat" cmpd="sng" algn="ctr">
              <a:solidFill>
                <a:srgbClr val="CCCCCC">
                  <a:alpha val="0"/>
                </a:srgbClr>
              </a:solidFill>
              <a:prstDash val="solid"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Precision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10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361606489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lvl="0">
            <a:defRPr sz="1000" b="0" i="0" u="none" strike="noStrike" kern="1200" baseline="0">
              <a:solidFill>
                <a:srgbClr val="1A1A1A"/>
              </a:solidFill>
              <a:latin typeface="+mn-lt"/>
              <a:ea typeface="+mn-ea"/>
              <a:cs typeface="+mn-cs"/>
            </a:defRPr>
          </a:pPr>
          <a:endParaRPr lang="en-PT"/>
        </a:p>
      </c:txPr>
    </c:legend>
    <c:plotVisOnly val="1"/>
    <c:dispBlanksAs val="zero"/>
    <c:showDLblsOverMax val="1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lvl="0">
              <a:defRPr sz="1800" b="0" i="0" u="none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Precision@ values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Precision @ V1</c:v>
          </c:tx>
          <c:spPr>
            <a:ln w="19050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[1]Sheet1!$A$4:$A$33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Sheet1!$J$39:$J$68</c:f>
              <c:numCache>
                <c:formatCode>General</c:formatCode>
                <c:ptCount val="30"/>
                <c:pt idx="0">
                  <c:v>0</c:v>
                </c:pt>
                <c:pt idx="1">
                  <c:v>0.5</c:v>
                </c:pt>
                <c:pt idx="2">
                  <c:v>0.33333333333333331</c:v>
                </c:pt>
                <c:pt idx="3">
                  <c:v>0.5</c:v>
                </c:pt>
                <c:pt idx="4">
                  <c:v>0.6</c:v>
                </c:pt>
                <c:pt idx="5">
                  <c:v>0.66666666666666663</c:v>
                </c:pt>
                <c:pt idx="6">
                  <c:v>0.5714285714285714</c:v>
                </c:pt>
                <c:pt idx="7">
                  <c:v>0.5</c:v>
                </c:pt>
                <c:pt idx="8">
                  <c:v>0.44444444444444442</c:v>
                </c:pt>
                <c:pt idx="9">
                  <c:v>0.5</c:v>
                </c:pt>
                <c:pt idx="10">
                  <c:v>0.54545454545454541</c:v>
                </c:pt>
                <c:pt idx="11">
                  <c:v>0.58333333333333337</c:v>
                </c:pt>
                <c:pt idx="12">
                  <c:v>0.53846153846153844</c:v>
                </c:pt>
                <c:pt idx="13">
                  <c:v>0.5</c:v>
                </c:pt>
                <c:pt idx="14">
                  <c:v>0.46666666666666667</c:v>
                </c:pt>
                <c:pt idx="15">
                  <c:v>0.4375</c:v>
                </c:pt>
                <c:pt idx="16">
                  <c:v>0.41176470588235292</c:v>
                </c:pt>
                <c:pt idx="17">
                  <c:v>0.3888888888888889</c:v>
                </c:pt>
                <c:pt idx="18">
                  <c:v>0.42105263157894735</c:v>
                </c:pt>
                <c:pt idx="19">
                  <c:v>0.4</c:v>
                </c:pt>
                <c:pt idx="20">
                  <c:v>0.38095238095238093</c:v>
                </c:pt>
                <c:pt idx="21">
                  <c:v>0.40909090909090912</c:v>
                </c:pt>
                <c:pt idx="22">
                  <c:v>0.43478260869565216</c:v>
                </c:pt>
                <c:pt idx="23">
                  <c:v>0.41666666666666669</c:v>
                </c:pt>
                <c:pt idx="24">
                  <c:v>0.4</c:v>
                </c:pt>
                <c:pt idx="25">
                  <c:v>0.38461538461538464</c:v>
                </c:pt>
                <c:pt idx="26">
                  <c:v>0.40740740740740738</c:v>
                </c:pt>
                <c:pt idx="27">
                  <c:v>0.39285714285714285</c:v>
                </c:pt>
                <c:pt idx="28">
                  <c:v>0.37931034482758619</c:v>
                </c:pt>
                <c:pt idx="29">
                  <c:v>0.36666666666666664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5C-489F-9296-7FEE1BB5E18E}"/>
            </c:ext>
          </c:extLst>
        </c:ser>
        <c:ser>
          <c:idx val="1"/>
          <c:order val="1"/>
          <c:tx>
            <c:v>Precision @ V2</c:v>
          </c:tx>
          <c:spPr>
            <a:ln w="19050" cap="rnd" cmpd="sng" algn="ctr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[1]Sheet1!$A$4:$A$33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Sheet1!$K$39:$K$68</c:f>
              <c:numCache>
                <c:formatCode>General</c:formatCode>
                <c:ptCount val="30"/>
                <c:pt idx="0">
                  <c:v>0</c:v>
                </c:pt>
                <c:pt idx="1">
                  <c:v>0.5</c:v>
                </c:pt>
                <c:pt idx="2">
                  <c:v>0.33333333333333331</c:v>
                </c:pt>
                <c:pt idx="3">
                  <c:v>0.5</c:v>
                </c:pt>
                <c:pt idx="4">
                  <c:v>0.6</c:v>
                </c:pt>
                <c:pt idx="5">
                  <c:v>0.66666666666666663</c:v>
                </c:pt>
                <c:pt idx="6">
                  <c:v>0.7142857142857143</c:v>
                </c:pt>
                <c:pt idx="7">
                  <c:v>0.75</c:v>
                </c:pt>
                <c:pt idx="8">
                  <c:v>0.77777777777777779</c:v>
                </c:pt>
                <c:pt idx="9">
                  <c:v>0.7</c:v>
                </c:pt>
                <c:pt idx="10">
                  <c:v>0.63636363636363635</c:v>
                </c:pt>
                <c:pt idx="11">
                  <c:v>0.58333333333333337</c:v>
                </c:pt>
                <c:pt idx="12">
                  <c:v>0.53846153846153844</c:v>
                </c:pt>
                <c:pt idx="13">
                  <c:v>0.5</c:v>
                </c:pt>
                <c:pt idx="14">
                  <c:v>0.46666666666666667</c:v>
                </c:pt>
                <c:pt idx="15">
                  <c:v>0.5</c:v>
                </c:pt>
                <c:pt idx="16">
                  <c:v>0.47058823529411764</c:v>
                </c:pt>
                <c:pt idx="17">
                  <c:v>0.5</c:v>
                </c:pt>
                <c:pt idx="18">
                  <c:v>0.52631578947368418</c:v>
                </c:pt>
                <c:pt idx="19">
                  <c:v>0.5</c:v>
                </c:pt>
                <c:pt idx="20">
                  <c:v>0.47619047619047616</c:v>
                </c:pt>
                <c:pt idx="21">
                  <c:v>0.5</c:v>
                </c:pt>
                <c:pt idx="22">
                  <c:v>0.47826086956521741</c:v>
                </c:pt>
                <c:pt idx="23">
                  <c:v>0.45833333333333331</c:v>
                </c:pt>
                <c:pt idx="24">
                  <c:v>0.48</c:v>
                </c:pt>
                <c:pt idx="25">
                  <c:v>0.46153846153846156</c:v>
                </c:pt>
                <c:pt idx="26">
                  <c:v>0.48148148148148145</c:v>
                </c:pt>
                <c:pt idx="27">
                  <c:v>0.4642857142857143</c:v>
                </c:pt>
                <c:pt idx="28">
                  <c:v>0.48275862068965519</c:v>
                </c:pt>
                <c:pt idx="29">
                  <c:v>0.46666666666666667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5C-489F-9296-7FEE1BB5E18E}"/>
            </c:ext>
          </c:extLst>
        </c:ser>
        <c:ser>
          <c:idx val="2"/>
          <c:order val="2"/>
          <c:tx>
            <c:v>Precision @ V3</c:v>
          </c:tx>
          <c:spPr>
            <a:ln w="19050" cap="rnd" cmpd="sng" algn="ctr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Sheet1!$L$39:$L$68</c:f>
              <c:numCache>
                <c:formatCode>General</c:formatCode>
                <c:ptCount val="30"/>
                <c:pt idx="0">
                  <c:v>0</c:v>
                </c:pt>
                <c:pt idx="1">
                  <c:v>0.5</c:v>
                </c:pt>
                <c:pt idx="2">
                  <c:v>0.33333333333333331</c:v>
                </c:pt>
                <c:pt idx="3">
                  <c:v>0.5</c:v>
                </c:pt>
                <c:pt idx="4">
                  <c:v>0.6</c:v>
                </c:pt>
                <c:pt idx="5">
                  <c:v>0.66666666666666663</c:v>
                </c:pt>
                <c:pt idx="6">
                  <c:v>0.5714285714285714</c:v>
                </c:pt>
                <c:pt idx="7">
                  <c:v>0.5</c:v>
                </c:pt>
                <c:pt idx="8">
                  <c:v>0.44444444444444442</c:v>
                </c:pt>
                <c:pt idx="9">
                  <c:v>0.5</c:v>
                </c:pt>
                <c:pt idx="10">
                  <c:v>0.54545454545454541</c:v>
                </c:pt>
                <c:pt idx="11">
                  <c:v>0.58333333333333337</c:v>
                </c:pt>
                <c:pt idx="12">
                  <c:v>0.53846153846153844</c:v>
                </c:pt>
                <c:pt idx="13">
                  <c:v>0.5</c:v>
                </c:pt>
                <c:pt idx="14">
                  <c:v>0.46666666666666667</c:v>
                </c:pt>
                <c:pt idx="15">
                  <c:v>0.4375</c:v>
                </c:pt>
                <c:pt idx="16">
                  <c:v>0.41176470588235292</c:v>
                </c:pt>
                <c:pt idx="17">
                  <c:v>0.3888888888888889</c:v>
                </c:pt>
                <c:pt idx="18">
                  <c:v>0.36842105263157893</c:v>
                </c:pt>
                <c:pt idx="19">
                  <c:v>0.4</c:v>
                </c:pt>
                <c:pt idx="20">
                  <c:v>0.38095238095238093</c:v>
                </c:pt>
                <c:pt idx="21">
                  <c:v>0.40909090909090912</c:v>
                </c:pt>
                <c:pt idx="22">
                  <c:v>0.39130434782608697</c:v>
                </c:pt>
                <c:pt idx="23">
                  <c:v>0.41666666666666669</c:v>
                </c:pt>
                <c:pt idx="24">
                  <c:v>0.4</c:v>
                </c:pt>
                <c:pt idx="25">
                  <c:v>0.42307692307692307</c:v>
                </c:pt>
                <c:pt idx="26">
                  <c:v>0.40740740740740738</c:v>
                </c:pt>
                <c:pt idx="27">
                  <c:v>0.39285714285714285</c:v>
                </c:pt>
                <c:pt idx="28">
                  <c:v>0.37931034482758619</c:v>
                </c:pt>
                <c:pt idx="29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5C-489F-9296-7FEE1BB5E18E}"/>
            </c:ext>
          </c:extLst>
        </c:ser>
        <c:ser>
          <c:idx val="3"/>
          <c:order val="3"/>
          <c:tx>
            <c:v>Precision @ V4</c:v>
          </c:tx>
          <c:spPr>
            <a:ln w="19050" cap="rnd" cmpd="sng" algn="ctr">
              <a:solidFill>
                <a:schemeClr val="accent2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Sheet1!$M$39:$M$68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0.88888888888888884</c:v>
                </c:pt>
                <c:pt idx="9">
                  <c:v>0.8</c:v>
                </c:pt>
                <c:pt idx="10">
                  <c:v>0.72727272727272729</c:v>
                </c:pt>
                <c:pt idx="11">
                  <c:v>0.75</c:v>
                </c:pt>
                <c:pt idx="12">
                  <c:v>0.76923076923076927</c:v>
                </c:pt>
                <c:pt idx="13">
                  <c:v>0.7142857142857143</c:v>
                </c:pt>
                <c:pt idx="14">
                  <c:v>0.66666666666666663</c:v>
                </c:pt>
                <c:pt idx="15">
                  <c:v>0.625</c:v>
                </c:pt>
                <c:pt idx="16">
                  <c:v>0.6470588235294118</c:v>
                </c:pt>
                <c:pt idx="17">
                  <c:v>0.66666666666666663</c:v>
                </c:pt>
                <c:pt idx="18">
                  <c:v>0.68421052631578949</c:v>
                </c:pt>
                <c:pt idx="19">
                  <c:v>0.7</c:v>
                </c:pt>
                <c:pt idx="20">
                  <c:v>0.7142857142857143</c:v>
                </c:pt>
                <c:pt idx="21">
                  <c:v>0.68181818181818177</c:v>
                </c:pt>
                <c:pt idx="22">
                  <c:v>0.65217391304347827</c:v>
                </c:pt>
                <c:pt idx="23">
                  <c:v>0.66666666666666663</c:v>
                </c:pt>
                <c:pt idx="24">
                  <c:v>0.64</c:v>
                </c:pt>
                <c:pt idx="25">
                  <c:v>0.65384615384615385</c:v>
                </c:pt>
                <c:pt idx="26">
                  <c:v>0.62962962962962965</c:v>
                </c:pt>
                <c:pt idx="27">
                  <c:v>0.6071428571428571</c:v>
                </c:pt>
                <c:pt idx="28">
                  <c:v>0.62068965517241381</c:v>
                </c:pt>
                <c:pt idx="29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35C-489F-9296-7FEE1BB5E18E}"/>
            </c:ext>
          </c:extLst>
        </c:ser>
        <c:ser>
          <c:idx val="4"/>
          <c:order val="4"/>
          <c:tx>
            <c:v>Precision @ V5</c:v>
          </c:tx>
          <c:spPr>
            <a:ln w="19050" cap="rnd" cmpd="sng" algn="ctr">
              <a:solidFill>
                <a:schemeClr val="accent4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Sheet1!$N$39:$N$68</c:f>
              <c:numCache>
                <c:formatCode>General</c:formatCode>
                <c:ptCount val="30"/>
                <c:pt idx="0">
                  <c:v>0</c:v>
                </c:pt>
                <c:pt idx="1">
                  <c:v>0.5</c:v>
                </c:pt>
                <c:pt idx="2">
                  <c:v>0.33333333333333331</c:v>
                </c:pt>
                <c:pt idx="3">
                  <c:v>0.5</c:v>
                </c:pt>
                <c:pt idx="4">
                  <c:v>0.6</c:v>
                </c:pt>
                <c:pt idx="5">
                  <c:v>0.66666666666666663</c:v>
                </c:pt>
                <c:pt idx="6">
                  <c:v>0.7142857142857143</c:v>
                </c:pt>
                <c:pt idx="7">
                  <c:v>0.75</c:v>
                </c:pt>
                <c:pt idx="8">
                  <c:v>0.77777777777777779</c:v>
                </c:pt>
                <c:pt idx="9">
                  <c:v>0.7</c:v>
                </c:pt>
                <c:pt idx="10">
                  <c:v>0.63636363636363635</c:v>
                </c:pt>
                <c:pt idx="11">
                  <c:v>0.58333333333333337</c:v>
                </c:pt>
                <c:pt idx="12">
                  <c:v>0.53846153846153844</c:v>
                </c:pt>
                <c:pt idx="13">
                  <c:v>0.5</c:v>
                </c:pt>
                <c:pt idx="14">
                  <c:v>0.46666666666666667</c:v>
                </c:pt>
                <c:pt idx="15">
                  <c:v>0.5</c:v>
                </c:pt>
                <c:pt idx="16">
                  <c:v>0.47058823529411764</c:v>
                </c:pt>
                <c:pt idx="17">
                  <c:v>0.5</c:v>
                </c:pt>
                <c:pt idx="18">
                  <c:v>0.52631578947368418</c:v>
                </c:pt>
                <c:pt idx="19">
                  <c:v>0.5</c:v>
                </c:pt>
                <c:pt idx="20">
                  <c:v>0.47619047619047616</c:v>
                </c:pt>
                <c:pt idx="21">
                  <c:v>0.5</c:v>
                </c:pt>
                <c:pt idx="22">
                  <c:v>0.47826086956521741</c:v>
                </c:pt>
                <c:pt idx="23">
                  <c:v>0.45833333333333331</c:v>
                </c:pt>
                <c:pt idx="24">
                  <c:v>0.48</c:v>
                </c:pt>
                <c:pt idx="25">
                  <c:v>0.46153846153846156</c:v>
                </c:pt>
                <c:pt idx="26">
                  <c:v>0.48148148148148145</c:v>
                </c:pt>
                <c:pt idx="27">
                  <c:v>0.4642857142857143</c:v>
                </c:pt>
                <c:pt idx="28">
                  <c:v>0.48275862068965519</c:v>
                </c:pt>
                <c:pt idx="29">
                  <c:v>0.46666666666666667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B3-438D-B9D3-59E992CEF5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1606489"/>
        <c:axId val="1331152447"/>
      </c:lineChart>
      <c:catAx>
        <c:axId val="136160648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Rank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10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331152447"/>
        <c:crosses val="autoZero"/>
        <c:auto val="1"/>
        <c:lblAlgn val="ctr"/>
        <c:lblOffset val="100"/>
        <c:noMultiLvlLbl val="1"/>
      </c:catAx>
      <c:valAx>
        <c:axId val="1331152447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  <a:effectLst/>
          </c:spPr>
        </c:majorGridlines>
        <c:minorGridlines>
          <c:spPr>
            <a:ln w="6350" cap="flat" cmpd="sng" algn="ctr">
              <a:solidFill>
                <a:srgbClr val="CCCCCC">
                  <a:alpha val="0"/>
                </a:srgbClr>
              </a:solidFill>
              <a:prstDash val="solid"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Precision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10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361606489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lvl="0">
            <a:defRPr sz="1000" b="0" i="0" u="none" strike="noStrike" kern="1200" baseline="0">
              <a:solidFill>
                <a:srgbClr val="1A1A1A"/>
              </a:solidFill>
              <a:latin typeface="+mn-lt"/>
              <a:ea typeface="+mn-ea"/>
              <a:cs typeface="+mn-cs"/>
            </a:defRPr>
          </a:pPr>
          <a:endParaRPr lang="en-PT"/>
        </a:p>
      </c:txPr>
    </c:legend>
    <c:plotVisOnly val="1"/>
    <c:dispBlanksAs val="zero"/>
    <c:showDLblsOverMax val="1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lvl="0">
              <a:defRPr sz="1800" b="0" i="0" u="none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Precision-Recall Curve (Interpolated)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Sheet1!$AC$3</c:f>
              <c:strCache>
                <c:ptCount val="1"/>
                <c:pt idx="0">
                  <c:v>V1</c:v>
                </c:pt>
              </c:strCache>
            </c:strRef>
          </c:tx>
          <c:spPr>
            <a:ln w="19050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[1]Sheet1!$V$4:$V$14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Sheet1!$AC$39:$AC$49</c:f>
              <c:numCache>
                <c:formatCode>General</c:formatCode>
                <c:ptCount val="11"/>
                <c:pt idx="0">
                  <c:v>0.66666666666666663</c:v>
                </c:pt>
                <c:pt idx="1">
                  <c:v>0.66666666666666663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0.58333333333333337</c:v>
                </c:pt>
                <c:pt idx="5">
                  <c:v>0.58333333333333337</c:v>
                </c:pt>
                <c:pt idx="6">
                  <c:v>0.58333333333333337</c:v>
                </c:pt>
                <c:pt idx="7">
                  <c:v>0.43478260869565216</c:v>
                </c:pt>
                <c:pt idx="8">
                  <c:v>0.43478260869565216</c:v>
                </c:pt>
                <c:pt idx="9">
                  <c:v>0.43478260869565216</c:v>
                </c:pt>
                <c:pt idx="10">
                  <c:v>0.40740740740740738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1D-494B-90FF-DAF9BDAEA8CD}"/>
            </c:ext>
          </c:extLst>
        </c:ser>
        <c:ser>
          <c:idx val="1"/>
          <c:order val="1"/>
          <c:tx>
            <c:strRef>
              <c:f>Sheet1!$AD$3</c:f>
              <c:strCache>
                <c:ptCount val="1"/>
                <c:pt idx="0">
                  <c:v>V2</c:v>
                </c:pt>
              </c:strCache>
            </c:strRef>
          </c:tx>
          <c:spPr>
            <a:ln w="19050" cap="rnd" cmpd="sng" algn="ctr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[1]Sheet1!$V$4:$V$14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Sheet1!$AD$39:$AD$49</c:f>
              <c:numCache>
                <c:formatCode>General</c:formatCode>
                <c:ptCount val="11"/>
                <c:pt idx="0">
                  <c:v>0.77777777777777779</c:v>
                </c:pt>
                <c:pt idx="1">
                  <c:v>0.77777777777777779</c:v>
                </c:pt>
                <c:pt idx="2">
                  <c:v>0.77777777777777779</c:v>
                </c:pt>
                <c:pt idx="3">
                  <c:v>0.77777777777777779</c:v>
                </c:pt>
                <c:pt idx="4">
                  <c:v>0.77777777777777779</c:v>
                </c:pt>
                <c:pt idx="5">
                  <c:v>0.77777777777777779</c:v>
                </c:pt>
                <c:pt idx="6">
                  <c:v>0.52631578947368418</c:v>
                </c:pt>
                <c:pt idx="7">
                  <c:v>0.52631578947368418</c:v>
                </c:pt>
                <c:pt idx="8">
                  <c:v>0.48275862068965519</c:v>
                </c:pt>
                <c:pt idx="9">
                  <c:v>0.48275862068965519</c:v>
                </c:pt>
                <c:pt idx="10">
                  <c:v>0.48275862068965519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1D-494B-90FF-DAF9BDAEA8CD}"/>
            </c:ext>
          </c:extLst>
        </c:ser>
        <c:ser>
          <c:idx val="2"/>
          <c:order val="2"/>
          <c:tx>
            <c:strRef>
              <c:f>Sheet1!$AE$3</c:f>
              <c:strCache>
                <c:ptCount val="1"/>
                <c:pt idx="0">
                  <c:v>V3</c:v>
                </c:pt>
              </c:strCache>
            </c:strRef>
          </c:tx>
          <c:spPr>
            <a:ln w="19050" cap="rnd" cmpd="sng" algn="ctr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Sheet1!$AE$39:$AE$49</c:f>
              <c:numCache>
                <c:formatCode>General</c:formatCode>
                <c:ptCount val="11"/>
                <c:pt idx="0">
                  <c:v>0.66666666666666663</c:v>
                </c:pt>
                <c:pt idx="1">
                  <c:v>0.66666666666666663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0.58333333333333337</c:v>
                </c:pt>
                <c:pt idx="5">
                  <c:v>0.58333333333333337</c:v>
                </c:pt>
                <c:pt idx="6">
                  <c:v>0.42307692307692307</c:v>
                </c:pt>
                <c:pt idx="7">
                  <c:v>0.42307692307692307</c:v>
                </c:pt>
                <c:pt idx="8">
                  <c:v>0.42307692307692307</c:v>
                </c:pt>
                <c:pt idx="9">
                  <c:v>0.42307692307692307</c:v>
                </c:pt>
                <c:pt idx="10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1D-494B-90FF-DAF9BDAEA8CD}"/>
            </c:ext>
          </c:extLst>
        </c:ser>
        <c:ser>
          <c:idx val="3"/>
          <c:order val="3"/>
          <c:tx>
            <c:strRef>
              <c:f>Sheet1!$AF$3</c:f>
              <c:strCache>
                <c:ptCount val="1"/>
                <c:pt idx="0">
                  <c:v>V4</c:v>
                </c:pt>
              </c:strCache>
            </c:strRef>
          </c:tx>
          <c:spPr>
            <a:ln w="19050" cap="rnd" cmpd="sng" algn="ctr">
              <a:solidFill>
                <a:schemeClr val="accent2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Sheet1!$AF$39:$AF$49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0.76923076923076927</c:v>
                </c:pt>
                <c:pt idx="6">
                  <c:v>0.7142857142857143</c:v>
                </c:pt>
                <c:pt idx="7">
                  <c:v>0.7142857142857143</c:v>
                </c:pt>
                <c:pt idx="8">
                  <c:v>0.7142857142857143</c:v>
                </c:pt>
                <c:pt idx="9">
                  <c:v>0.65384615384615385</c:v>
                </c:pt>
                <c:pt idx="10">
                  <c:v>0.62068965517241381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C1D-494B-90FF-DAF9BDAEA8CD}"/>
            </c:ext>
          </c:extLst>
        </c:ser>
        <c:ser>
          <c:idx val="4"/>
          <c:order val="4"/>
          <c:tx>
            <c:v>V5</c:v>
          </c:tx>
          <c:spPr>
            <a:ln w="19050" cap="rnd" cmpd="sng" algn="ctr">
              <a:solidFill>
                <a:schemeClr val="accent4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Sheet1!$AG$39:$AG$49</c:f>
              <c:numCache>
                <c:formatCode>General</c:formatCode>
                <c:ptCount val="11"/>
                <c:pt idx="0">
                  <c:v>0.77777777777777779</c:v>
                </c:pt>
                <c:pt idx="1">
                  <c:v>0.77777777777777779</c:v>
                </c:pt>
                <c:pt idx="2">
                  <c:v>0.77777777777777779</c:v>
                </c:pt>
                <c:pt idx="3">
                  <c:v>0.77777777777777779</c:v>
                </c:pt>
                <c:pt idx="4">
                  <c:v>0.77777777777777779</c:v>
                </c:pt>
                <c:pt idx="5">
                  <c:v>0.77777777777777779</c:v>
                </c:pt>
                <c:pt idx="6">
                  <c:v>0.52631578947368418</c:v>
                </c:pt>
                <c:pt idx="7">
                  <c:v>0.52631578947368418</c:v>
                </c:pt>
                <c:pt idx="8">
                  <c:v>0.48275862068965519</c:v>
                </c:pt>
                <c:pt idx="9">
                  <c:v>0.48275862068965519</c:v>
                </c:pt>
                <c:pt idx="10">
                  <c:v>0.48275862068965519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38-4B52-9A42-35BC67D7AF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1606489"/>
        <c:axId val="1331152447"/>
      </c:lineChart>
      <c:catAx>
        <c:axId val="136160648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Recall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10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331152447"/>
        <c:crosses val="autoZero"/>
        <c:auto val="1"/>
        <c:lblAlgn val="ctr"/>
        <c:lblOffset val="100"/>
        <c:noMultiLvlLbl val="1"/>
      </c:catAx>
      <c:valAx>
        <c:axId val="1331152447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  <a:effectLst/>
          </c:spPr>
        </c:majorGridlines>
        <c:minorGridlines>
          <c:spPr>
            <a:ln w="6350" cap="flat" cmpd="sng" algn="ctr">
              <a:solidFill>
                <a:srgbClr val="CCCCCC">
                  <a:alpha val="0"/>
                </a:srgbClr>
              </a:solidFill>
              <a:prstDash val="solid"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Precision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10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361606489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lvl="0">
            <a:defRPr sz="1000" b="0" i="0" u="none" strike="noStrike" kern="1200" baseline="0">
              <a:solidFill>
                <a:srgbClr val="1A1A1A"/>
              </a:solidFill>
              <a:latin typeface="+mn-lt"/>
              <a:ea typeface="+mn-ea"/>
              <a:cs typeface="+mn-cs"/>
            </a:defRPr>
          </a:pPr>
          <a:endParaRPr lang="en-PT"/>
        </a:p>
      </c:txPr>
    </c:legend>
    <c:plotVisOnly val="1"/>
    <c:dispBlanksAs val="zero"/>
    <c:showDLblsOverMax val="1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lvl="0">
              <a:defRPr sz="1800" b="0" i="0" u="none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F</a:t>
            </a:r>
            <a:r>
              <a:rPr lang="en-US" b="0" baseline="0">
                <a:solidFill>
                  <a:srgbClr val="757575"/>
                </a:solidFill>
                <a:latin typeface="+mn-lt"/>
              </a:rPr>
              <a:t> Measure (Beta = 1)</a:t>
            </a:r>
            <a:endParaRPr lang="en-US" b="0">
              <a:solidFill>
                <a:srgbClr val="757575"/>
              </a:solidFill>
              <a:latin typeface="+mn-lt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Sheet1!$AC$19</c:f>
              <c:strCache>
                <c:ptCount val="1"/>
                <c:pt idx="0">
                  <c:v>V1</c:v>
                </c:pt>
              </c:strCache>
            </c:strRef>
          </c:tx>
          <c:spPr>
            <a:ln w="19050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[1]Sheet1!$V$20:$V$30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Sheet1!$AC$55:$AC$65</c:f>
              <c:numCache>
                <c:formatCode>General</c:formatCode>
                <c:ptCount val="11"/>
                <c:pt idx="0">
                  <c:v>0</c:v>
                </c:pt>
                <c:pt idx="1">
                  <c:v>0.17391304347826089</c:v>
                </c:pt>
                <c:pt idx="2">
                  <c:v>0.30769230769230765</c:v>
                </c:pt>
                <c:pt idx="3">
                  <c:v>0.41379310344827586</c:v>
                </c:pt>
                <c:pt idx="4">
                  <c:v>0.47457627118644069</c:v>
                </c:pt>
                <c:pt idx="5">
                  <c:v>0.53846153846153844</c:v>
                </c:pt>
                <c:pt idx="6">
                  <c:v>0.59154929577464799</c:v>
                </c:pt>
                <c:pt idx="7">
                  <c:v>0.53639846743295017</c:v>
                </c:pt>
                <c:pt idx="8">
                  <c:v>0.56338028169014087</c:v>
                </c:pt>
                <c:pt idx="9">
                  <c:v>0.58631921824104238</c:v>
                </c:pt>
                <c:pt idx="10">
                  <c:v>0.57894736842105254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26-4F84-BAE7-858399CB5349}"/>
            </c:ext>
          </c:extLst>
        </c:ser>
        <c:ser>
          <c:idx val="1"/>
          <c:order val="1"/>
          <c:tx>
            <c:strRef>
              <c:f>Sheet1!$AD$19</c:f>
              <c:strCache>
                <c:ptCount val="1"/>
                <c:pt idx="0">
                  <c:v>V2</c:v>
                </c:pt>
              </c:strCache>
            </c:strRef>
          </c:tx>
          <c:spPr>
            <a:ln w="19050" cap="rnd" cmpd="sng" algn="ctr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[1]Sheet1!$V$20:$V$30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Sheet1!$AD$55:$AD$65</c:f>
              <c:numCache>
                <c:formatCode>General</c:formatCode>
                <c:ptCount val="11"/>
                <c:pt idx="0">
                  <c:v>0</c:v>
                </c:pt>
                <c:pt idx="1">
                  <c:v>0.17721518987341772</c:v>
                </c:pt>
                <c:pt idx="2">
                  <c:v>0.31818181818181818</c:v>
                </c:pt>
                <c:pt idx="3">
                  <c:v>0.4329896907216495</c:v>
                </c:pt>
                <c:pt idx="4">
                  <c:v>0.52830188679245282</c:v>
                </c:pt>
                <c:pt idx="5">
                  <c:v>0.60869565217391308</c:v>
                </c:pt>
                <c:pt idx="6">
                  <c:v>0.56074766355140182</c:v>
                </c:pt>
                <c:pt idx="7">
                  <c:v>0.60085836909871237</c:v>
                </c:pt>
                <c:pt idx="8">
                  <c:v>0.60215053763440862</c:v>
                </c:pt>
                <c:pt idx="9">
                  <c:v>0.62842892768079806</c:v>
                </c:pt>
                <c:pt idx="10">
                  <c:v>0.65116279069767447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26-4F84-BAE7-858399CB5349}"/>
            </c:ext>
          </c:extLst>
        </c:ser>
        <c:ser>
          <c:idx val="2"/>
          <c:order val="2"/>
          <c:tx>
            <c:strRef>
              <c:f>Sheet1!$AE$19</c:f>
              <c:strCache>
                <c:ptCount val="1"/>
                <c:pt idx="0">
                  <c:v>V3</c:v>
                </c:pt>
              </c:strCache>
            </c:strRef>
          </c:tx>
          <c:spPr>
            <a:ln w="19050" cap="rnd" cmpd="sng" algn="ctr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Sheet1!$AE$55:$AE$65</c:f>
              <c:numCache>
                <c:formatCode>General</c:formatCode>
                <c:ptCount val="11"/>
                <c:pt idx="0">
                  <c:v>0</c:v>
                </c:pt>
                <c:pt idx="1">
                  <c:v>0.17391304347826089</c:v>
                </c:pt>
                <c:pt idx="2">
                  <c:v>0.30769230769230765</c:v>
                </c:pt>
                <c:pt idx="3">
                  <c:v>0.41379310344827586</c:v>
                </c:pt>
                <c:pt idx="4">
                  <c:v>0.47457627118644069</c:v>
                </c:pt>
                <c:pt idx="5">
                  <c:v>0.53846153846153844</c:v>
                </c:pt>
                <c:pt idx="6">
                  <c:v>0.49624060150375943</c:v>
                </c:pt>
                <c:pt idx="7">
                  <c:v>0.5273972602739726</c:v>
                </c:pt>
                <c:pt idx="8">
                  <c:v>0.55345911949685533</c:v>
                </c:pt>
                <c:pt idx="9">
                  <c:v>0.57558139534883723</c:v>
                </c:pt>
                <c:pt idx="10">
                  <c:v>0.57142857142857151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26-4F84-BAE7-858399CB5349}"/>
            </c:ext>
          </c:extLst>
        </c:ser>
        <c:ser>
          <c:idx val="3"/>
          <c:order val="3"/>
          <c:tx>
            <c:strRef>
              <c:f>Sheet1!$AF$19</c:f>
              <c:strCache>
                <c:ptCount val="1"/>
                <c:pt idx="0">
                  <c:v>V4</c:v>
                </c:pt>
              </c:strCache>
            </c:strRef>
          </c:tx>
          <c:spPr>
            <a:ln w="19050" cap="rnd" cmpd="sng" algn="ctr">
              <a:solidFill>
                <a:schemeClr val="accent2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Sheet1!$AF$55:$AF$65</c:f>
              <c:numCache>
                <c:formatCode>General</c:formatCode>
                <c:ptCount val="11"/>
                <c:pt idx="0">
                  <c:v>0</c:v>
                </c:pt>
                <c:pt idx="1">
                  <c:v>0.18181818181818182</c:v>
                </c:pt>
                <c:pt idx="2">
                  <c:v>0.33333333333333337</c:v>
                </c:pt>
                <c:pt idx="3">
                  <c:v>0.46153846153846151</c:v>
                </c:pt>
                <c:pt idx="4">
                  <c:v>0.57142857142857151</c:v>
                </c:pt>
                <c:pt idx="5">
                  <c:v>0.60606060606060608</c:v>
                </c:pt>
                <c:pt idx="6">
                  <c:v>0.65217391304347827</c:v>
                </c:pt>
                <c:pt idx="7">
                  <c:v>0.70707070707070718</c:v>
                </c:pt>
                <c:pt idx="8">
                  <c:v>0.75471698113207564</c:v>
                </c:pt>
                <c:pt idx="9">
                  <c:v>0.75742574257425743</c:v>
                </c:pt>
                <c:pt idx="10">
                  <c:v>0.76595744680851074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C26-4F84-BAE7-858399CB5349}"/>
            </c:ext>
          </c:extLst>
        </c:ser>
        <c:ser>
          <c:idx val="4"/>
          <c:order val="4"/>
          <c:tx>
            <c:v>V5</c:v>
          </c:tx>
          <c:spPr>
            <a:ln w="19050" cap="rnd" cmpd="sng" algn="ctr">
              <a:solidFill>
                <a:schemeClr val="accent4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Sheet1!$AG$55:$AG$65</c:f>
              <c:numCache>
                <c:formatCode>General</c:formatCode>
                <c:ptCount val="11"/>
                <c:pt idx="0">
                  <c:v>0</c:v>
                </c:pt>
                <c:pt idx="1">
                  <c:v>0.17721518987341772</c:v>
                </c:pt>
                <c:pt idx="2">
                  <c:v>0.31818181818181818</c:v>
                </c:pt>
                <c:pt idx="3">
                  <c:v>0.4329896907216495</c:v>
                </c:pt>
                <c:pt idx="4">
                  <c:v>0.52830188679245282</c:v>
                </c:pt>
                <c:pt idx="5">
                  <c:v>0.60869565217391308</c:v>
                </c:pt>
                <c:pt idx="6">
                  <c:v>0.56074766355140182</c:v>
                </c:pt>
                <c:pt idx="7">
                  <c:v>0.60085836909871237</c:v>
                </c:pt>
                <c:pt idx="8">
                  <c:v>0.60215053763440862</c:v>
                </c:pt>
                <c:pt idx="9">
                  <c:v>0.62842892768079806</c:v>
                </c:pt>
                <c:pt idx="10">
                  <c:v>0.65116279069767447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45-436B-A8BA-68ED7C7E93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1606489"/>
        <c:axId val="1331152447"/>
      </c:lineChart>
      <c:catAx>
        <c:axId val="136160648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Recall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10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331152447"/>
        <c:crosses val="autoZero"/>
        <c:auto val="1"/>
        <c:lblAlgn val="ctr"/>
        <c:lblOffset val="100"/>
        <c:noMultiLvlLbl val="1"/>
      </c:catAx>
      <c:valAx>
        <c:axId val="1331152447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  <a:effectLst/>
          </c:spPr>
        </c:majorGridlines>
        <c:minorGridlines>
          <c:spPr>
            <a:ln w="6350" cap="flat" cmpd="sng" algn="ctr">
              <a:solidFill>
                <a:srgbClr val="CCCCCC">
                  <a:alpha val="0"/>
                </a:srgbClr>
              </a:solidFill>
              <a:prstDash val="solid"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Precision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10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361606489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lvl="0">
            <a:defRPr sz="1000" b="0" i="0" u="none" strike="noStrike" kern="1200" baseline="0">
              <a:solidFill>
                <a:srgbClr val="1A1A1A"/>
              </a:solidFill>
              <a:latin typeface="+mn-lt"/>
              <a:ea typeface="+mn-ea"/>
              <a:cs typeface="+mn-cs"/>
            </a:defRPr>
          </a:pPr>
          <a:endParaRPr lang="en-PT"/>
        </a:p>
      </c:txPr>
    </c:legend>
    <c:plotVisOnly val="1"/>
    <c:dispBlanksAs val="zero"/>
    <c:showDLblsOverMax val="1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lvl="0">
              <a:defRPr sz="1800" b="0" i="0" u="none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Precision@ values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Precision @ V1</c:v>
          </c:tx>
          <c:spPr>
            <a:ln w="19050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Sheet1!$A$74:$A$133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Sheet1!$J$74:$J$133</c:f>
              <c:numCache>
                <c:formatCode>General</c:formatCode>
                <c:ptCount val="6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0.967741935483871</c:v>
                </c:pt>
                <c:pt idx="31">
                  <c:v>0.9375</c:v>
                </c:pt>
                <c:pt idx="32">
                  <c:v>0.93939393939393945</c:v>
                </c:pt>
                <c:pt idx="33">
                  <c:v>0.94117647058823528</c:v>
                </c:pt>
                <c:pt idx="34">
                  <c:v>0.94285714285714284</c:v>
                </c:pt>
                <c:pt idx="35">
                  <c:v>0.91666666666666663</c:v>
                </c:pt>
                <c:pt idx="36">
                  <c:v>0.89189189189189189</c:v>
                </c:pt>
                <c:pt idx="37">
                  <c:v>0.89473684210526316</c:v>
                </c:pt>
                <c:pt idx="38">
                  <c:v>0.89743589743589747</c:v>
                </c:pt>
                <c:pt idx="39">
                  <c:v>0.9</c:v>
                </c:pt>
                <c:pt idx="40">
                  <c:v>0.90243902439024393</c:v>
                </c:pt>
                <c:pt idx="41">
                  <c:v>0.90476190476190477</c:v>
                </c:pt>
                <c:pt idx="42">
                  <c:v>0.90697674418604646</c:v>
                </c:pt>
                <c:pt idx="43">
                  <c:v>0.90909090909090906</c:v>
                </c:pt>
                <c:pt idx="44">
                  <c:v>0.91111111111111109</c:v>
                </c:pt>
                <c:pt idx="45">
                  <c:v>0.89130434782608692</c:v>
                </c:pt>
                <c:pt idx="46">
                  <c:v>0.8936170212765957</c:v>
                </c:pt>
                <c:pt idx="47">
                  <c:v>0.875</c:v>
                </c:pt>
                <c:pt idx="48">
                  <c:v>0.8571428571428571</c:v>
                </c:pt>
                <c:pt idx="49">
                  <c:v>0.84</c:v>
                </c:pt>
                <c:pt idx="50">
                  <c:v>0.82352941176470584</c:v>
                </c:pt>
                <c:pt idx="51">
                  <c:v>0.80769230769230771</c:v>
                </c:pt>
                <c:pt idx="52">
                  <c:v>0.79245283018867929</c:v>
                </c:pt>
                <c:pt idx="53">
                  <c:v>0.79629629629629628</c:v>
                </c:pt>
                <c:pt idx="54">
                  <c:v>0.78181818181818186</c:v>
                </c:pt>
                <c:pt idx="55">
                  <c:v>0.7857142857142857</c:v>
                </c:pt>
                <c:pt idx="56">
                  <c:v>0.77192982456140347</c:v>
                </c:pt>
                <c:pt idx="57">
                  <c:v>0.75862068965517238</c:v>
                </c:pt>
                <c:pt idx="58">
                  <c:v>0.76271186440677963</c:v>
                </c:pt>
                <c:pt idx="59">
                  <c:v>0.76666666666666672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DC-4BF1-8D96-58A2D681392C}"/>
            </c:ext>
          </c:extLst>
        </c:ser>
        <c:ser>
          <c:idx val="1"/>
          <c:order val="1"/>
          <c:tx>
            <c:v>Precision @ V2</c:v>
          </c:tx>
          <c:spPr>
            <a:ln w="19050" cap="rnd" cmpd="sng" algn="ctr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Sheet1!$A$74:$A$133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Sheet1!$K$74:$K$133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0.1111111111111111</c:v>
                </c:pt>
                <c:pt idx="9">
                  <c:v>0.1</c:v>
                </c:pt>
                <c:pt idx="10">
                  <c:v>9.0909090909090912E-2</c:v>
                </c:pt>
                <c:pt idx="11">
                  <c:v>8.3333333333333329E-2</c:v>
                </c:pt>
                <c:pt idx="12">
                  <c:v>7.6923076923076927E-2</c:v>
                </c:pt>
                <c:pt idx="13">
                  <c:v>7.1428571428571425E-2</c:v>
                </c:pt>
                <c:pt idx="14">
                  <c:v>6.6666666666666666E-2</c:v>
                </c:pt>
                <c:pt idx="15">
                  <c:v>0.125</c:v>
                </c:pt>
                <c:pt idx="16">
                  <c:v>0.11764705882352941</c:v>
                </c:pt>
                <c:pt idx="17">
                  <c:v>0.1111111111111111</c:v>
                </c:pt>
                <c:pt idx="18">
                  <c:v>0.10526315789473684</c:v>
                </c:pt>
                <c:pt idx="19">
                  <c:v>0.1</c:v>
                </c:pt>
                <c:pt idx="20">
                  <c:v>9.5238095238095233E-2</c:v>
                </c:pt>
                <c:pt idx="21">
                  <c:v>0.13636363636363635</c:v>
                </c:pt>
                <c:pt idx="22">
                  <c:v>0.13043478260869565</c:v>
                </c:pt>
                <c:pt idx="23">
                  <c:v>0.125</c:v>
                </c:pt>
                <c:pt idx="24">
                  <c:v>0.12</c:v>
                </c:pt>
                <c:pt idx="25">
                  <c:v>0.11538461538461539</c:v>
                </c:pt>
                <c:pt idx="26">
                  <c:v>0.1111111111111111</c:v>
                </c:pt>
                <c:pt idx="27">
                  <c:v>0.10714285714285714</c:v>
                </c:pt>
                <c:pt idx="28">
                  <c:v>0.10344827586206896</c:v>
                </c:pt>
                <c:pt idx="29">
                  <c:v>0.1</c:v>
                </c:pt>
                <c:pt idx="30">
                  <c:v>9.6774193548387094E-2</c:v>
                </c:pt>
                <c:pt idx="31">
                  <c:v>9.375E-2</c:v>
                </c:pt>
                <c:pt idx="32">
                  <c:v>9.0909090909090912E-2</c:v>
                </c:pt>
                <c:pt idx="33">
                  <c:v>8.8235294117647065E-2</c:v>
                </c:pt>
                <c:pt idx="34">
                  <c:v>0.11428571428571428</c:v>
                </c:pt>
                <c:pt idx="35">
                  <c:v>0.1111111111111111</c:v>
                </c:pt>
                <c:pt idx="36">
                  <c:v>0.10810810810810811</c:v>
                </c:pt>
                <c:pt idx="37">
                  <c:v>0.13157894736842105</c:v>
                </c:pt>
                <c:pt idx="38">
                  <c:v>0.12820512820512819</c:v>
                </c:pt>
                <c:pt idx="39">
                  <c:v>0.15</c:v>
                </c:pt>
                <c:pt idx="40">
                  <c:v>0.14634146341463414</c:v>
                </c:pt>
                <c:pt idx="41">
                  <c:v>0.14285714285714285</c:v>
                </c:pt>
                <c:pt idx="42">
                  <c:v>0.13953488372093023</c:v>
                </c:pt>
                <c:pt idx="43">
                  <c:v>0.13636363636363635</c:v>
                </c:pt>
                <c:pt idx="44">
                  <c:v>0.13333333333333333</c:v>
                </c:pt>
                <c:pt idx="45">
                  <c:v>0.13043478260869565</c:v>
                </c:pt>
                <c:pt idx="46">
                  <c:v>0.1276595744680851</c:v>
                </c:pt>
                <c:pt idx="47">
                  <c:v>0.125</c:v>
                </c:pt>
                <c:pt idx="48">
                  <c:v>0.12244897959183673</c:v>
                </c:pt>
                <c:pt idx="49">
                  <c:v>0.12</c:v>
                </c:pt>
                <c:pt idx="50">
                  <c:v>0.11764705882352941</c:v>
                </c:pt>
                <c:pt idx="51">
                  <c:v>0.11538461538461539</c:v>
                </c:pt>
                <c:pt idx="52">
                  <c:v>0.11320754716981132</c:v>
                </c:pt>
                <c:pt idx="53">
                  <c:v>0.1111111111111111</c:v>
                </c:pt>
                <c:pt idx="54">
                  <c:v>0.10909090909090909</c:v>
                </c:pt>
                <c:pt idx="55">
                  <c:v>0.10714285714285714</c:v>
                </c:pt>
                <c:pt idx="56">
                  <c:v>0.10526315789473684</c:v>
                </c:pt>
                <c:pt idx="57">
                  <c:v>0.10344827586206896</c:v>
                </c:pt>
                <c:pt idx="58">
                  <c:v>0.10169491525423729</c:v>
                </c:pt>
                <c:pt idx="59">
                  <c:v>0.11666666666666667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C-4BF1-8D96-58A2D681392C}"/>
            </c:ext>
          </c:extLst>
        </c:ser>
        <c:ser>
          <c:idx val="2"/>
          <c:order val="2"/>
          <c:tx>
            <c:v>Precision @ V3</c:v>
          </c:tx>
          <c:spPr>
            <a:ln w="19050" cap="rnd" cmpd="sng" algn="ctr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Sheet1!$A$74:$A$133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Sheet1!$L$74:$L$133</c:f>
              <c:numCache>
                <c:formatCode>General</c:formatCode>
                <c:ptCount val="6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0.967741935483871</c:v>
                </c:pt>
                <c:pt idx="31">
                  <c:v>0.9375</c:v>
                </c:pt>
                <c:pt idx="32">
                  <c:v>0.93939393939393945</c:v>
                </c:pt>
                <c:pt idx="33">
                  <c:v>0.94117647058823528</c:v>
                </c:pt>
                <c:pt idx="34">
                  <c:v>0.94285714285714284</c:v>
                </c:pt>
                <c:pt idx="35">
                  <c:v>0.91666666666666663</c:v>
                </c:pt>
                <c:pt idx="36">
                  <c:v>0.89189189189189189</c:v>
                </c:pt>
                <c:pt idx="37">
                  <c:v>0.89473684210526316</c:v>
                </c:pt>
                <c:pt idx="38">
                  <c:v>0.89743589743589747</c:v>
                </c:pt>
                <c:pt idx="39">
                  <c:v>0.9</c:v>
                </c:pt>
                <c:pt idx="40">
                  <c:v>0.90243902439024393</c:v>
                </c:pt>
                <c:pt idx="41">
                  <c:v>0.90476190476190477</c:v>
                </c:pt>
                <c:pt idx="42">
                  <c:v>0.90697674418604646</c:v>
                </c:pt>
                <c:pt idx="43">
                  <c:v>0.90909090909090906</c:v>
                </c:pt>
                <c:pt idx="44">
                  <c:v>0.91111111111111109</c:v>
                </c:pt>
                <c:pt idx="45">
                  <c:v>0.89130434782608692</c:v>
                </c:pt>
                <c:pt idx="46">
                  <c:v>0.8936170212765957</c:v>
                </c:pt>
                <c:pt idx="47">
                  <c:v>0.875</c:v>
                </c:pt>
                <c:pt idx="48">
                  <c:v>0.8571428571428571</c:v>
                </c:pt>
                <c:pt idx="49">
                  <c:v>0.84</c:v>
                </c:pt>
                <c:pt idx="50">
                  <c:v>0.82352941176470584</c:v>
                </c:pt>
                <c:pt idx="51">
                  <c:v>0.80769230769230771</c:v>
                </c:pt>
                <c:pt idx="52">
                  <c:v>0.79245283018867929</c:v>
                </c:pt>
                <c:pt idx="53">
                  <c:v>0.79629629629629628</c:v>
                </c:pt>
                <c:pt idx="54">
                  <c:v>0.78181818181818186</c:v>
                </c:pt>
                <c:pt idx="55">
                  <c:v>0.7857142857142857</c:v>
                </c:pt>
                <c:pt idx="56">
                  <c:v>0.77192982456140347</c:v>
                </c:pt>
                <c:pt idx="57">
                  <c:v>0.75862068965517238</c:v>
                </c:pt>
                <c:pt idx="58">
                  <c:v>0.76271186440677963</c:v>
                </c:pt>
                <c:pt idx="59">
                  <c:v>0.76666666666666672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DC-4BF1-8D96-58A2D681392C}"/>
            </c:ext>
          </c:extLst>
        </c:ser>
        <c:ser>
          <c:idx val="3"/>
          <c:order val="3"/>
          <c:tx>
            <c:v>Precision @ V4</c:v>
          </c:tx>
          <c:spPr>
            <a:ln w="19050" cap="rnd" cmpd="sng" algn="ctr">
              <a:solidFill>
                <a:schemeClr val="accent2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Sheet1!$A$74:$A$133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Sheet1!$M$74:$M$133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0.1111111111111111</c:v>
                </c:pt>
                <c:pt idx="9">
                  <c:v>0.1</c:v>
                </c:pt>
                <c:pt idx="10">
                  <c:v>0.18181818181818182</c:v>
                </c:pt>
                <c:pt idx="11">
                  <c:v>0.16666666666666666</c:v>
                </c:pt>
                <c:pt idx="12">
                  <c:v>0.15384615384615385</c:v>
                </c:pt>
                <c:pt idx="13">
                  <c:v>0.14285714285714285</c:v>
                </c:pt>
                <c:pt idx="14">
                  <c:v>0.2</c:v>
                </c:pt>
                <c:pt idx="15">
                  <c:v>0.25</c:v>
                </c:pt>
                <c:pt idx="16">
                  <c:v>0.23529411764705882</c:v>
                </c:pt>
                <c:pt idx="17">
                  <c:v>0.22222222222222221</c:v>
                </c:pt>
                <c:pt idx="18">
                  <c:v>0.26315789473684209</c:v>
                </c:pt>
                <c:pt idx="19">
                  <c:v>0.25</c:v>
                </c:pt>
                <c:pt idx="20">
                  <c:v>0.2857142857142857</c:v>
                </c:pt>
                <c:pt idx="21">
                  <c:v>0.27272727272727271</c:v>
                </c:pt>
                <c:pt idx="22">
                  <c:v>0.2608695652173913</c:v>
                </c:pt>
                <c:pt idx="23">
                  <c:v>0.25</c:v>
                </c:pt>
                <c:pt idx="24">
                  <c:v>0.24</c:v>
                </c:pt>
                <c:pt idx="25">
                  <c:v>0.23076923076923078</c:v>
                </c:pt>
                <c:pt idx="26">
                  <c:v>0.25925925925925924</c:v>
                </c:pt>
                <c:pt idx="27">
                  <c:v>0.25</c:v>
                </c:pt>
                <c:pt idx="28">
                  <c:v>0.2413793103448276</c:v>
                </c:pt>
                <c:pt idx="29">
                  <c:v>0.23333333333333334</c:v>
                </c:pt>
                <c:pt idx="30">
                  <c:v>0.22580645161290322</c:v>
                </c:pt>
                <c:pt idx="31">
                  <c:v>0.25</c:v>
                </c:pt>
                <c:pt idx="32">
                  <c:v>0.24242424242424243</c:v>
                </c:pt>
                <c:pt idx="33">
                  <c:v>0.23529411764705882</c:v>
                </c:pt>
                <c:pt idx="34">
                  <c:v>0.22857142857142856</c:v>
                </c:pt>
                <c:pt idx="35">
                  <c:v>0.22222222222222221</c:v>
                </c:pt>
                <c:pt idx="36">
                  <c:v>0.21621621621621623</c:v>
                </c:pt>
                <c:pt idx="37">
                  <c:v>0.23684210526315788</c:v>
                </c:pt>
                <c:pt idx="38">
                  <c:v>0.23076923076923078</c:v>
                </c:pt>
                <c:pt idx="39">
                  <c:v>0.25</c:v>
                </c:pt>
                <c:pt idx="40">
                  <c:v>0.24390243902439024</c:v>
                </c:pt>
                <c:pt idx="41">
                  <c:v>0.23809523809523808</c:v>
                </c:pt>
                <c:pt idx="42">
                  <c:v>0.23255813953488372</c:v>
                </c:pt>
                <c:pt idx="43">
                  <c:v>0.22727272727272727</c:v>
                </c:pt>
                <c:pt idx="44">
                  <c:v>0.22222222222222221</c:v>
                </c:pt>
                <c:pt idx="45">
                  <c:v>0.21739130434782608</c:v>
                </c:pt>
                <c:pt idx="46">
                  <c:v>0.21276595744680851</c:v>
                </c:pt>
                <c:pt idx="47">
                  <c:v>0.20833333333333334</c:v>
                </c:pt>
                <c:pt idx="48">
                  <c:v>0.20408163265306123</c:v>
                </c:pt>
                <c:pt idx="49">
                  <c:v>0.2</c:v>
                </c:pt>
                <c:pt idx="50">
                  <c:v>0.19607843137254902</c:v>
                </c:pt>
                <c:pt idx="51">
                  <c:v>0.19230769230769232</c:v>
                </c:pt>
                <c:pt idx="52">
                  <c:v>0.18867924528301888</c:v>
                </c:pt>
                <c:pt idx="53">
                  <c:v>0.18518518518518517</c:v>
                </c:pt>
                <c:pt idx="54">
                  <c:v>0.18181818181818182</c:v>
                </c:pt>
                <c:pt idx="55">
                  <c:v>0.17857142857142858</c:v>
                </c:pt>
                <c:pt idx="56">
                  <c:v>0.17543859649122806</c:v>
                </c:pt>
                <c:pt idx="57">
                  <c:v>0.17241379310344829</c:v>
                </c:pt>
                <c:pt idx="58">
                  <c:v>0.16949152542372881</c:v>
                </c:pt>
                <c:pt idx="59">
                  <c:v>0.18333333333333332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2DC-4BF1-8D96-58A2D681392C}"/>
            </c:ext>
          </c:extLst>
        </c:ser>
        <c:ser>
          <c:idx val="4"/>
          <c:order val="4"/>
          <c:tx>
            <c:v>Precision @ V5</c:v>
          </c:tx>
          <c:spPr>
            <a:ln w="19050" cap="rnd" cmpd="sng" algn="ctr">
              <a:solidFill>
                <a:schemeClr val="accent4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Sheet1!$N$74:$N$133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0.1111111111111111</c:v>
                </c:pt>
                <c:pt idx="9">
                  <c:v>0.1</c:v>
                </c:pt>
                <c:pt idx="10">
                  <c:v>9.0909090909090912E-2</c:v>
                </c:pt>
                <c:pt idx="11">
                  <c:v>8.3333333333333329E-2</c:v>
                </c:pt>
                <c:pt idx="12">
                  <c:v>7.6923076923076927E-2</c:v>
                </c:pt>
                <c:pt idx="13">
                  <c:v>7.1428571428571425E-2</c:v>
                </c:pt>
                <c:pt idx="14">
                  <c:v>6.6666666666666666E-2</c:v>
                </c:pt>
                <c:pt idx="15">
                  <c:v>0.125</c:v>
                </c:pt>
                <c:pt idx="16">
                  <c:v>0.11764705882352941</c:v>
                </c:pt>
                <c:pt idx="17">
                  <c:v>0.1111111111111111</c:v>
                </c:pt>
                <c:pt idx="18">
                  <c:v>0.10526315789473684</c:v>
                </c:pt>
                <c:pt idx="19">
                  <c:v>0.1</c:v>
                </c:pt>
                <c:pt idx="20">
                  <c:v>9.5238095238095233E-2</c:v>
                </c:pt>
                <c:pt idx="21">
                  <c:v>0.13636363636363635</c:v>
                </c:pt>
                <c:pt idx="22">
                  <c:v>0.13043478260869565</c:v>
                </c:pt>
                <c:pt idx="23">
                  <c:v>0.125</c:v>
                </c:pt>
                <c:pt idx="24">
                  <c:v>0.12</c:v>
                </c:pt>
                <c:pt idx="25">
                  <c:v>0.11538461538461539</c:v>
                </c:pt>
                <c:pt idx="26">
                  <c:v>0.1111111111111111</c:v>
                </c:pt>
                <c:pt idx="27">
                  <c:v>0.10714285714285714</c:v>
                </c:pt>
                <c:pt idx="28">
                  <c:v>0.10344827586206896</c:v>
                </c:pt>
                <c:pt idx="29">
                  <c:v>0.1</c:v>
                </c:pt>
                <c:pt idx="30">
                  <c:v>9.6774193548387094E-2</c:v>
                </c:pt>
                <c:pt idx="31">
                  <c:v>9.375E-2</c:v>
                </c:pt>
                <c:pt idx="32">
                  <c:v>9.0909090909090912E-2</c:v>
                </c:pt>
                <c:pt idx="33">
                  <c:v>8.8235294117647065E-2</c:v>
                </c:pt>
                <c:pt idx="34">
                  <c:v>0.11428571428571428</c:v>
                </c:pt>
                <c:pt idx="35">
                  <c:v>0.1111111111111111</c:v>
                </c:pt>
                <c:pt idx="36">
                  <c:v>0.10810810810810811</c:v>
                </c:pt>
                <c:pt idx="37">
                  <c:v>0.13157894736842105</c:v>
                </c:pt>
                <c:pt idx="38">
                  <c:v>0.12820512820512819</c:v>
                </c:pt>
                <c:pt idx="39">
                  <c:v>0.15</c:v>
                </c:pt>
                <c:pt idx="40">
                  <c:v>0.14634146341463414</c:v>
                </c:pt>
                <c:pt idx="41">
                  <c:v>0.14285714285714285</c:v>
                </c:pt>
                <c:pt idx="42">
                  <c:v>0.13953488372093023</c:v>
                </c:pt>
                <c:pt idx="43">
                  <c:v>0.13636363636363635</c:v>
                </c:pt>
                <c:pt idx="44">
                  <c:v>0.13333333333333333</c:v>
                </c:pt>
                <c:pt idx="45">
                  <c:v>0.13043478260869565</c:v>
                </c:pt>
                <c:pt idx="46">
                  <c:v>0.1276595744680851</c:v>
                </c:pt>
                <c:pt idx="47">
                  <c:v>0.125</c:v>
                </c:pt>
                <c:pt idx="48">
                  <c:v>0.12244897959183673</c:v>
                </c:pt>
                <c:pt idx="49">
                  <c:v>0.12</c:v>
                </c:pt>
                <c:pt idx="50">
                  <c:v>0.11764705882352941</c:v>
                </c:pt>
                <c:pt idx="51">
                  <c:v>0.11538461538461539</c:v>
                </c:pt>
                <c:pt idx="52">
                  <c:v>0.11320754716981132</c:v>
                </c:pt>
                <c:pt idx="53">
                  <c:v>0.1111111111111111</c:v>
                </c:pt>
                <c:pt idx="54">
                  <c:v>0.10909090909090909</c:v>
                </c:pt>
                <c:pt idx="55">
                  <c:v>0.10714285714285714</c:v>
                </c:pt>
                <c:pt idx="56">
                  <c:v>0.10526315789473684</c:v>
                </c:pt>
                <c:pt idx="57">
                  <c:v>0.10344827586206896</c:v>
                </c:pt>
                <c:pt idx="58">
                  <c:v>0.10169491525423729</c:v>
                </c:pt>
                <c:pt idx="59">
                  <c:v>0.11666666666666667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08-4B97-B24F-E699ED162E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1606489"/>
        <c:axId val="1331152447"/>
      </c:lineChart>
      <c:catAx>
        <c:axId val="136160648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Rank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10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331152447"/>
        <c:crosses val="autoZero"/>
        <c:auto val="1"/>
        <c:lblAlgn val="ctr"/>
        <c:lblOffset val="100"/>
        <c:noMultiLvlLbl val="1"/>
      </c:catAx>
      <c:valAx>
        <c:axId val="1331152447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  <a:effectLst/>
          </c:spPr>
        </c:majorGridlines>
        <c:minorGridlines>
          <c:spPr>
            <a:ln w="6350" cap="flat" cmpd="sng" algn="ctr">
              <a:solidFill>
                <a:srgbClr val="CCCCCC">
                  <a:alpha val="0"/>
                </a:srgbClr>
              </a:solidFill>
              <a:prstDash val="solid"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Precision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10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361606489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lvl="0">
            <a:defRPr sz="1000" b="0" i="0" u="none" strike="noStrike" kern="1200" baseline="0">
              <a:solidFill>
                <a:srgbClr val="1A1A1A"/>
              </a:solidFill>
              <a:latin typeface="+mn-lt"/>
              <a:ea typeface="+mn-ea"/>
              <a:cs typeface="+mn-cs"/>
            </a:defRPr>
          </a:pPr>
          <a:endParaRPr lang="en-PT"/>
        </a:p>
      </c:txPr>
    </c:legend>
    <c:plotVisOnly val="1"/>
    <c:dispBlanksAs val="zero"/>
    <c:showDLblsOverMax val="1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lvl="0">
              <a:defRPr sz="1800" b="0" i="0" u="none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Precision-Recall Curve (Interpolated)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Sheet1!$AC$3</c:f>
              <c:strCache>
                <c:ptCount val="1"/>
                <c:pt idx="0">
                  <c:v>V1</c:v>
                </c:pt>
              </c:strCache>
            </c:strRef>
          </c:tx>
          <c:spPr>
            <a:ln w="19050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[1]Sheet1!$V$4:$V$14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Sheet1!$AC$74:$AC$84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0.94285714285714284</c:v>
                </c:pt>
                <c:pt idx="8">
                  <c:v>0.91111111111111109</c:v>
                </c:pt>
                <c:pt idx="9">
                  <c:v>0.8936170212765957</c:v>
                </c:pt>
                <c:pt idx="10">
                  <c:v>0.76666666666666672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6A-4A12-8A56-590626BA002E}"/>
            </c:ext>
          </c:extLst>
        </c:ser>
        <c:ser>
          <c:idx val="1"/>
          <c:order val="1"/>
          <c:tx>
            <c:strRef>
              <c:f>Sheet1!$AD$3</c:f>
              <c:strCache>
                <c:ptCount val="1"/>
                <c:pt idx="0">
                  <c:v>V2</c:v>
                </c:pt>
              </c:strCache>
            </c:strRef>
          </c:tx>
          <c:spPr>
            <a:ln w="19050" cap="rnd" cmpd="sng" algn="ctr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[1]Sheet1!$V$4:$V$14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Sheet1!$AD$74:$AD$84</c:f>
              <c:numCache>
                <c:formatCode>General</c:formatCode>
                <c:ptCount val="11"/>
                <c:pt idx="0">
                  <c:v>0.15</c:v>
                </c:pt>
                <c:pt idx="1">
                  <c:v>0.15</c:v>
                </c:pt>
                <c:pt idx="2">
                  <c:v>0.15</c:v>
                </c:pt>
                <c:pt idx="3">
                  <c:v>0.15</c:v>
                </c:pt>
                <c:pt idx="4">
                  <c:v>0.15</c:v>
                </c:pt>
                <c:pt idx="5">
                  <c:v>0.15</c:v>
                </c:pt>
                <c:pt idx="6">
                  <c:v>0.15</c:v>
                </c:pt>
                <c:pt idx="7">
                  <c:v>0.15</c:v>
                </c:pt>
                <c:pt idx="8">
                  <c:v>0.15</c:v>
                </c:pt>
                <c:pt idx="9">
                  <c:v>0.11666666666666667</c:v>
                </c:pt>
                <c:pt idx="10">
                  <c:v>0.11666666666666667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6A-4A12-8A56-590626BA002E}"/>
            </c:ext>
          </c:extLst>
        </c:ser>
        <c:ser>
          <c:idx val="2"/>
          <c:order val="2"/>
          <c:tx>
            <c:strRef>
              <c:f>Sheet1!$AE$3</c:f>
              <c:strCache>
                <c:ptCount val="1"/>
                <c:pt idx="0">
                  <c:v>V3</c:v>
                </c:pt>
              </c:strCache>
            </c:strRef>
          </c:tx>
          <c:spPr>
            <a:ln w="19050" cap="rnd" cmpd="sng" algn="ctr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Sheet1!$AE$74:$AE$84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0.94285714285714284</c:v>
                </c:pt>
                <c:pt idx="8">
                  <c:v>0.91111111111111109</c:v>
                </c:pt>
                <c:pt idx="9">
                  <c:v>0.8936170212765957</c:v>
                </c:pt>
                <c:pt idx="10">
                  <c:v>0.76666666666666672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6A-4A12-8A56-590626BA002E}"/>
            </c:ext>
          </c:extLst>
        </c:ser>
        <c:ser>
          <c:idx val="3"/>
          <c:order val="3"/>
          <c:tx>
            <c:strRef>
              <c:f>Sheet1!$AF$3</c:f>
              <c:strCache>
                <c:ptCount val="1"/>
                <c:pt idx="0">
                  <c:v>V4</c:v>
                </c:pt>
              </c:strCache>
            </c:strRef>
          </c:tx>
          <c:spPr>
            <a:ln w="19050" cap="rnd" cmpd="sng" algn="ctr">
              <a:solidFill>
                <a:schemeClr val="accent2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Sheet1!$AF$74:$AF$84</c:f>
              <c:numCache>
                <c:formatCode>General</c:formatCode>
                <c:ptCount val="11"/>
                <c:pt idx="0">
                  <c:v>0.2857142857142857</c:v>
                </c:pt>
                <c:pt idx="1">
                  <c:v>0.2857142857142857</c:v>
                </c:pt>
                <c:pt idx="2">
                  <c:v>0.2857142857142857</c:v>
                </c:pt>
                <c:pt idx="3">
                  <c:v>0.2857142857142857</c:v>
                </c:pt>
                <c:pt idx="4">
                  <c:v>0.2857142857142857</c:v>
                </c:pt>
                <c:pt idx="5">
                  <c:v>0.2857142857142857</c:v>
                </c:pt>
                <c:pt idx="6">
                  <c:v>0.25925925925925924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0.18333333333333332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6A-4A12-8A56-590626BA002E}"/>
            </c:ext>
          </c:extLst>
        </c:ser>
        <c:ser>
          <c:idx val="4"/>
          <c:order val="4"/>
          <c:tx>
            <c:v>V5</c:v>
          </c:tx>
          <c:spPr>
            <a:ln w="19050" cap="rnd" cmpd="sng" algn="ctr">
              <a:solidFill>
                <a:schemeClr val="accent4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Sheet1!$AG$74:$AG$84</c:f>
              <c:numCache>
                <c:formatCode>General</c:formatCode>
                <c:ptCount val="11"/>
                <c:pt idx="0">
                  <c:v>0.15</c:v>
                </c:pt>
                <c:pt idx="1">
                  <c:v>0.15</c:v>
                </c:pt>
                <c:pt idx="2">
                  <c:v>0.15</c:v>
                </c:pt>
                <c:pt idx="3">
                  <c:v>0.15</c:v>
                </c:pt>
                <c:pt idx="4">
                  <c:v>0.15</c:v>
                </c:pt>
                <c:pt idx="5">
                  <c:v>0.15</c:v>
                </c:pt>
                <c:pt idx="6">
                  <c:v>0.15</c:v>
                </c:pt>
                <c:pt idx="7">
                  <c:v>0.15</c:v>
                </c:pt>
                <c:pt idx="8">
                  <c:v>0.15</c:v>
                </c:pt>
                <c:pt idx="9">
                  <c:v>0.11666666666666667</c:v>
                </c:pt>
                <c:pt idx="10">
                  <c:v>0.11666666666666667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77-47E8-9680-3411903F80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1606489"/>
        <c:axId val="1331152447"/>
      </c:lineChart>
      <c:catAx>
        <c:axId val="136160648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Recall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10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331152447"/>
        <c:crosses val="autoZero"/>
        <c:auto val="1"/>
        <c:lblAlgn val="ctr"/>
        <c:lblOffset val="100"/>
        <c:noMultiLvlLbl val="1"/>
      </c:catAx>
      <c:valAx>
        <c:axId val="1331152447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  <a:effectLst/>
          </c:spPr>
        </c:majorGridlines>
        <c:minorGridlines>
          <c:spPr>
            <a:ln w="6350" cap="flat" cmpd="sng" algn="ctr">
              <a:solidFill>
                <a:srgbClr val="CCCCCC">
                  <a:alpha val="0"/>
                </a:srgbClr>
              </a:solidFill>
              <a:prstDash val="solid"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Precision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10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361606489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lvl="0">
            <a:defRPr sz="1000" b="0" i="0" u="none" strike="noStrike" kern="1200" baseline="0">
              <a:solidFill>
                <a:srgbClr val="1A1A1A"/>
              </a:solidFill>
              <a:latin typeface="+mn-lt"/>
              <a:ea typeface="+mn-ea"/>
              <a:cs typeface="+mn-cs"/>
            </a:defRPr>
          </a:pPr>
          <a:endParaRPr lang="en-PT"/>
        </a:p>
      </c:txPr>
    </c:legend>
    <c:plotVisOnly val="1"/>
    <c:dispBlanksAs val="zero"/>
    <c:showDLblsOverMax val="1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lvl="0">
              <a:defRPr sz="1800" b="0" i="0" u="none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F</a:t>
            </a:r>
            <a:r>
              <a:rPr lang="en-US" b="0" baseline="0">
                <a:solidFill>
                  <a:srgbClr val="757575"/>
                </a:solidFill>
                <a:latin typeface="+mn-lt"/>
              </a:rPr>
              <a:t> Measure (Beta = 1)</a:t>
            </a:r>
            <a:endParaRPr lang="en-US" b="0">
              <a:solidFill>
                <a:srgbClr val="757575"/>
              </a:solidFill>
              <a:latin typeface="+mn-lt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Sheet1!$AC$19</c:f>
              <c:strCache>
                <c:ptCount val="1"/>
                <c:pt idx="0">
                  <c:v>V1</c:v>
                </c:pt>
              </c:strCache>
            </c:strRef>
          </c:tx>
          <c:spPr>
            <a:ln w="19050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[1]Sheet1!$V$20:$V$30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Sheet1!$AC$90:$AC$100</c:f>
              <c:numCache>
                <c:formatCode>General</c:formatCode>
                <c:ptCount val="11"/>
                <c:pt idx="0">
                  <c:v>0</c:v>
                </c:pt>
                <c:pt idx="1">
                  <c:v>0.18181818181818182</c:v>
                </c:pt>
                <c:pt idx="2">
                  <c:v>0.33333333333333337</c:v>
                </c:pt>
                <c:pt idx="3">
                  <c:v>0.46153846153846151</c:v>
                </c:pt>
                <c:pt idx="4">
                  <c:v>0.57142857142857151</c:v>
                </c:pt>
                <c:pt idx="5">
                  <c:v>0.66666666666666663</c:v>
                </c:pt>
                <c:pt idx="6">
                  <c:v>0.74999999999999989</c:v>
                </c:pt>
                <c:pt idx="7">
                  <c:v>0.8034782608695652</c:v>
                </c:pt>
                <c:pt idx="8">
                  <c:v>0.8519480519480519</c:v>
                </c:pt>
                <c:pt idx="9">
                  <c:v>0.89679715302491092</c:v>
                </c:pt>
                <c:pt idx="10">
                  <c:v>0.86792452830188693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14-4862-94F4-E4C33EFC3716}"/>
            </c:ext>
          </c:extLst>
        </c:ser>
        <c:ser>
          <c:idx val="1"/>
          <c:order val="1"/>
          <c:tx>
            <c:strRef>
              <c:f>Sheet1!$AD$19</c:f>
              <c:strCache>
                <c:ptCount val="1"/>
                <c:pt idx="0">
                  <c:v>V2</c:v>
                </c:pt>
              </c:strCache>
            </c:strRef>
          </c:tx>
          <c:spPr>
            <a:ln w="19050" cap="rnd" cmpd="sng" algn="ctr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[1]Sheet1!$V$20:$V$30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Sheet1!$AD$90:$AD$100</c:f>
              <c:numCache>
                <c:formatCode>General</c:formatCode>
                <c:ptCount val="11"/>
                <c:pt idx="0">
                  <c:v>0</c:v>
                </c:pt>
                <c:pt idx="1">
                  <c:v>0.12</c:v>
                </c:pt>
                <c:pt idx="2">
                  <c:v>0.17142857142857143</c:v>
                </c:pt>
                <c:pt idx="3">
                  <c:v>0.2</c:v>
                </c:pt>
                <c:pt idx="4">
                  <c:v>0.21818181818181814</c:v>
                </c:pt>
                <c:pt idx="5">
                  <c:v>0.23076923076923075</c:v>
                </c:pt>
                <c:pt idx="6">
                  <c:v>0.24</c:v>
                </c:pt>
                <c:pt idx="7">
                  <c:v>0.24705882352941178</c:v>
                </c:pt>
                <c:pt idx="8">
                  <c:v>0.25263157894736837</c:v>
                </c:pt>
                <c:pt idx="9">
                  <c:v>0.20655737704918037</c:v>
                </c:pt>
                <c:pt idx="10">
                  <c:v>0.20895522388059701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14-4862-94F4-E4C33EFC3716}"/>
            </c:ext>
          </c:extLst>
        </c:ser>
        <c:ser>
          <c:idx val="2"/>
          <c:order val="2"/>
          <c:tx>
            <c:strRef>
              <c:f>Sheet1!$AE$19</c:f>
              <c:strCache>
                <c:ptCount val="1"/>
                <c:pt idx="0">
                  <c:v>V3</c:v>
                </c:pt>
              </c:strCache>
            </c:strRef>
          </c:tx>
          <c:spPr>
            <a:ln w="19050" cap="rnd" cmpd="sng" algn="ctr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Sheet1!$AE$90:$AE$100</c:f>
              <c:numCache>
                <c:formatCode>General</c:formatCode>
                <c:ptCount val="11"/>
                <c:pt idx="0">
                  <c:v>0</c:v>
                </c:pt>
                <c:pt idx="1">
                  <c:v>0.18181818181818182</c:v>
                </c:pt>
                <c:pt idx="2">
                  <c:v>0.33333333333333337</c:v>
                </c:pt>
                <c:pt idx="3">
                  <c:v>0.46153846153846151</c:v>
                </c:pt>
                <c:pt idx="4">
                  <c:v>0.57142857142857151</c:v>
                </c:pt>
                <c:pt idx="5">
                  <c:v>0.66666666666666663</c:v>
                </c:pt>
                <c:pt idx="6">
                  <c:v>0.74999999999999989</c:v>
                </c:pt>
                <c:pt idx="7">
                  <c:v>0.8034782608695652</c:v>
                </c:pt>
                <c:pt idx="8">
                  <c:v>0.8519480519480519</c:v>
                </c:pt>
                <c:pt idx="9">
                  <c:v>0.89679715302491092</c:v>
                </c:pt>
                <c:pt idx="10">
                  <c:v>0.86792452830188693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14-4862-94F4-E4C33EFC3716}"/>
            </c:ext>
          </c:extLst>
        </c:ser>
        <c:ser>
          <c:idx val="3"/>
          <c:order val="3"/>
          <c:tx>
            <c:strRef>
              <c:f>Sheet1!$AF$19</c:f>
              <c:strCache>
                <c:ptCount val="1"/>
                <c:pt idx="0">
                  <c:v>V4</c:v>
                </c:pt>
              </c:strCache>
            </c:strRef>
          </c:tx>
          <c:spPr>
            <a:ln w="19050" cap="rnd" cmpd="sng" algn="ctr">
              <a:solidFill>
                <a:schemeClr val="accent2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Sheet1!$AF$90:$AF$100</c:f>
              <c:numCache>
                <c:formatCode>General</c:formatCode>
                <c:ptCount val="11"/>
                <c:pt idx="0">
                  <c:v>0</c:v>
                </c:pt>
                <c:pt idx="1">
                  <c:v>0.14814814814814817</c:v>
                </c:pt>
                <c:pt idx="2">
                  <c:v>0.23529411764705882</c:v>
                </c:pt>
                <c:pt idx="3">
                  <c:v>0.29268292682926828</c:v>
                </c:pt>
                <c:pt idx="4">
                  <c:v>0.33333333333333331</c:v>
                </c:pt>
                <c:pt idx="5">
                  <c:v>0.36363636363636365</c:v>
                </c:pt>
                <c:pt idx="6">
                  <c:v>0.36206896551724138</c:v>
                </c:pt>
                <c:pt idx="7">
                  <c:v>0.36842105263157893</c:v>
                </c:pt>
                <c:pt idx="8">
                  <c:v>0.38095238095238093</c:v>
                </c:pt>
                <c:pt idx="9">
                  <c:v>0.39130434782608697</c:v>
                </c:pt>
                <c:pt idx="10">
                  <c:v>0.30985915492957744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314-4862-94F4-E4C33EFC3716}"/>
            </c:ext>
          </c:extLst>
        </c:ser>
        <c:ser>
          <c:idx val="4"/>
          <c:order val="4"/>
          <c:tx>
            <c:v>V5</c:v>
          </c:tx>
          <c:spPr>
            <a:ln w="19050" cap="rnd" cmpd="sng" algn="ctr">
              <a:solidFill>
                <a:schemeClr val="accent4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Sheet1!$AG$90:$AG$100</c:f>
              <c:numCache>
                <c:formatCode>General</c:formatCode>
                <c:ptCount val="11"/>
                <c:pt idx="0">
                  <c:v>0</c:v>
                </c:pt>
                <c:pt idx="1">
                  <c:v>0.12</c:v>
                </c:pt>
                <c:pt idx="2">
                  <c:v>0.17142857142857143</c:v>
                </c:pt>
                <c:pt idx="3">
                  <c:v>0.2</c:v>
                </c:pt>
                <c:pt idx="4">
                  <c:v>0.21818181818181814</c:v>
                </c:pt>
                <c:pt idx="5">
                  <c:v>0.23076923076923075</c:v>
                </c:pt>
                <c:pt idx="6">
                  <c:v>0.24</c:v>
                </c:pt>
                <c:pt idx="7">
                  <c:v>0.24705882352941178</c:v>
                </c:pt>
                <c:pt idx="8">
                  <c:v>0.25263157894736837</c:v>
                </c:pt>
                <c:pt idx="9">
                  <c:v>0.20655737704918037</c:v>
                </c:pt>
                <c:pt idx="10">
                  <c:v>0.20895522388059701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1B-452D-A9FE-6959812B6B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1606489"/>
        <c:axId val="1331152447"/>
      </c:lineChart>
      <c:catAx>
        <c:axId val="136160648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Recall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10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331152447"/>
        <c:crosses val="autoZero"/>
        <c:auto val="1"/>
        <c:lblAlgn val="ctr"/>
        <c:lblOffset val="100"/>
        <c:noMultiLvlLbl val="1"/>
      </c:catAx>
      <c:valAx>
        <c:axId val="1331152447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  <a:effectLst/>
          </c:spPr>
        </c:majorGridlines>
        <c:minorGridlines>
          <c:spPr>
            <a:ln w="6350" cap="flat" cmpd="sng" algn="ctr">
              <a:solidFill>
                <a:srgbClr val="CCCCCC">
                  <a:alpha val="0"/>
                </a:srgbClr>
              </a:solidFill>
              <a:prstDash val="solid"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Precision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10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361606489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lvl="0">
            <a:defRPr sz="1000" b="0" i="0" u="none" strike="noStrike" kern="1200" baseline="0">
              <a:solidFill>
                <a:srgbClr val="1A1A1A"/>
              </a:solidFill>
              <a:latin typeface="+mn-lt"/>
              <a:ea typeface="+mn-ea"/>
              <a:cs typeface="+mn-cs"/>
            </a:defRPr>
          </a:pPr>
          <a:endParaRPr lang="en-PT"/>
        </a:p>
      </c:txPr>
    </c:legend>
    <c:plotVisOnly val="1"/>
    <c:dispBlanksAs val="zero"/>
    <c:showDLblsOverMax val="1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33</xdr:col>
      <xdr:colOff>495300</xdr:colOff>
      <xdr:row>1</xdr:row>
      <xdr:rowOff>180975</xdr:rowOff>
    </xdr:from>
    <xdr:ext cx="5105400" cy="3152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D420DD04-536E-4092-96D6-2C6B83AAF9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33</xdr:col>
      <xdr:colOff>505944</xdr:colOff>
      <xdr:row>19</xdr:row>
      <xdr:rowOff>146798</xdr:rowOff>
    </xdr:from>
    <xdr:ext cx="5105400" cy="3036794"/>
    <xdr:graphicFrame macro="">
      <xdr:nvGraphicFramePr>
        <xdr:cNvPr id="3" name="Chart 2" title="Chart">
          <a:extLst>
            <a:ext uri="{FF2B5EF4-FFF2-40B4-BE49-F238E27FC236}">
              <a16:creationId xmlns:a16="http://schemas.microsoft.com/office/drawing/2014/main" id="{A0A1B7FF-CA1F-439B-ACFD-EE5ACB1EF7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42</xdr:col>
      <xdr:colOff>509469</xdr:colOff>
      <xdr:row>9</xdr:row>
      <xdr:rowOff>19531</xdr:rowOff>
    </xdr:from>
    <xdr:ext cx="5105400" cy="3152775"/>
    <xdr:graphicFrame macro="">
      <xdr:nvGraphicFramePr>
        <xdr:cNvPr id="4" name="Chart 3" title="Chart">
          <a:extLst>
            <a:ext uri="{FF2B5EF4-FFF2-40B4-BE49-F238E27FC236}">
              <a16:creationId xmlns:a16="http://schemas.microsoft.com/office/drawing/2014/main" id="{4E84B192-79E8-4FA1-891D-EAE426F8F3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34</xdr:col>
      <xdr:colOff>0</xdr:colOff>
      <xdr:row>36</xdr:row>
      <xdr:rowOff>0</xdr:rowOff>
    </xdr:from>
    <xdr:ext cx="5105400" cy="3152775"/>
    <xdr:graphicFrame macro="">
      <xdr:nvGraphicFramePr>
        <xdr:cNvPr id="5" name="Chart 4" title="Chart">
          <a:extLst>
            <a:ext uri="{FF2B5EF4-FFF2-40B4-BE49-F238E27FC236}">
              <a16:creationId xmlns:a16="http://schemas.microsoft.com/office/drawing/2014/main" id="{486FFCA5-2988-4A93-A911-402220C3DE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34</xdr:col>
      <xdr:colOff>10644</xdr:colOff>
      <xdr:row>54</xdr:row>
      <xdr:rowOff>42023</xdr:rowOff>
    </xdr:from>
    <xdr:ext cx="5105400" cy="3036794"/>
    <xdr:graphicFrame macro="">
      <xdr:nvGraphicFramePr>
        <xdr:cNvPr id="6" name="Chart 5" title="Chart">
          <a:extLst>
            <a:ext uri="{FF2B5EF4-FFF2-40B4-BE49-F238E27FC236}">
              <a16:creationId xmlns:a16="http://schemas.microsoft.com/office/drawing/2014/main" id="{CC101572-602C-46F2-AF53-E7734FB36E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oneCellAnchor>
    <xdr:from>
      <xdr:col>43</xdr:col>
      <xdr:colOff>14169</xdr:colOff>
      <xdr:row>43</xdr:row>
      <xdr:rowOff>181456</xdr:rowOff>
    </xdr:from>
    <xdr:ext cx="5105400" cy="3152775"/>
    <xdr:graphicFrame macro="">
      <xdr:nvGraphicFramePr>
        <xdr:cNvPr id="7" name="Chart 6" title="Chart">
          <a:extLst>
            <a:ext uri="{FF2B5EF4-FFF2-40B4-BE49-F238E27FC236}">
              <a16:creationId xmlns:a16="http://schemas.microsoft.com/office/drawing/2014/main" id="{332E0D1A-111A-4C09-B93D-A9A89CE144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oneCellAnchor>
  <xdr:oneCellAnchor>
    <xdr:from>
      <xdr:col>34</xdr:col>
      <xdr:colOff>0</xdr:colOff>
      <xdr:row>72</xdr:row>
      <xdr:rowOff>0</xdr:rowOff>
    </xdr:from>
    <xdr:ext cx="5105400" cy="3152775"/>
    <xdr:graphicFrame macro="">
      <xdr:nvGraphicFramePr>
        <xdr:cNvPr id="8" name="Chart 7" title="Chart">
          <a:extLst>
            <a:ext uri="{FF2B5EF4-FFF2-40B4-BE49-F238E27FC236}">
              <a16:creationId xmlns:a16="http://schemas.microsoft.com/office/drawing/2014/main" id="{4D43FBE7-50F0-4414-B351-9669BF19F2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 fLocksWithSheet="0"/>
  </xdr:oneCellAnchor>
  <xdr:oneCellAnchor>
    <xdr:from>
      <xdr:col>34</xdr:col>
      <xdr:colOff>10644</xdr:colOff>
      <xdr:row>89</xdr:row>
      <xdr:rowOff>232523</xdr:rowOff>
    </xdr:from>
    <xdr:ext cx="5105400" cy="3036794"/>
    <xdr:graphicFrame macro="">
      <xdr:nvGraphicFramePr>
        <xdr:cNvPr id="9" name="Chart 8" title="Chart">
          <a:extLst>
            <a:ext uri="{FF2B5EF4-FFF2-40B4-BE49-F238E27FC236}">
              <a16:creationId xmlns:a16="http://schemas.microsoft.com/office/drawing/2014/main" id="{356F203B-E77E-430A-9A22-930F15E797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 fLocksWithSheet="0"/>
  </xdr:oneCellAnchor>
  <xdr:oneCellAnchor>
    <xdr:from>
      <xdr:col>43</xdr:col>
      <xdr:colOff>14169</xdr:colOff>
      <xdr:row>79</xdr:row>
      <xdr:rowOff>105256</xdr:rowOff>
    </xdr:from>
    <xdr:ext cx="5105400" cy="3152775"/>
    <xdr:graphicFrame macro="">
      <xdr:nvGraphicFramePr>
        <xdr:cNvPr id="10" name="Chart 9" title="Chart">
          <a:extLst>
            <a:ext uri="{FF2B5EF4-FFF2-40B4-BE49-F238E27FC236}">
              <a16:creationId xmlns:a16="http://schemas.microsoft.com/office/drawing/2014/main" id="{2571EBCC-83CF-4439-9963-7099AE14CD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 fLocksWithSheet="0"/>
  </xdr:oneCellAnchor>
  <xdr:oneCellAnchor>
    <xdr:from>
      <xdr:col>34</xdr:col>
      <xdr:colOff>476250</xdr:colOff>
      <xdr:row>136</xdr:row>
      <xdr:rowOff>171450</xdr:rowOff>
    </xdr:from>
    <xdr:ext cx="5105400" cy="3152775"/>
    <xdr:graphicFrame macro="">
      <xdr:nvGraphicFramePr>
        <xdr:cNvPr id="11" name="Chart 10" title="Chart">
          <a:extLst>
            <a:ext uri="{FF2B5EF4-FFF2-40B4-BE49-F238E27FC236}">
              <a16:creationId xmlns:a16="http://schemas.microsoft.com/office/drawing/2014/main" id="{F6961C30-FFEA-46D8-85C4-1779ED5CC3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 fLocksWithSheet="0"/>
  </xdr:oneCellAnchor>
  <xdr:oneCellAnchor>
    <xdr:from>
      <xdr:col>34</xdr:col>
      <xdr:colOff>486894</xdr:colOff>
      <xdr:row>154</xdr:row>
      <xdr:rowOff>213473</xdr:rowOff>
    </xdr:from>
    <xdr:ext cx="5105400" cy="3036794"/>
    <xdr:graphicFrame macro="">
      <xdr:nvGraphicFramePr>
        <xdr:cNvPr id="12" name="Chart 11" title="Chart">
          <a:extLst>
            <a:ext uri="{FF2B5EF4-FFF2-40B4-BE49-F238E27FC236}">
              <a16:creationId xmlns:a16="http://schemas.microsoft.com/office/drawing/2014/main" id="{4FC135D0-4B6B-4C73-AB1D-0ABEADE111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 fLocksWithSheet="0"/>
  </xdr:oneCellAnchor>
  <xdr:oneCellAnchor>
    <xdr:from>
      <xdr:col>43</xdr:col>
      <xdr:colOff>490419</xdr:colOff>
      <xdr:row>144</xdr:row>
      <xdr:rowOff>86206</xdr:rowOff>
    </xdr:from>
    <xdr:ext cx="5105400" cy="3152775"/>
    <xdr:graphicFrame macro="">
      <xdr:nvGraphicFramePr>
        <xdr:cNvPr id="13" name="Chart 12" title="Chart">
          <a:extLst>
            <a:ext uri="{FF2B5EF4-FFF2-40B4-BE49-F238E27FC236}">
              <a16:creationId xmlns:a16="http://schemas.microsoft.com/office/drawing/2014/main" id="{C3DBB549-9431-4430-89D3-F165D020E3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 fLocksWithSheet="0"/>
  </xdr:oneCellAnchor>
  <xdr:oneCellAnchor>
    <xdr:from>
      <xdr:col>10</xdr:col>
      <xdr:colOff>513644</xdr:colOff>
      <xdr:row>209</xdr:row>
      <xdr:rowOff>134056</xdr:rowOff>
    </xdr:from>
    <xdr:ext cx="5105400" cy="3036794"/>
    <xdr:graphicFrame macro="">
      <xdr:nvGraphicFramePr>
        <xdr:cNvPr id="14" name="Chart 13" title="Chart">
          <a:extLst>
            <a:ext uri="{FF2B5EF4-FFF2-40B4-BE49-F238E27FC236}">
              <a16:creationId xmlns:a16="http://schemas.microsoft.com/office/drawing/2014/main" id="{02EE307F-5583-4F98-9368-9B064FDCFC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 fLocksWithSheet="0"/>
  </xdr:oneCellAnchor>
  <xdr:oneCellAnchor>
    <xdr:from>
      <xdr:col>11</xdr:col>
      <xdr:colOff>44098</xdr:colOff>
      <xdr:row>225</xdr:row>
      <xdr:rowOff>132292</xdr:rowOff>
    </xdr:from>
    <xdr:ext cx="5105400" cy="3036794"/>
    <xdr:graphicFrame macro="">
      <xdr:nvGraphicFramePr>
        <xdr:cNvPr id="15" name="Chart 14" title="Chart">
          <a:extLst>
            <a:ext uri="{FF2B5EF4-FFF2-40B4-BE49-F238E27FC236}">
              <a16:creationId xmlns:a16="http://schemas.microsoft.com/office/drawing/2014/main" id="{4816D9BB-98FF-4A92-9099-D2AD0A3F45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 fLocksWithSheet="0"/>
  </xdr:oneCellAnchor>
  <xdr:oneCellAnchor>
    <xdr:from>
      <xdr:col>34</xdr:col>
      <xdr:colOff>0</xdr:colOff>
      <xdr:row>171</xdr:row>
      <xdr:rowOff>96211</xdr:rowOff>
    </xdr:from>
    <xdr:ext cx="5105400" cy="3152775"/>
    <xdr:graphicFrame macro="">
      <xdr:nvGraphicFramePr>
        <xdr:cNvPr id="16" name="Chart 15" title="Chart">
          <a:extLst>
            <a:ext uri="{FF2B5EF4-FFF2-40B4-BE49-F238E27FC236}">
              <a16:creationId xmlns:a16="http://schemas.microsoft.com/office/drawing/2014/main" id="{6FCF5BA3-656E-4F04-B226-1B333E5BB5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 fLocksWithSheet="0"/>
  </xdr:oneCellAnchor>
  <xdr:oneCellAnchor>
    <xdr:from>
      <xdr:col>34</xdr:col>
      <xdr:colOff>10644</xdr:colOff>
      <xdr:row>189</xdr:row>
      <xdr:rowOff>61266</xdr:rowOff>
    </xdr:from>
    <xdr:ext cx="5105400" cy="3036794"/>
    <xdr:graphicFrame macro="">
      <xdr:nvGraphicFramePr>
        <xdr:cNvPr id="17" name="Chart 16" title="Chart">
          <a:extLst>
            <a:ext uri="{FF2B5EF4-FFF2-40B4-BE49-F238E27FC236}">
              <a16:creationId xmlns:a16="http://schemas.microsoft.com/office/drawing/2014/main" id="{5AB0161B-12ED-4801-8FE7-E313309015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 fLocksWithSheet="0"/>
  </xdr:oneCellAnchor>
  <xdr:oneCellAnchor>
    <xdr:from>
      <xdr:col>43</xdr:col>
      <xdr:colOff>14169</xdr:colOff>
      <xdr:row>178</xdr:row>
      <xdr:rowOff>203392</xdr:rowOff>
    </xdr:from>
    <xdr:ext cx="5105400" cy="3152775"/>
    <xdr:graphicFrame macro="">
      <xdr:nvGraphicFramePr>
        <xdr:cNvPr id="18" name="Chart 17" title="Chart">
          <a:extLst>
            <a:ext uri="{FF2B5EF4-FFF2-40B4-BE49-F238E27FC236}">
              <a16:creationId xmlns:a16="http://schemas.microsoft.com/office/drawing/2014/main" id="{F9925CB7-C33E-468E-BEAD-B63D0707A2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 fLocksWithSheet="0"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/Users/Utilizador/Documents/GitHub/PRI/solr/EvaluationM2.xlsx" TargetMode="External"/><Relationship Id="rId1" Type="http://schemas.openxmlformats.org/officeDocument/2006/relationships/externalLinkPath" Target="EvaluationM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4">
          <cell r="A4">
            <v>1</v>
          </cell>
          <cell r="V4">
            <v>0</v>
          </cell>
        </row>
        <row r="5">
          <cell r="A5">
            <v>2</v>
          </cell>
          <cell r="V5">
            <v>0.1</v>
          </cell>
        </row>
        <row r="6">
          <cell r="A6">
            <v>3</v>
          </cell>
          <cell r="V6">
            <v>0.2</v>
          </cell>
        </row>
        <row r="7">
          <cell r="A7">
            <v>4</v>
          </cell>
          <cell r="V7">
            <v>0.3</v>
          </cell>
        </row>
        <row r="8">
          <cell r="A8">
            <v>5</v>
          </cell>
          <cell r="V8">
            <v>0.4</v>
          </cell>
        </row>
        <row r="9">
          <cell r="A9">
            <v>6</v>
          </cell>
          <cell r="V9">
            <v>0.5</v>
          </cell>
        </row>
        <row r="10">
          <cell r="A10">
            <v>7</v>
          </cell>
          <cell r="V10">
            <v>0.6</v>
          </cell>
        </row>
        <row r="11">
          <cell r="A11">
            <v>8</v>
          </cell>
          <cell r="V11">
            <v>0.7</v>
          </cell>
        </row>
        <row r="12">
          <cell r="A12">
            <v>9</v>
          </cell>
          <cell r="V12">
            <v>0.8</v>
          </cell>
        </row>
        <row r="13">
          <cell r="A13">
            <v>10</v>
          </cell>
          <cell r="V13">
            <v>0.9</v>
          </cell>
        </row>
        <row r="14">
          <cell r="A14">
            <v>11</v>
          </cell>
          <cell r="V14">
            <v>1</v>
          </cell>
        </row>
        <row r="15">
          <cell r="A15">
            <v>12</v>
          </cell>
        </row>
        <row r="16">
          <cell r="A16">
            <v>13</v>
          </cell>
        </row>
        <row r="17">
          <cell r="A17">
            <v>14</v>
          </cell>
        </row>
        <row r="18">
          <cell r="A18">
            <v>15</v>
          </cell>
        </row>
        <row r="19">
          <cell r="A19">
            <v>16</v>
          </cell>
        </row>
        <row r="20">
          <cell r="A20">
            <v>17</v>
          </cell>
          <cell r="V20">
            <v>0</v>
          </cell>
        </row>
        <row r="21">
          <cell r="A21">
            <v>18</v>
          </cell>
          <cell r="V21">
            <v>0.1</v>
          </cell>
        </row>
        <row r="22">
          <cell r="A22">
            <v>19</v>
          </cell>
          <cell r="V22">
            <v>0.2</v>
          </cell>
        </row>
        <row r="23">
          <cell r="A23">
            <v>20</v>
          </cell>
          <cell r="V23">
            <v>0.3</v>
          </cell>
        </row>
        <row r="24">
          <cell r="A24">
            <v>21</v>
          </cell>
          <cell r="V24">
            <v>0.4</v>
          </cell>
        </row>
        <row r="25">
          <cell r="A25">
            <v>22</v>
          </cell>
          <cell r="V25">
            <v>0.5</v>
          </cell>
        </row>
        <row r="26">
          <cell r="A26">
            <v>23</v>
          </cell>
          <cell r="V26">
            <v>0.6</v>
          </cell>
        </row>
        <row r="27">
          <cell r="A27">
            <v>24</v>
          </cell>
          <cell r="V27">
            <v>0.7</v>
          </cell>
        </row>
        <row r="28">
          <cell r="A28">
            <v>25</v>
          </cell>
          <cell r="V28">
            <v>0.8</v>
          </cell>
        </row>
        <row r="29">
          <cell r="A29">
            <v>26</v>
          </cell>
          <cell r="V29">
            <v>0.9</v>
          </cell>
        </row>
        <row r="30">
          <cell r="A30">
            <v>27</v>
          </cell>
          <cell r="V30">
            <v>1</v>
          </cell>
        </row>
        <row r="31">
          <cell r="A31">
            <v>28</v>
          </cell>
        </row>
        <row r="32">
          <cell r="A32">
            <v>29</v>
          </cell>
        </row>
        <row r="33">
          <cell r="A33">
            <v>30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E2CE5-2754-4DEC-9740-5E5101C42739}">
  <dimension ref="A1:HW246"/>
  <sheetViews>
    <sheetView tabSelected="1" topLeftCell="C175" zoomScale="99" zoomScaleNormal="100" workbookViewId="0">
      <selection activeCell="N207" sqref="N207"/>
    </sheetView>
  </sheetViews>
  <sheetFormatPr baseColWidth="10" defaultColWidth="9.1640625" defaultRowHeight="15"/>
  <cols>
    <col min="1" max="5" width="9.1640625" style="1"/>
    <col min="6" max="6" width="10.5" style="1" bestFit="1" customWidth="1"/>
    <col min="7" max="14" width="9.1640625" style="1"/>
    <col min="15" max="15" width="9.1640625" style="1" customWidth="1"/>
    <col min="16" max="25" width="9.1640625" style="1"/>
    <col min="26" max="26" width="9.83203125" style="1" bestFit="1" customWidth="1"/>
    <col min="27" max="28" width="9.1640625" style="1"/>
    <col min="29" max="29" width="9.5" style="1" bestFit="1" customWidth="1"/>
    <col min="30" max="16384" width="9.1640625" style="1"/>
  </cols>
  <sheetData>
    <row r="1" spans="1:33">
      <c r="A1" s="1" t="s">
        <v>3</v>
      </c>
      <c r="F1" s="1" t="s">
        <v>21</v>
      </c>
    </row>
    <row r="2" spans="1:33">
      <c r="J2" s="11" t="s">
        <v>7</v>
      </c>
      <c r="K2" s="11"/>
      <c r="L2" s="11"/>
      <c r="M2" s="11"/>
      <c r="N2" s="11"/>
      <c r="P2" s="11" t="s">
        <v>8</v>
      </c>
      <c r="Q2" s="11"/>
      <c r="R2" s="11"/>
      <c r="S2" s="11"/>
      <c r="T2" s="11"/>
      <c r="V2" s="11" t="s">
        <v>9</v>
      </c>
      <c r="W2" s="11"/>
      <c r="X2" s="11"/>
      <c r="Y2" s="11"/>
      <c r="Z2" s="11"/>
      <c r="AA2" s="7" t="s">
        <v>15</v>
      </c>
      <c r="AB2" s="7">
        <v>1</v>
      </c>
      <c r="AC2" s="11" t="s">
        <v>10</v>
      </c>
      <c r="AD2" s="11"/>
      <c r="AE2" s="11"/>
      <c r="AF2" s="11"/>
      <c r="AG2" s="11"/>
    </row>
    <row r="3" spans="1:33">
      <c r="A3" s="2" t="s">
        <v>0</v>
      </c>
      <c r="B3" s="2" t="s">
        <v>1</v>
      </c>
      <c r="C3" s="2" t="s">
        <v>2</v>
      </c>
      <c r="D3" s="2" t="s">
        <v>17</v>
      </c>
      <c r="E3" s="2" t="s">
        <v>18</v>
      </c>
      <c r="F3" s="2" t="s">
        <v>20</v>
      </c>
      <c r="J3" s="2" t="s">
        <v>1</v>
      </c>
      <c r="K3" s="2" t="s">
        <v>2</v>
      </c>
      <c r="L3" s="2" t="s">
        <v>17</v>
      </c>
      <c r="M3" s="2" t="s">
        <v>18</v>
      </c>
      <c r="N3" s="2" t="s">
        <v>20</v>
      </c>
      <c r="P3" s="2" t="s">
        <v>1</v>
      </c>
      <c r="Q3" s="2" t="s">
        <v>2</v>
      </c>
      <c r="R3" s="2" t="s">
        <v>17</v>
      </c>
      <c r="S3" s="2" t="s">
        <v>18</v>
      </c>
      <c r="T3" s="2" t="s">
        <v>20</v>
      </c>
      <c r="V3" s="2" t="s">
        <v>1</v>
      </c>
      <c r="W3" s="2" t="s">
        <v>2</v>
      </c>
      <c r="X3" s="2" t="s">
        <v>17</v>
      </c>
      <c r="Y3" s="2" t="s">
        <v>18</v>
      </c>
      <c r="Z3" s="2" t="s">
        <v>20</v>
      </c>
      <c r="AB3" s="3" t="s">
        <v>11</v>
      </c>
      <c r="AC3" s="2" t="s">
        <v>1</v>
      </c>
      <c r="AD3" s="2" t="s">
        <v>2</v>
      </c>
      <c r="AE3" s="2" t="s">
        <v>17</v>
      </c>
      <c r="AF3" s="2" t="s">
        <v>18</v>
      </c>
      <c r="AG3" s="2" t="s">
        <v>20</v>
      </c>
    </row>
    <row r="4" spans="1:33">
      <c r="A4" s="1">
        <v>1</v>
      </c>
      <c r="B4" s="1">
        <v>1</v>
      </c>
      <c r="C4" s="1">
        <v>1</v>
      </c>
      <c r="D4" s="1">
        <v>1</v>
      </c>
      <c r="E4" s="1">
        <v>1</v>
      </c>
      <c r="F4" s="1">
        <v>1</v>
      </c>
      <c r="J4" s="1">
        <f>SUM(B4)/A4</f>
        <v>1</v>
      </c>
      <c r="K4" s="1">
        <f>SUM(C4)/A4</f>
        <v>1</v>
      </c>
      <c r="L4" s="1">
        <f>SUM(D4)/A4</f>
        <v>1</v>
      </c>
      <c r="M4" s="1">
        <f>SUM(E4)/A4</f>
        <v>1</v>
      </c>
      <c r="N4" s="1">
        <f>SUM(F4)/B4</f>
        <v>1</v>
      </c>
      <c r="P4" s="1">
        <f>J4*B4</f>
        <v>1</v>
      </c>
      <c r="Q4" s="1">
        <f>K4*C4</f>
        <v>1</v>
      </c>
      <c r="R4" s="1">
        <f>L4*D4</f>
        <v>1</v>
      </c>
      <c r="S4" s="1">
        <f>M4*E4</f>
        <v>1</v>
      </c>
      <c r="T4" s="1">
        <f>N4*F4</f>
        <v>1</v>
      </c>
      <c r="V4" s="1">
        <f>SUMIF(B$4:B4,"=1")/SUMIF(B$4:B$33,"=1")</f>
        <v>8.3333333333333329E-2</v>
      </c>
      <c r="W4" s="1">
        <f>SUMIF(C$4:C4,"=1")/SUMIF(C$4:C$33,"=1")</f>
        <v>7.6923076923076927E-2</v>
      </c>
      <c r="X4" s="1">
        <f>SUMIF(D$4:D4,"=1")/SUMIF(D$4:D$33,"=1")</f>
        <v>7.6923076923076927E-2</v>
      </c>
      <c r="Y4" s="1">
        <f>SUMIF(E$4:E4,"=1")/SUMIF(E$4:E$33,"=1")</f>
        <v>5.8823529411764705E-2</v>
      </c>
      <c r="Z4" s="1">
        <f>SUMIF(F$4:F4,"=1")/SUMIF(F$4:F$33,"=1")</f>
        <v>7.6923076923076927E-2</v>
      </c>
      <c r="AB4" s="4">
        <v>0</v>
      </c>
      <c r="AC4" s="1">
        <f>_xlfn.MAXIFS(J$4:J$33,V$4:V$33,"&gt;="&amp;$AB4)</f>
        <v>1</v>
      </c>
      <c r="AD4" s="1">
        <f>_xlfn.MAXIFS(K$4:K$33,W$4:W$33,"&gt;="&amp;$AB4)</f>
        <v>1</v>
      </c>
      <c r="AE4" s="1">
        <f>_xlfn.MAXIFS(L$4:L$33,X$4:X$33,"&gt;="&amp;$AB4)</f>
        <v>1</v>
      </c>
      <c r="AF4" s="1">
        <f>_xlfn.MAXIFS(M$4:M$33,Y$4:Y$33,"&gt;="&amp;$AB4)</f>
        <v>1</v>
      </c>
      <c r="AG4" s="1">
        <f>_xlfn.MAXIFS(N$4:N$33,Z$4:Z$33,"&gt;="&amp;$AB4)</f>
        <v>1</v>
      </c>
    </row>
    <row r="5" spans="1:33">
      <c r="A5" s="1">
        <v>2</v>
      </c>
      <c r="B5" s="1">
        <v>1</v>
      </c>
      <c r="C5" s="1">
        <v>1</v>
      </c>
      <c r="D5" s="1">
        <v>1</v>
      </c>
      <c r="E5" s="1">
        <v>1</v>
      </c>
      <c r="F5" s="1">
        <v>1</v>
      </c>
      <c r="J5" s="1">
        <f>SUM(B$4:B5)/A5</f>
        <v>1</v>
      </c>
      <c r="K5" s="1">
        <f>SUM(C$4:C5)/$A5</f>
        <v>1</v>
      </c>
      <c r="L5" s="1">
        <f>SUM(D$4:D5)/$A5</f>
        <v>1</v>
      </c>
      <c r="M5" s="1">
        <f>SUM(E$4:E5)/$A5</f>
        <v>1</v>
      </c>
      <c r="N5" s="1">
        <f>SUM(F$4:F5)/$A5</f>
        <v>1</v>
      </c>
      <c r="P5" s="1">
        <f t="shared" ref="P5:P33" si="0">J5*B5</f>
        <v>1</v>
      </c>
      <c r="Q5" s="1">
        <f t="shared" ref="Q5:Q33" si="1">K5*C5</f>
        <v>1</v>
      </c>
      <c r="R5" s="1">
        <f t="shared" ref="R5:R33" si="2">L5*D5</f>
        <v>1</v>
      </c>
      <c r="S5" s="1">
        <f t="shared" ref="S5:S33" si="3">M5*E5</f>
        <v>1</v>
      </c>
      <c r="T5" s="1">
        <f t="shared" ref="T5:T33" si="4">N5*F5</f>
        <v>1</v>
      </c>
      <c r="V5" s="1">
        <f>SUMIF(B$4:B5,"=1")/SUMIF(B$4:B$33,"=1")</f>
        <v>0.16666666666666666</v>
      </c>
      <c r="W5" s="1">
        <f>SUMIF(C$4:C5,"=1")/SUMIF(C$4:C$33,"=1")</f>
        <v>0.15384615384615385</v>
      </c>
      <c r="X5" s="1">
        <f>SUMIF(D$4:D5,"=1")/SUMIF(D$4:D$33,"=1")</f>
        <v>0.15384615384615385</v>
      </c>
      <c r="Y5" s="1">
        <f>SUMIF(E$4:E5,"=1")/SUMIF(E$4:E$33,"=1")</f>
        <v>0.11764705882352941</v>
      </c>
      <c r="Z5" s="1">
        <f>SUMIF(F$4:F5,"=1")/SUMIF(F$4:F$33,"=1")</f>
        <v>0.15384615384615385</v>
      </c>
      <c r="AB5" s="4">
        <v>0.1</v>
      </c>
      <c r="AC5" s="1">
        <f t="shared" ref="AC5:AC14" si="5">_xlfn.MAXIFS(J$4:J$33,V$4:V$33,"&gt;="&amp;$AB5)</f>
        <v>1</v>
      </c>
      <c r="AD5" s="1">
        <f t="shared" ref="AD5:AD14" si="6">_xlfn.MAXIFS(K$4:K$33,W$4:W$33,"&gt;="&amp;$AB5)</f>
        <v>1</v>
      </c>
      <c r="AE5" s="1">
        <f t="shared" ref="AE5:AE14" si="7">_xlfn.MAXIFS(L$4:L$33,X$4:X$33,"&gt;="&amp;$AB5)</f>
        <v>1</v>
      </c>
      <c r="AF5" s="1">
        <f t="shared" ref="AF5:AF14" si="8">_xlfn.MAXIFS(M$4:M$33,Y$4:Y$33,"&gt;="&amp;$AB5)</f>
        <v>1</v>
      </c>
      <c r="AG5" s="1">
        <f t="shared" ref="AG5:AG14" si="9">_xlfn.MAXIFS(N$4:N$33,Z$4:Z$33,"&gt;="&amp;$AB5)</f>
        <v>1</v>
      </c>
    </row>
    <row r="6" spans="1:33">
      <c r="A6" s="1">
        <v>3</v>
      </c>
      <c r="B6" s="1">
        <v>1</v>
      </c>
      <c r="C6" s="1">
        <v>0</v>
      </c>
      <c r="D6" s="1">
        <v>1</v>
      </c>
      <c r="E6" s="1">
        <v>1</v>
      </c>
      <c r="F6" s="1">
        <v>0</v>
      </c>
      <c r="J6" s="1">
        <f>SUM(B$4:B6)/A6</f>
        <v>1</v>
      </c>
      <c r="K6" s="1">
        <f>SUM(C$4:C6)/A6</f>
        <v>0.66666666666666663</v>
      </c>
      <c r="L6" s="1">
        <f>SUM(D$4:D6)/$A6</f>
        <v>1</v>
      </c>
      <c r="M6" s="1">
        <f>SUM(E$4:E6)/$A6</f>
        <v>1</v>
      </c>
      <c r="N6" s="1">
        <f>SUM(F$4:F6)/$A6</f>
        <v>0.66666666666666663</v>
      </c>
      <c r="P6" s="1">
        <f t="shared" si="0"/>
        <v>1</v>
      </c>
      <c r="Q6" s="1">
        <f t="shared" si="1"/>
        <v>0</v>
      </c>
      <c r="R6" s="1">
        <f t="shared" si="2"/>
        <v>1</v>
      </c>
      <c r="S6" s="1">
        <f t="shared" si="3"/>
        <v>1</v>
      </c>
      <c r="T6" s="1">
        <f t="shared" si="4"/>
        <v>0</v>
      </c>
      <c r="V6" s="1">
        <f>SUMIF(B$4:B6,"=1")/SUMIF(B$4:B$33,"=1")</f>
        <v>0.25</v>
      </c>
      <c r="W6" s="1">
        <f>SUMIF(C$4:C6,"=1")/SUMIF(C$4:C$33,"=1")</f>
        <v>0.15384615384615385</v>
      </c>
      <c r="X6" s="1">
        <f>SUMIF(D$4:D6,"=1")/SUMIF(D$4:D$33,"=1")</f>
        <v>0.23076923076923078</v>
      </c>
      <c r="Y6" s="1">
        <f>SUMIF(E$4:E6,"=1")/SUMIF(E$4:E$33,"=1")</f>
        <v>0.17647058823529413</v>
      </c>
      <c r="Z6" s="1">
        <f>SUMIF(F$4:F6,"=1")/SUMIF(F$4:F$33,"=1")</f>
        <v>0.15384615384615385</v>
      </c>
      <c r="AB6" s="4">
        <v>0.2</v>
      </c>
      <c r="AC6" s="1">
        <f t="shared" si="5"/>
        <v>1</v>
      </c>
      <c r="AD6" s="1">
        <f t="shared" si="6"/>
        <v>0.83333333333333337</v>
      </c>
      <c r="AE6" s="1">
        <f t="shared" si="7"/>
        <v>1</v>
      </c>
      <c r="AF6" s="1">
        <f t="shared" si="8"/>
        <v>1</v>
      </c>
      <c r="AG6" s="1">
        <f t="shared" si="9"/>
        <v>0.83333333333333337</v>
      </c>
    </row>
    <row r="7" spans="1:33">
      <c r="A7" s="1">
        <v>4</v>
      </c>
      <c r="B7" s="1">
        <v>1</v>
      </c>
      <c r="C7" s="1">
        <v>1</v>
      </c>
      <c r="D7" s="1">
        <v>1</v>
      </c>
      <c r="E7" s="1">
        <v>1</v>
      </c>
      <c r="F7" s="1">
        <v>1</v>
      </c>
      <c r="J7" s="1">
        <f>SUM(B$4:B7)/A7</f>
        <v>1</v>
      </c>
      <c r="K7" s="1">
        <f>SUM(C$4:C7)/A7</f>
        <v>0.75</v>
      </c>
      <c r="L7" s="1">
        <f>SUM(D$4:D7)/$A7</f>
        <v>1</v>
      </c>
      <c r="M7" s="1">
        <f>SUM(E$4:E7)/$A7</f>
        <v>1</v>
      </c>
      <c r="N7" s="1">
        <f>SUM(F$4:F7)/$A7</f>
        <v>0.75</v>
      </c>
      <c r="P7" s="1">
        <f t="shared" si="0"/>
        <v>1</v>
      </c>
      <c r="Q7" s="1">
        <f t="shared" si="1"/>
        <v>0.75</v>
      </c>
      <c r="R7" s="1">
        <f t="shared" si="2"/>
        <v>1</v>
      </c>
      <c r="S7" s="1">
        <f t="shared" si="3"/>
        <v>1</v>
      </c>
      <c r="T7" s="1">
        <f t="shared" si="4"/>
        <v>0.75</v>
      </c>
      <c r="V7" s="1">
        <f>SUMIF(B$4:B7,"=1")/SUMIF(B$4:B$33,"=1")</f>
        <v>0.33333333333333331</v>
      </c>
      <c r="W7" s="1">
        <f>SUMIF(C$4:C7,"=1")/SUMIF(C$4:C$33,"=1")</f>
        <v>0.23076923076923078</v>
      </c>
      <c r="X7" s="1">
        <f>SUMIF(D$4:D7,"=1")/SUMIF(D$4:D$33,"=1")</f>
        <v>0.30769230769230771</v>
      </c>
      <c r="Y7" s="1">
        <f>SUMIF(E$4:E7,"=1")/SUMIF(E$4:E$33,"=1")</f>
        <v>0.23529411764705882</v>
      </c>
      <c r="Z7" s="1">
        <f>SUMIF(F$4:F7,"=1")/SUMIF(F$4:F$33,"=1")</f>
        <v>0.23076923076923078</v>
      </c>
      <c r="AB7" s="4">
        <v>0.3</v>
      </c>
      <c r="AC7" s="1">
        <f t="shared" si="5"/>
        <v>1</v>
      </c>
      <c r="AD7" s="1">
        <f t="shared" si="6"/>
        <v>0.83333333333333337</v>
      </c>
      <c r="AE7" s="1">
        <f t="shared" si="7"/>
        <v>1</v>
      </c>
      <c r="AF7" s="1">
        <f t="shared" si="8"/>
        <v>1</v>
      </c>
      <c r="AG7" s="1">
        <f t="shared" si="9"/>
        <v>0.83333333333333337</v>
      </c>
    </row>
    <row r="8" spans="1:33">
      <c r="A8" s="1">
        <v>5</v>
      </c>
      <c r="B8" s="1">
        <v>0</v>
      </c>
      <c r="C8" s="1">
        <v>1</v>
      </c>
      <c r="D8" s="1">
        <v>0</v>
      </c>
      <c r="E8" s="1">
        <v>1</v>
      </c>
      <c r="F8" s="1">
        <v>1</v>
      </c>
      <c r="J8" s="1">
        <f>SUM(B$4:B8)/A8</f>
        <v>0.8</v>
      </c>
      <c r="K8" s="1">
        <f>SUM(C$4:C8)/A8</f>
        <v>0.8</v>
      </c>
      <c r="L8" s="1">
        <f>SUM(D$4:D8)/$A8</f>
        <v>0.8</v>
      </c>
      <c r="M8" s="1">
        <f>SUM(E$4:E8)/$A8</f>
        <v>1</v>
      </c>
      <c r="N8" s="1">
        <f>SUM(F$4:F8)/$A8</f>
        <v>0.8</v>
      </c>
      <c r="P8" s="1">
        <f t="shared" si="0"/>
        <v>0</v>
      </c>
      <c r="Q8" s="1">
        <f t="shared" si="1"/>
        <v>0.8</v>
      </c>
      <c r="R8" s="1">
        <f t="shared" si="2"/>
        <v>0</v>
      </c>
      <c r="S8" s="1">
        <f t="shared" si="3"/>
        <v>1</v>
      </c>
      <c r="T8" s="1">
        <f t="shared" si="4"/>
        <v>0.8</v>
      </c>
      <c r="V8" s="1">
        <f>SUMIF(B$4:B8,"=1")/SUMIF(B$4:B$33,"=1")</f>
        <v>0.33333333333333331</v>
      </c>
      <c r="W8" s="1">
        <f>SUMIF(C$4:C8,"=1")/SUMIF(C$4:C$33,"=1")</f>
        <v>0.30769230769230771</v>
      </c>
      <c r="X8" s="1">
        <f>SUMIF(D$4:D8,"=1")/SUMIF(D$4:D$33,"=1")</f>
        <v>0.30769230769230771</v>
      </c>
      <c r="Y8" s="1">
        <f>SUMIF(E$4:E8,"=1")/SUMIF(E$4:E$33,"=1")</f>
        <v>0.29411764705882354</v>
      </c>
      <c r="Z8" s="1">
        <f>SUMIF(F$4:F8,"=1")/SUMIF(F$4:F$33,"=1")</f>
        <v>0.30769230769230771</v>
      </c>
      <c r="AB8" s="4">
        <v>0.4</v>
      </c>
      <c r="AC8" s="1">
        <f t="shared" si="5"/>
        <v>0.83333333333333337</v>
      </c>
      <c r="AD8" s="1">
        <f t="shared" si="6"/>
        <v>0.75</v>
      </c>
      <c r="AE8" s="1">
        <f t="shared" si="7"/>
        <v>0.66666666666666663</v>
      </c>
      <c r="AF8" s="1">
        <f t="shared" si="8"/>
        <v>1</v>
      </c>
      <c r="AG8" s="1">
        <f t="shared" si="9"/>
        <v>0.75</v>
      </c>
    </row>
    <row r="9" spans="1:33">
      <c r="A9" s="1">
        <v>6</v>
      </c>
      <c r="B9" s="1">
        <v>1</v>
      </c>
      <c r="C9" s="1">
        <v>1</v>
      </c>
      <c r="D9" s="1">
        <v>1</v>
      </c>
      <c r="E9" s="1">
        <v>1</v>
      </c>
      <c r="F9" s="1">
        <v>1</v>
      </c>
      <c r="J9" s="1">
        <f>SUM(B$4:B9)/A9</f>
        <v>0.83333333333333337</v>
      </c>
      <c r="K9" s="1">
        <f>SUM(C$4:C9)/A9</f>
        <v>0.83333333333333337</v>
      </c>
      <c r="L9" s="1">
        <f>SUM(D$4:D9)/$A9</f>
        <v>0.83333333333333337</v>
      </c>
      <c r="M9" s="1">
        <f>SUM(E$4:E9)/$A9</f>
        <v>1</v>
      </c>
      <c r="N9" s="1">
        <f>SUM(F$4:F9)/$A9</f>
        <v>0.83333333333333337</v>
      </c>
      <c r="P9" s="1">
        <f t="shared" si="0"/>
        <v>0.83333333333333337</v>
      </c>
      <c r="Q9" s="1">
        <f t="shared" si="1"/>
        <v>0.83333333333333337</v>
      </c>
      <c r="R9" s="1">
        <f t="shared" si="2"/>
        <v>0.83333333333333337</v>
      </c>
      <c r="S9" s="1">
        <f t="shared" si="3"/>
        <v>1</v>
      </c>
      <c r="T9" s="1">
        <f t="shared" si="4"/>
        <v>0.83333333333333337</v>
      </c>
      <c r="V9" s="1">
        <f>SUMIF(B$4:B9,"=1")/SUMIF(B$4:B$33,"=1")</f>
        <v>0.41666666666666669</v>
      </c>
      <c r="W9" s="1">
        <f>SUMIF(C$4:C9,"=1")/SUMIF(C$4:C$33,"=1")</f>
        <v>0.38461538461538464</v>
      </c>
      <c r="X9" s="1">
        <f>SUMIF(D$4:D9,"=1")/SUMIF(D$4:D$33,"=1")</f>
        <v>0.38461538461538464</v>
      </c>
      <c r="Y9" s="1">
        <f>SUMIF(E$4:E9,"=1")/SUMIF(E$4:E$33,"=1")</f>
        <v>0.35294117647058826</v>
      </c>
      <c r="Z9" s="1">
        <f>SUMIF(F$4:F9,"=1")/SUMIF(F$4:F$33,"=1")</f>
        <v>0.38461538461538464</v>
      </c>
      <c r="AB9" s="4">
        <v>0.5</v>
      </c>
      <c r="AC9" s="1">
        <f t="shared" si="5"/>
        <v>0.66666666666666663</v>
      </c>
      <c r="AD9" s="1">
        <f t="shared" si="6"/>
        <v>0.6428571428571429</v>
      </c>
      <c r="AE9" s="1">
        <f t="shared" si="7"/>
        <v>0.66666666666666663</v>
      </c>
      <c r="AF9" s="1">
        <f t="shared" si="8"/>
        <v>0.75</v>
      </c>
      <c r="AG9" s="1">
        <f t="shared" si="9"/>
        <v>0.6428571428571429</v>
      </c>
    </row>
    <row r="10" spans="1:33">
      <c r="A10" s="1">
        <v>7</v>
      </c>
      <c r="B10" s="1">
        <v>0</v>
      </c>
      <c r="C10" s="1">
        <v>0</v>
      </c>
      <c r="D10" s="1">
        <v>0</v>
      </c>
      <c r="E10" s="1">
        <v>1</v>
      </c>
      <c r="F10" s="1">
        <v>0</v>
      </c>
      <c r="J10" s="1">
        <f>SUM(B$4:B10)/A10</f>
        <v>0.7142857142857143</v>
      </c>
      <c r="K10" s="1">
        <f>SUM(C$4:C10)/A10</f>
        <v>0.7142857142857143</v>
      </c>
      <c r="L10" s="1">
        <f>SUM(D$4:D10)/$A10</f>
        <v>0.7142857142857143</v>
      </c>
      <c r="M10" s="1">
        <f>SUM(E$4:E10)/$A10</f>
        <v>1</v>
      </c>
      <c r="N10" s="1">
        <f>SUM(F$4:F10)/$A10</f>
        <v>0.7142857142857143</v>
      </c>
      <c r="P10" s="1">
        <f t="shared" si="0"/>
        <v>0</v>
      </c>
      <c r="Q10" s="1">
        <f t="shared" si="1"/>
        <v>0</v>
      </c>
      <c r="R10" s="1">
        <f t="shared" si="2"/>
        <v>0</v>
      </c>
      <c r="S10" s="1">
        <f t="shared" si="3"/>
        <v>1</v>
      </c>
      <c r="T10" s="1">
        <f t="shared" si="4"/>
        <v>0</v>
      </c>
      <c r="V10" s="1">
        <f>SUMIF(B$4:B10,"=1")/SUMIF(B$4:B$33,"=1")</f>
        <v>0.41666666666666669</v>
      </c>
      <c r="W10" s="1">
        <f>SUMIF(C$4:C10,"=1")/SUMIF(C$4:C$33,"=1")</f>
        <v>0.38461538461538464</v>
      </c>
      <c r="X10" s="1">
        <f>SUMIF(D$4:D10,"=1")/SUMIF(D$4:D$33,"=1")</f>
        <v>0.38461538461538464</v>
      </c>
      <c r="Y10" s="1">
        <f>SUMIF(E$4:E10,"=1")/SUMIF(E$4:E$33,"=1")</f>
        <v>0.41176470588235292</v>
      </c>
      <c r="Z10" s="1">
        <f>SUMIF(F$4:F10,"=1")/SUMIF(F$4:F$33,"=1")</f>
        <v>0.38461538461538464</v>
      </c>
      <c r="AB10" s="4">
        <v>0.6</v>
      </c>
      <c r="AC10" s="1">
        <f t="shared" si="5"/>
        <v>0.5714285714285714</v>
      </c>
      <c r="AD10" s="1">
        <f t="shared" si="6"/>
        <v>0.6428571428571429</v>
      </c>
      <c r="AE10" s="1">
        <f t="shared" si="7"/>
        <v>0.66666666666666663</v>
      </c>
      <c r="AF10" s="1">
        <f t="shared" si="8"/>
        <v>0.6470588235294118</v>
      </c>
      <c r="AG10" s="1">
        <f t="shared" si="9"/>
        <v>0.6428571428571429</v>
      </c>
    </row>
    <row r="11" spans="1:33">
      <c r="A11" s="1">
        <v>8</v>
      </c>
      <c r="B11" s="1">
        <v>0</v>
      </c>
      <c r="C11" s="1">
        <v>1</v>
      </c>
      <c r="D11" s="1">
        <v>0</v>
      </c>
      <c r="E11" s="1">
        <v>1</v>
      </c>
      <c r="F11" s="1">
        <v>1</v>
      </c>
      <c r="J11" s="1">
        <f>SUM(B$4:B11)/A11</f>
        <v>0.625</v>
      </c>
      <c r="K11" s="1">
        <f>SUM(C$4:C11)/A11</f>
        <v>0.75</v>
      </c>
      <c r="L11" s="1">
        <f>SUM(D$4:D11)/$A11</f>
        <v>0.625</v>
      </c>
      <c r="M11" s="1">
        <f>SUM(E$4:E11)/$A11</f>
        <v>1</v>
      </c>
      <c r="N11" s="1">
        <f>SUM(F$4:F11)/$A11</f>
        <v>0.75</v>
      </c>
      <c r="P11" s="1">
        <f t="shared" si="0"/>
        <v>0</v>
      </c>
      <c r="Q11" s="1">
        <f t="shared" si="1"/>
        <v>0.75</v>
      </c>
      <c r="R11" s="1">
        <f t="shared" si="2"/>
        <v>0</v>
      </c>
      <c r="S11" s="1">
        <f t="shared" si="3"/>
        <v>1</v>
      </c>
      <c r="T11" s="1">
        <f t="shared" si="4"/>
        <v>0.75</v>
      </c>
      <c r="V11" s="1">
        <f>SUMIF(B$4:B11,"=1")/SUMIF(B$4:B$33,"=1")</f>
        <v>0.41666666666666669</v>
      </c>
      <c r="W11" s="1">
        <f>SUMIF(C$4:C11,"=1")/SUMIF(C$4:C$33,"=1")</f>
        <v>0.46153846153846156</v>
      </c>
      <c r="X11" s="1">
        <f>SUMIF(D$4:D11,"=1")/SUMIF(D$4:D$33,"=1")</f>
        <v>0.38461538461538464</v>
      </c>
      <c r="Y11" s="1">
        <f>SUMIF(E$4:E11,"=1")/SUMIF(E$4:E$33,"=1")</f>
        <v>0.47058823529411764</v>
      </c>
      <c r="Z11" s="1">
        <f>SUMIF(F$4:F11,"=1")/SUMIF(F$4:F$33,"=1")</f>
        <v>0.46153846153846156</v>
      </c>
      <c r="AB11" s="4">
        <v>0.7</v>
      </c>
      <c r="AC11" s="1">
        <f t="shared" si="5"/>
        <v>0.55000000000000004</v>
      </c>
      <c r="AD11" s="1">
        <f t="shared" si="6"/>
        <v>0.58823529411764708</v>
      </c>
      <c r="AE11" s="1">
        <f t="shared" si="7"/>
        <v>0.625</v>
      </c>
      <c r="AF11" s="1">
        <f t="shared" si="8"/>
        <v>0.63157894736842102</v>
      </c>
      <c r="AG11" s="1">
        <f t="shared" si="9"/>
        <v>0.58823529411764708</v>
      </c>
    </row>
    <row r="12" spans="1:33">
      <c r="A12" s="1">
        <v>9</v>
      </c>
      <c r="B12" s="1">
        <v>1</v>
      </c>
      <c r="C12" s="1">
        <v>0</v>
      </c>
      <c r="D12" s="1">
        <v>1</v>
      </c>
      <c r="E12" s="1">
        <v>0</v>
      </c>
      <c r="F12" s="1">
        <v>0</v>
      </c>
      <c r="J12" s="1">
        <f>SUM(B$4:B12)/A12</f>
        <v>0.66666666666666663</v>
      </c>
      <c r="K12" s="1">
        <f>SUM(C$4:C12)/A12</f>
        <v>0.66666666666666663</v>
      </c>
      <c r="L12" s="1">
        <f>SUM(D$4:D12)/$A12</f>
        <v>0.66666666666666663</v>
      </c>
      <c r="M12" s="1">
        <f>SUM(E$4:E12)/$A12</f>
        <v>0.88888888888888884</v>
      </c>
      <c r="N12" s="1">
        <f>SUM(F$4:F12)/$A12</f>
        <v>0.66666666666666663</v>
      </c>
      <c r="P12" s="1">
        <f t="shared" si="0"/>
        <v>0.66666666666666663</v>
      </c>
      <c r="Q12" s="1">
        <f t="shared" si="1"/>
        <v>0</v>
      </c>
      <c r="R12" s="1">
        <f t="shared" si="2"/>
        <v>0.66666666666666663</v>
      </c>
      <c r="S12" s="1">
        <f t="shared" si="3"/>
        <v>0</v>
      </c>
      <c r="T12" s="1">
        <f t="shared" si="4"/>
        <v>0</v>
      </c>
      <c r="V12" s="1">
        <f>SUMIF(B$4:B12,"=1")/SUMIF(B$4:B$33,"=1")</f>
        <v>0.5</v>
      </c>
      <c r="W12" s="1">
        <f>SUMIF(C$4:C12,"=1")/SUMIF(C$4:C$33,"=1")</f>
        <v>0.46153846153846156</v>
      </c>
      <c r="X12" s="1">
        <f>SUMIF(D$4:D12,"=1")/SUMIF(D$4:D$33,"=1")</f>
        <v>0.46153846153846156</v>
      </c>
      <c r="Y12" s="1">
        <f>SUMIF(E$4:E12,"=1")/SUMIF(E$4:E$33,"=1")</f>
        <v>0.47058823529411764</v>
      </c>
      <c r="Z12" s="1">
        <f>SUMIF(F$4:F12,"=1")/SUMIF(F$4:F$33,"=1")</f>
        <v>0.46153846153846156</v>
      </c>
      <c r="AB12" s="4">
        <v>0.8</v>
      </c>
      <c r="AC12" s="1">
        <f t="shared" si="5"/>
        <v>0.55000000000000004</v>
      </c>
      <c r="AD12" s="1">
        <f t="shared" si="6"/>
        <v>0.4642857142857143</v>
      </c>
      <c r="AE12" s="1">
        <f t="shared" si="7"/>
        <v>0.61111111111111116</v>
      </c>
      <c r="AF12" s="1">
        <f t="shared" si="8"/>
        <v>0.58620689655172409</v>
      </c>
      <c r="AG12" s="1">
        <f t="shared" si="9"/>
        <v>0.4642857142857143</v>
      </c>
    </row>
    <row r="13" spans="1:33">
      <c r="A13" s="1">
        <v>10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J13" s="1">
        <f>SUM(B$4:B13)/A13</f>
        <v>0.6</v>
      </c>
      <c r="K13" s="1">
        <f>SUM(C$4:C13)/A13</f>
        <v>0.6</v>
      </c>
      <c r="L13" s="1">
        <f>SUM(D$4:D13)/$A13</f>
        <v>0.6</v>
      </c>
      <c r="M13" s="1">
        <f>SUM(E$4:E13)/$A13</f>
        <v>0.8</v>
      </c>
      <c r="N13" s="1">
        <f>SUM(F$4:F13)/$A13</f>
        <v>0.6</v>
      </c>
      <c r="P13" s="1">
        <f t="shared" si="0"/>
        <v>0</v>
      </c>
      <c r="Q13" s="1">
        <f t="shared" si="1"/>
        <v>0</v>
      </c>
      <c r="R13" s="1">
        <f t="shared" si="2"/>
        <v>0</v>
      </c>
      <c r="S13" s="1">
        <f t="shared" si="3"/>
        <v>0</v>
      </c>
      <c r="T13" s="1">
        <f t="shared" si="4"/>
        <v>0</v>
      </c>
      <c r="V13" s="1">
        <f>SUMIF(B$4:B13,"=1")/SUMIF(B$4:B$33,"=1")</f>
        <v>0.5</v>
      </c>
      <c r="W13" s="1">
        <f>SUMIF(C$4:C13,"=1")/SUMIF(C$4:C$33,"=1")</f>
        <v>0.46153846153846156</v>
      </c>
      <c r="X13" s="1">
        <f>SUMIF(D$4:D13,"=1")/SUMIF(D$4:D$33,"=1")</f>
        <v>0.46153846153846156</v>
      </c>
      <c r="Y13" s="1">
        <f>SUMIF(E$4:E13,"=1")/SUMIF(E$4:E$33,"=1")</f>
        <v>0.47058823529411764</v>
      </c>
      <c r="Z13" s="1">
        <f>SUMIF(F$4:F13,"=1")/SUMIF(F$4:F$33,"=1")</f>
        <v>0.46153846153846156</v>
      </c>
      <c r="AB13" s="4">
        <v>0.9</v>
      </c>
      <c r="AC13" s="1">
        <f t="shared" si="5"/>
        <v>0.55000000000000004</v>
      </c>
      <c r="AD13" s="1">
        <f t="shared" si="6"/>
        <v>0.4642857142857143</v>
      </c>
      <c r="AE13" s="1">
        <f t="shared" si="7"/>
        <v>0.5</v>
      </c>
      <c r="AF13" s="1">
        <f t="shared" si="8"/>
        <v>0.58620689655172409</v>
      </c>
      <c r="AG13" s="1">
        <f t="shared" si="9"/>
        <v>0.4642857142857143</v>
      </c>
    </row>
    <row r="14" spans="1:33">
      <c r="A14" s="1">
        <v>11</v>
      </c>
      <c r="B14" s="1">
        <v>0</v>
      </c>
      <c r="C14" s="1">
        <v>0</v>
      </c>
      <c r="D14" s="1">
        <v>1</v>
      </c>
      <c r="E14" s="1">
        <v>0</v>
      </c>
      <c r="F14" s="1">
        <v>0</v>
      </c>
      <c r="J14" s="1">
        <f>SUM(B$4:B14)/A14</f>
        <v>0.54545454545454541</v>
      </c>
      <c r="K14" s="1">
        <f>SUM(C$4:C14)/A14</f>
        <v>0.54545454545454541</v>
      </c>
      <c r="L14" s="1">
        <f>SUM(D$4:D14)/$A14</f>
        <v>0.63636363636363635</v>
      </c>
      <c r="M14" s="1">
        <f>SUM(E$4:E14)/$A14</f>
        <v>0.72727272727272729</v>
      </c>
      <c r="N14" s="1">
        <f>SUM(F$4:F14)/$A14</f>
        <v>0.54545454545454541</v>
      </c>
      <c r="P14" s="1">
        <f t="shared" si="0"/>
        <v>0</v>
      </c>
      <c r="Q14" s="1">
        <f t="shared" si="1"/>
        <v>0</v>
      </c>
      <c r="R14" s="1">
        <f t="shared" si="2"/>
        <v>0.63636363636363635</v>
      </c>
      <c r="S14" s="1">
        <f t="shared" si="3"/>
        <v>0</v>
      </c>
      <c r="T14" s="1">
        <f t="shared" si="4"/>
        <v>0</v>
      </c>
      <c r="V14" s="1">
        <f>SUMIF(B$4:B14,"=1")/SUMIF(B$4:B$33,"=1")</f>
        <v>0.5</v>
      </c>
      <c r="W14" s="1">
        <f>SUMIF(C$4:C14,"=1")/SUMIF(C$4:C$33,"=1")</f>
        <v>0.46153846153846156</v>
      </c>
      <c r="X14" s="1">
        <f>SUMIF(D$4:D14,"=1")/SUMIF(D$4:D$33,"=1")</f>
        <v>0.53846153846153844</v>
      </c>
      <c r="Y14" s="1">
        <f>SUMIF(E$4:E14,"=1")/SUMIF(E$4:E$33,"=1")</f>
        <v>0.47058823529411764</v>
      </c>
      <c r="Z14" s="1">
        <f>SUMIF(F$4:F14,"=1")/SUMIF(F$4:F$33,"=1")</f>
        <v>0.46153846153846156</v>
      </c>
      <c r="AB14" s="4">
        <v>1</v>
      </c>
      <c r="AC14" s="1">
        <f t="shared" si="5"/>
        <v>0.42857142857142855</v>
      </c>
      <c r="AD14" s="1">
        <f t="shared" si="6"/>
        <v>0.4642857142857143</v>
      </c>
      <c r="AE14" s="1">
        <f t="shared" si="7"/>
        <v>0.4642857142857143</v>
      </c>
      <c r="AF14" s="1">
        <f t="shared" si="8"/>
        <v>0.58620689655172409</v>
      </c>
      <c r="AG14" s="1">
        <f t="shared" si="9"/>
        <v>0.4642857142857143</v>
      </c>
    </row>
    <row r="15" spans="1:33">
      <c r="A15" s="1">
        <v>12</v>
      </c>
      <c r="B15" s="1">
        <v>1</v>
      </c>
      <c r="C15" s="1">
        <v>1</v>
      </c>
      <c r="D15" s="1">
        <v>1</v>
      </c>
      <c r="E15" s="1">
        <v>1</v>
      </c>
      <c r="F15" s="1">
        <v>1</v>
      </c>
      <c r="J15" s="1">
        <f>SUM(B$4:B15)/A15</f>
        <v>0.58333333333333337</v>
      </c>
      <c r="K15" s="1">
        <f>SUM(C$4:C15)/A15</f>
        <v>0.58333333333333337</v>
      </c>
      <c r="L15" s="1">
        <f>SUM(D$4:D15)/$A15</f>
        <v>0.66666666666666663</v>
      </c>
      <c r="M15" s="1">
        <f>SUM(E$4:E15)/$A15</f>
        <v>0.75</v>
      </c>
      <c r="N15" s="1">
        <f>SUM(F$4:F15)/$A15</f>
        <v>0.58333333333333337</v>
      </c>
      <c r="P15" s="1">
        <f t="shared" si="0"/>
        <v>0.58333333333333337</v>
      </c>
      <c r="Q15" s="1">
        <f t="shared" si="1"/>
        <v>0.58333333333333337</v>
      </c>
      <c r="R15" s="1">
        <f t="shared" si="2"/>
        <v>0.66666666666666663</v>
      </c>
      <c r="S15" s="1">
        <f t="shared" si="3"/>
        <v>0.75</v>
      </c>
      <c r="T15" s="1">
        <f t="shared" si="4"/>
        <v>0.58333333333333337</v>
      </c>
      <c r="V15" s="1">
        <f>SUMIF(B$4:B15,"=1")/SUMIF(B$4:B$33,"=1")</f>
        <v>0.58333333333333337</v>
      </c>
      <c r="W15" s="1">
        <f>SUMIF(C$4:C15,"=1")/SUMIF(C$4:C$33,"=1")</f>
        <v>0.53846153846153844</v>
      </c>
      <c r="X15" s="1">
        <f>SUMIF(D$4:D15,"=1")/SUMIF(D$4:D$33,"=1")</f>
        <v>0.61538461538461542</v>
      </c>
      <c r="Y15" s="1">
        <f>SUMIF(E$4:E15,"=1")/SUMIF(E$4:E$33,"=1")</f>
        <v>0.52941176470588236</v>
      </c>
      <c r="Z15" s="1">
        <f>SUMIF(F$4:F15,"=1")/SUMIF(F$4:F$33,"=1")</f>
        <v>0.53846153846153844</v>
      </c>
    </row>
    <row r="16" spans="1:33">
      <c r="A16" s="1">
        <v>13</v>
      </c>
      <c r="B16" s="1">
        <v>0</v>
      </c>
      <c r="C16" s="1">
        <v>1</v>
      </c>
      <c r="D16" s="1">
        <v>0</v>
      </c>
      <c r="E16" s="1">
        <v>0</v>
      </c>
      <c r="F16" s="1">
        <v>1</v>
      </c>
      <c r="J16" s="1">
        <f>SUM(B$4:B16)/A16</f>
        <v>0.53846153846153844</v>
      </c>
      <c r="K16" s="1">
        <f>SUM(C$4:C16)/A16</f>
        <v>0.61538461538461542</v>
      </c>
      <c r="L16" s="1">
        <f>SUM(D$4:D16)/$A16</f>
        <v>0.61538461538461542</v>
      </c>
      <c r="M16" s="1">
        <f>SUM(E$4:E16)/$A16</f>
        <v>0.69230769230769229</v>
      </c>
      <c r="N16" s="1">
        <f>SUM(F$4:F16)/$A16</f>
        <v>0.61538461538461542</v>
      </c>
      <c r="P16" s="1">
        <f t="shared" si="0"/>
        <v>0</v>
      </c>
      <c r="Q16" s="1">
        <f t="shared" si="1"/>
        <v>0.61538461538461542</v>
      </c>
      <c r="R16" s="1">
        <f t="shared" si="2"/>
        <v>0</v>
      </c>
      <c r="S16" s="1">
        <f t="shared" si="3"/>
        <v>0</v>
      </c>
      <c r="T16" s="1">
        <f t="shared" si="4"/>
        <v>0.61538461538461542</v>
      </c>
      <c r="V16" s="1">
        <f>SUMIF(B$4:B16,"=1")/SUMIF(B$4:B$33,"=1")</f>
        <v>0.58333333333333337</v>
      </c>
      <c r="W16" s="1">
        <f>SUMIF(C$4:C16,"=1")/SUMIF(C$4:C$33,"=1")</f>
        <v>0.61538461538461542</v>
      </c>
      <c r="X16" s="1">
        <f>SUMIF(D$4:D16,"=1")/SUMIF(D$4:D$33,"=1")</f>
        <v>0.61538461538461542</v>
      </c>
      <c r="Y16" s="1">
        <f>SUMIF(E$4:E16,"=1")/SUMIF(E$4:E$33,"=1")</f>
        <v>0.52941176470588236</v>
      </c>
      <c r="Z16" s="1">
        <f>SUMIF(F$4:F16,"=1")/SUMIF(F$4:F$33,"=1")</f>
        <v>0.61538461538461542</v>
      </c>
    </row>
    <row r="17" spans="1:33">
      <c r="A17" s="1">
        <v>14</v>
      </c>
      <c r="B17" s="1">
        <v>1</v>
      </c>
      <c r="C17" s="1">
        <v>1</v>
      </c>
      <c r="D17" s="1">
        <v>1</v>
      </c>
      <c r="E17" s="1">
        <v>0</v>
      </c>
      <c r="F17" s="1">
        <v>1</v>
      </c>
      <c r="J17" s="1">
        <f>SUM(B$4:B17)/A17</f>
        <v>0.5714285714285714</v>
      </c>
      <c r="K17" s="1">
        <f>SUM(C$4:C17)/A17</f>
        <v>0.6428571428571429</v>
      </c>
      <c r="L17" s="1">
        <f>SUM(D$4:D17)/$A17</f>
        <v>0.6428571428571429</v>
      </c>
      <c r="M17" s="1">
        <f>SUM(E$4:E17)/$A17</f>
        <v>0.6428571428571429</v>
      </c>
      <c r="N17" s="1">
        <f>SUM(F$4:F17)/$A17</f>
        <v>0.6428571428571429</v>
      </c>
      <c r="P17" s="1">
        <f t="shared" si="0"/>
        <v>0.5714285714285714</v>
      </c>
      <c r="Q17" s="1">
        <f t="shared" si="1"/>
        <v>0.6428571428571429</v>
      </c>
      <c r="R17" s="1">
        <f t="shared" si="2"/>
        <v>0.6428571428571429</v>
      </c>
      <c r="S17" s="1">
        <f t="shared" si="3"/>
        <v>0</v>
      </c>
      <c r="T17" s="1">
        <f t="shared" si="4"/>
        <v>0.6428571428571429</v>
      </c>
      <c r="V17" s="1">
        <f>SUMIF(B$4:B17,"=1")/SUMIF(B$4:B$33,"=1")</f>
        <v>0.66666666666666663</v>
      </c>
      <c r="W17" s="1">
        <f>SUMIF(C$4:C17,"=1")/SUMIF(C$4:C$33,"=1")</f>
        <v>0.69230769230769229</v>
      </c>
      <c r="X17" s="1">
        <f>SUMIF(D$4:D17,"=1")/SUMIF(D$4:D$33,"=1")</f>
        <v>0.69230769230769229</v>
      </c>
      <c r="Y17" s="1">
        <f>SUMIF(E$4:E17,"=1")/SUMIF(E$4:E$33,"=1")</f>
        <v>0.52941176470588236</v>
      </c>
      <c r="Z17" s="1">
        <f>SUMIF(F$4:F17,"=1")/SUMIF(F$4:F$33,"=1")</f>
        <v>0.69230769230769229</v>
      </c>
    </row>
    <row r="18" spans="1:33">
      <c r="A18" s="1">
        <v>15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J18" s="1">
        <f>SUM(B$4:B18)/A18</f>
        <v>0.53333333333333333</v>
      </c>
      <c r="K18" s="1">
        <f>SUM(C$4:C18)/A18</f>
        <v>0.6</v>
      </c>
      <c r="L18" s="1">
        <f>SUM(D$4:D18)/$A18</f>
        <v>0.6</v>
      </c>
      <c r="M18" s="1">
        <f>SUM(E$4:E18)/$A18</f>
        <v>0.6</v>
      </c>
      <c r="N18" s="1">
        <f>SUM(F$4:F18)/$A18</f>
        <v>0.6</v>
      </c>
      <c r="P18" s="1">
        <f t="shared" si="0"/>
        <v>0</v>
      </c>
      <c r="Q18" s="1">
        <f t="shared" si="1"/>
        <v>0</v>
      </c>
      <c r="R18" s="1">
        <f t="shared" si="2"/>
        <v>0</v>
      </c>
      <c r="S18" s="1">
        <f t="shared" si="3"/>
        <v>0</v>
      </c>
      <c r="T18" s="1">
        <f t="shared" si="4"/>
        <v>0</v>
      </c>
      <c r="V18" s="1">
        <f>SUMIF(B$4:B18,"=1")/SUMIF(B$4:B$33,"=1")</f>
        <v>0.66666666666666663</v>
      </c>
      <c r="W18" s="1">
        <f>SUMIF(C$4:C18,"=1")/SUMIF(C$4:C$33,"=1")</f>
        <v>0.69230769230769229</v>
      </c>
      <c r="X18" s="1">
        <f>SUMIF(D$4:D18,"=1")/SUMIF(D$4:D$33,"=1")</f>
        <v>0.69230769230769229</v>
      </c>
      <c r="Y18" s="1">
        <f>SUMIF(E$4:E18,"=1")/SUMIF(E$4:E$33,"=1")</f>
        <v>0.52941176470588236</v>
      </c>
      <c r="Z18" s="1">
        <f>SUMIF(F$4:F18,"=1")/SUMIF(F$4:F$33,"=1")</f>
        <v>0.69230769230769229</v>
      </c>
      <c r="AC18" s="11" t="s">
        <v>14</v>
      </c>
      <c r="AD18" s="11"/>
      <c r="AE18" s="11"/>
      <c r="AF18" s="11"/>
      <c r="AG18" s="11"/>
    </row>
    <row r="19" spans="1:33">
      <c r="A19" s="1">
        <v>16</v>
      </c>
      <c r="B19" s="1">
        <v>0</v>
      </c>
      <c r="C19" s="1">
        <v>0</v>
      </c>
      <c r="D19" s="1">
        <v>1</v>
      </c>
      <c r="E19" s="1">
        <v>1</v>
      </c>
      <c r="F19" s="1">
        <v>0</v>
      </c>
      <c r="J19" s="1">
        <f>SUM(B$4:B19)/A19</f>
        <v>0.5</v>
      </c>
      <c r="K19" s="1">
        <f>SUM(C$4:C19)/A19</f>
        <v>0.5625</v>
      </c>
      <c r="L19" s="1">
        <f>SUM(D$4:D19)/$A19</f>
        <v>0.625</v>
      </c>
      <c r="M19" s="1">
        <f>SUM(E$4:E19)/$A19</f>
        <v>0.625</v>
      </c>
      <c r="N19" s="1">
        <f>SUM(F$4:F19)/$A19</f>
        <v>0.5625</v>
      </c>
      <c r="P19" s="1">
        <f t="shared" si="0"/>
        <v>0</v>
      </c>
      <c r="Q19" s="1">
        <f t="shared" si="1"/>
        <v>0</v>
      </c>
      <c r="R19" s="1">
        <f t="shared" si="2"/>
        <v>0.625</v>
      </c>
      <c r="S19" s="1">
        <f t="shared" si="3"/>
        <v>0.625</v>
      </c>
      <c r="T19" s="1">
        <f t="shared" si="4"/>
        <v>0</v>
      </c>
      <c r="V19" s="1">
        <f>SUMIF(B$4:B19,"=1")/SUMIF(B$4:B$33,"=1")</f>
        <v>0.66666666666666663</v>
      </c>
      <c r="W19" s="1">
        <f>SUMIF(C$4:C19,"=1")/SUMIF(C$4:C$33,"=1")</f>
        <v>0.69230769230769229</v>
      </c>
      <c r="X19" s="1">
        <f>SUMIF(D$4:D19,"=1")/SUMIF(D$4:D$33,"=1")</f>
        <v>0.76923076923076927</v>
      </c>
      <c r="Y19" s="1">
        <f>SUMIF(E$4:E19,"=1")/SUMIF(E$4:E$33,"=1")</f>
        <v>0.58823529411764708</v>
      </c>
      <c r="Z19" s="1">
        <f>SUMIF(F$4:F19,"=1")/SUMIF(F$4:F$33,"=1")</f>
        <v>0.69230769230769229</v>
      </c>
      <c r="AB19" s="3" t="s">
        <v>11</v>
      </c>
      <c r="AC19" s="2" t="s">
        <v>1</v>
      </c>
      <c r="AD19" s="2" t="s">
        <v>2</v>
      </c>
      <c r="AE19" s="2" t="s">
        <v>17</v>
      </c>
      <c r="AF19" s="2" t="s">
        <v>18</v>
      </c>
      <c r="AG19" s="2" t="s">
        <v>20</v>
      </c>
    </row>
    <row r="20" spans="1:33">
      <c r="A20" s="1">
        <v>17</v>
      </c>
      <c r="B20" s="1">
        <v>0</v>
      </c>
      <c r="C20" s="1">
        <v>1</v>
      </c>
      <c r="D20" s="1">
        <v>0</v>
      </c>
      <c r="E20" s="1">
        <v>1</v>
      </c>
      <c r="F20" s="1">
        <v>1</v>
      </c>
      <c r="J20" s="1">
        <f>SUM(B$4:B20)/A20</f>
        <v>0.47058823529411764</v>
      </c>
      <c r="K20" s="1">
        <f>SUM(C$4:C20)/A20</f>
        <v>0.58823529411764708</v>
      </c>
      <c r="L20" s="1">
        <f>SUM(D$4:D20)/$A20</f>
        <v>0.58823529411764708</v>
      </c>
      <c r="M20" s="1">
        <f>SUM(E$4:E20)/$A20</f>
        <v>0.6470588235294118</v>
      </c>
      <c r="N20" s="1">
        <f>SUM(F$4:F20)/$A20</f>
        <v>0.58823529411764708</v>
      </c>
      <c r="P20" s="1">
        <f t="shared" si="0"/>
        <v>0</v>
      </c>
      <c r="Q20" s="1">
        <f t="shared" si="1"/>
        <v>0.58823529411764708</v>
      </c>
      <c r="R20" s="1">
        <f t="shared" si="2"/>
        <v>0</v>
      </c>
      <c r="S20" s="1">
        <f t="shared" si="3"/>
        <v>0.6470588235294118</v>
      </c>
      <c r="T20" s="1">
        <f t="shared" si="4"/>
        <v>0.58823529411764708</v>
      </c>
      <c r="V20" s="1">
        <f>SUMIF(B$4:B20,"=1")/SUMIF(B$4:B$33,"=1")</f>
        <v>0.66666666666666663</v>
      </c>
      <c r="W20" s="1">
        <f>SUMIF(C$4:C20,"=1")/SUMIF(C$4:C$33,"=1")</f>
        <v>0.76923076923076927</v>
      </c>
      <c r="X20" s="1">
        <f>SUMIF(D$4:D20,"=1")/SUMIF(D$4:D$33,"=1")</f>
        <v>0.76923076923076927</v>
      </c>
      <c r="Y20" s="1">
        <f>SUMIF(E$4:E20,"=1")/SUMIF(E$4:E$33,"=1")</f>
        <v>0.6470588235294118</v>
      </c>
      <c r="Z20" s="1">
        <f>SUMIF(F$4:F20,"=1")/SUMIF(F$4:F$33,"=1")</f>
        <v>0.76923076923076927</v>
      </c>
      <c r="AB20" s="4">
        <v>0</v>
      </c>
      <c r="AC20" s="1">
        <f>(1 + $AB$2^2) * (AC4*$AB4/($AB$2^2 * AC4 +$AB4))</f>
        <v>0</v>
      </c>
      <c r="AD20" s="1">
        <f>(1 + $AB$2^2) * (AD4*$AB4/($AB$2^2 * AD4 +$AB4))</f>
        <v>0</v>
      </c>
      <c r="AE20" s="1">
        <f>(1 + $AB$2^2) * (AE4*$AB4/($AB$2^2 * AE4 +$AB4))</f>
        <v>0</v>
      </c>
      <c r="AF20" s="1">
        <f>(1 + $AB$2^2) * (AF4*$AB4/($AB$2^2 * AF4 +$AB4))</f>
        <v>0</v>
      </c>
      <c r="AG20" s="1">
        <f>(1 + $AB$2^2) * (AG4*$AB4/($AB$2^2 * AG4 +$AB4))</f>
        <v>0</v>
      </c>
    </row>
    <row r="21" spans="1:33">
      <c r="A21" s="1">
        <v>18</v>
      </c>
      <c r="B21" s="1">
        <v>1</v>
      </c>
      <c r="C21" s="1">
        <v>0</v>
      </c>
      <c r="D21" s="1">
        <v>1</v>
      </c>
      <c r="E21" s="1">
        <v>0</v>
      </c>
      <c r="F21" s="1">
        <v>0</v>
      </c>
      <c r="J21" s="1">
        <f>SUM(B$4:B21)/A21</f>
        <v>0.5</v>
      </c>
      <c r="K21" s="1">
        <f>SUM(C$4:C21)/A21</f>
        <v>0.55555555555555558</v>
      </c>
      <c r="L21" s="1">
        <f>SUM(D$4:D21)/$A21</f>
        <v>0.61111111111111116</v>
      </c>
      <c r="M21" s="1">
        <f>SUM(E$4:E21)/$A21</f>
        <v>0.61111111111111116</v>
      </c>
      <c r="N21" s="1">
        <f>SUM(F$4:F21)/$A21</f>
        <v>0.55555555555555558</v>
      </c>
      <c r="P21" s="1">
        <f t="shared" si="0"/>
        <v>0.5</v>
      </c>
      <c r="Q21" s="1">
        <f t="shared" si="1"/>
        <v>0</v>
      </c>
      <c r="R21" s="1">
        <f t="shared" si="2"/>
        <v>0.61111111111111116</v>
      </c>
      <c r="S21" s="1">
        <f t="shared" si="3"/>
        <v>0</v>
      </c>
      <c r="T21" s="1">
        <f t="shared" si="4"/>
        <v>0</v>
      </c>
      <c r="V21" s="1">
        <f>SUMIF(B$4:B21,"=1")/SUMIF(B$4:B$33,"=1")</f>
        <v>0.75</v>
      </c>
      <c r="W21" s="1">
        <f>SUMIF(C$4:C21,"=1")/SUMIF(C$4:C$33,"=1")</f>
        <v>0.76923076923076927</v>
      </c>
      <c r="X21" s="1">
        <f>SUMIF(D$4:D21,"=1")/SUMIF(D$4:D$33,"=1")</f>
        <v>0.84615384615384615</v>
      </c>
      <c r="Y21" s="1">
        <f>SUMIF(E$4:E21,"=1")/SUMIF(E$4:E$33,"=1")</f>
        <v>0.6470588235294118</v>
      </c>
      <c r="Z21" s="1">
        <f>SUMIF(F$4:F21,"=1")/SUMIF(F$4:F$33,"=1")</f>
        <v>0.76923076923076927</v>
      </c>
      <c r="AB21" s="4">
        <v>0.1</v>
      </c>
      <c r="AC21" s="1">
        <f t="shared" ref="AC21:AG21" si="10">(1 + $AB$2^2) * (AC5*$AB5/($AB$2^2 * AC5 +$AB5))</f>
        <v>0.18181818181818182</v>
      </c>
      <c r="AD21" s="1">
        <f t="shared" si="10"/>
        <v>0.18181818181818182</v>
      </c>
      <c r="AE21" s="1">
        <f t="shared" si="10"/>
        <v>0.18181818181818182</v>
      </c>
      <c r="AF21" s="1">
        <f t="shared" si="10"/>
        <v>0.18181818181818182</v>
      </c>
      <c r="AG21" s="1">
        <f t="shared" si="10"/>
        <v>0.18181818181818182</v>
      </c>
    </row>
    <row r="22" spans="1:33">
      <c r="A22" s="1">
        <v>19</v>
      </c>
      <c r="B22" s="1">
        <v>1</v>
      </c>
      <c r="C22" s="1">
        <v>0</v>
      </c>
      <c r="D22" s="1">
        <v>0</v>
      </c>
      <c r="E22" s="1">
        <v>1</v>
      </c>
      <c r="F22" s="1">
        <v>0</v>
      </c>
      <c r="J22" s="1">
        <f>SUM(B$4:B22)/A22</f>
        <v>0.52631578947368418</v>
      </c>
      <c r="K22" s="1">
        <f>SUM(C$4:C22)/A22</f>
        <v>0.52631578947368418</v>
      </c>
      <c r="L22" s="1">
        <f>SUM(D$4:D22)/$A22</f>
        <v>0.57894736842105265</v>
      </c>
      <c r="M22" s="1">
        <f>SUM(E$4:E22)/$A22</f>
        <v>0.63157894736842102</v>
      </c>
      <c r="N22" s="1">
        <f>SUM(F$4:F22)/$A22</f>
        <v>0.52631578947368418</v>
      </c>
      <c r="P22" s="1">
        <f t="shared" si="0"/>
        <v>0.52631578947368418</v>
      </c>
      <c r="Q22" s="1">
        <f t="shared" si="1"/>
        <v>0</v>
      </c>
      <c r="R22" s="1">
        <f t="shared" si="2"/>
        <v>0</v>
      </c>
      <c r="S22" s="1">
        <f t="shared" si="3"/>
        <v>0.63157894736842102</v>
      </c>
      <c r="T22" s="1">
        <f t="shared" si="4"/>
        <v>0</v>
      </c>
      <c r="V22" s="1">
        <f>SUMIF(B$4:B22,"=1")/SUMIF(B$4:B$33,"=1")</f>
        <v>0.83333333333333337</v>
      </c>
      <c r="W22" s="1">
        <f>SUMIF(C$4:C22,"=1")/SUMIF(C$4:C$33,"=1")</f>
        <v>0.76923076923076927</v>
      </c>
      <c r="X22" s="1">
        <f>SUMIF(D$4:D22,"=1")/SUMIF(D$4:D$33,"=1")</f>
        <v>0.84615384615384615</v>
      </c>
      <c r="Y22" s="1">
        <f>SUMIF(E$4:E22,"=1")/SUMIF(E$4:E$33,"=1")</f>
        <v>0.70588235294117652</v>
      </c>
      <c r="Z22" s="1">
        <f>SUMIF(F$4:F22,"=1")/SUMIF(F$4:F$33,"=1")</f>
        <v>0.76923076923076927</v>
      </c>
      <c r="AB22" s="4">
        <v>0.2</v>
      </c>
      <c r="AC22" s="1">
        <f t="shared" ref="AC22:AG22" si="11">(1 + $AB$2^2) * (AC6*$AB6/($AB$2^2 * AC6 +$AB6))</f>
        <v>0.33333333333333337</v>
      </c>
      <c r="AD22" s="1">
        <f t="shared" si="11"/>
        <v>0.32258064516129031</v>
      </c>
      <c r="AE22" s="1">
        <f t="shared" si="11"/>
        <v>0.33333333333333337</v>
      </c>
      <c r="AF22" s="1">
        <f t="shared" si="11"/>
        <v>0.33333333333333337</v>
      </c>
      <c r="AG22" s="1">
        <f t="shared" si="11"/>
        <v>0.32258064516129031</v>
      </c>
    </row>
    <row r="23" spans="1:33">
      <c r="A23" s="1">
        <v>20</v>
      </c>
      <c r="B23" s="1">
        <v>1</v>
      </c>
      <c r="C23" s="1">
        <v>0</v>
      </c>
      <c r="D23" s="1">
        <v>0</v>
      </c>
      <c r="E23" s="1">
        <v>0</v>
      </c>
      <c r="F23" s="1">
        <v>0</v>
      </c>
      <c r="J23" s="1">
        <f>SUM(B$4:B23)/A23</f>
        <v>0.55000000000000004</v>
      </c>
      <c r="K23" s="1">
        <f>SUM(C$4:C23)/A23</f>
        <v>0.5</v>
      </c>
      <c r="L23" s="1">
        <f>SUM(D$4:D23)/$A23</f>
        <v>0.55000000000000004</v>
      </c>
      <c r="M23" s="1">
        <f>SUM(E$4:E23)/$A23</f>
        <v>0.6</v>
      </c>
      <c r="N23" s="1">
        <f>SUM(F$4:F23)/$A23</f>
        <v>0.5</v>
      </c>
      <c r="P23" s="1">
        <f t="shared" si="0"/>
        <v>0.55000000000000004</v>
      </c>
      <c r="Q23" s="1">
        <f t="shared" si="1"/>
        <v>0</v>
      </c>
      <c r="R23" s="1">
        <f t="shared" si="2"/>
        <v>0</v>
      </c>
      <c r="S23" s="1">
        <f t="shared" si="3"/>
        <v>0</v>
      </c>
      <c r="T23" s="1">
        <f t="shared" si="4"/>
        <v>0</v>
      </c>
      <c r="V23" s="1">
        <f>SUMIF(B$4:B23,"=1")/SUMIF(B$4:B$33,"=1")</f>
        <v>0.91666666666666663</v>
      </c>
      <c r="W23" s="1">
        <f>SUMIF(C$4:C23,"=1")/SUMIF(C$4:C$33,"=1")</f>
        <v>0.76923076923076927</v>
      </c>
      <c r="X23" s="1">
        <f>SUMIF(D$4:D23,"=1")/SUMIF(D$4:D$33,"=1")</f>
        <v>0.84615384615384615</v>
      </c>
      <c r="Y23" s="1">
        <f>SUMIF(E$4:E23,"=1")/SUMIF(E$4:E$33,"=1")</f>
        <v>0.70588235294117652</v>
      </c>
      <c r="Z23" s="1">
        <f>SUMIF(F$4:F23,"=1")/SUMIF(F$4:F$33,"=1")</f>
        <v>0.76923076923076927</v>
      </c>
      <c r="AB23" s="4">
        <v>0.3</v>
      </c>
      <c r="AC23" s="1">
        <f t="shared" ref="AC23:AG23" si="12">(1 + $AB$2^2) * (AC7*$AB7/($AB$2^2 * AC7 +$AB7))</f>
        <v>0.46153846153846151</v>
      </c>
      <c r="AD23" s="1">
        <f t="shared" si="12"/>
        <v>0.44117647058823528</v>
      </c>
      <c r="AE23" s="1">
        <f t="shared" si="12"/>
        <v>0.46153846153846151</v>
      </c>
      <c r="AF23" s="1">
        <f t="shared" si="12"/>
        <v>0.46153846153846151</v>
      </c>
      <c r="AG23" s="1">
        <f t="shared" si="12"/>
        <v>0.44117647058823528</v>
      </c>
    </row>
    <row r="24" spans="1:33">
      <c r="A24" s="1">
        <v>21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J24" s="1">
        <f>SUM(B$4:B24)/A24</f>
        <v>0.52380952380952384</v>
      </c>
      <c r="K24" s="1">
        <f>SUM(C$4:C24)/A24</f>
        <v>0.47619047619047616</v>
      </c>
      <c r="L24" s="1">
        <f>SUM(D$4:D24)/$A24</f>
        <v>0.52380952380952384</v>
      </c>
      <c r="M24" s="1">
        <f>SUM(E$4:E24)/$A24</f>
        <v>0.5714285714285714</v>
      </c>
      <c r="N24" s="1">
        <f>SUM(F$4:F24)/$A24</f>
        <v>0.47619047619047616</v>
      </c>
      <c r="P24" s="1">
        <f t="shared" si="0"/>
        <v>0</v>
      </c>
      <c r="Q24" s="1">
        <f t="shared" si="1"/>
        <v>0</v>
      </c>
      <c r="R24" s="1">
        <f t="shared" si="2"/>
        <v>0</v>
      </c>
      <c r="S24" s="1">
        <f t="shared" si="3"/>
        <v>0</v>
      </c>
      <c r="T24" s="1">
        <f t="shared" si="4"/>
        <v>0</v>
      </c>
      <c r="V24" s="1">
        <f>SUMIF(B$4:B24,"=1")/SUMIF(B$4:B$33,"=1")</f>
        <v>0.91666666666666663</v>
      </c>
      <c r="W24" s="1">
        <f>SUMIF(C$4:C24,"=1")/SUMIF(C$4:C$33,"=1")</f>
        <v>0.76923076923076927</v>
      </c>
      <c r="X24" s="1">
        <f>SUMIF(D$4:D24,"=1")/SUMIF(D$4:D$33,"=1")</f>
        <v>0.84615384615384615</v>
      </c>
      <c r="Y24" s="1">
        <f>SUMIF(E$4:E24,"=1")/SUMIF(E$4:E$33,"=1")</f>
        <v>0.70588235294117652</v>
      </c>
      <c r="Z24" s="1">
        <f>SUMIF(F$4:F24,"=1")/SUMIF(F$4:F$33,"=1")</f>
        <v>0.76923076923076927</v>
      </c>
      <c r="AB24" s="4">
        <v>0.4</v>
      </c>
      <c r="AC24" s="1">
        <f t="shared" ref="AC24:AG24" si="13">(1 + $AB$2^2) * (AC8*$AB8/($AB$2^2 * AC8 +$AB8))</f>
        <v>0.54054054054054057</v>
      </c>
      <c r="AD24" s="1">
        <f t="shared" si="13"/>
        <v>0.52173913043478271</v>
      </c>
      <c r="AE24" s="1">
        <f t="shared" si="13"/>
        <v>0.5</v>
      </c>
      <c r="AF24" s="1">
        <f t="shared" si="13"/>
        <v>0.57142857142857151</v>
      </c>
      <c r="AG24" s="1">
        <f t="shared" si="13"/>
        <v>0.52173913043478271</v>
      </c>
    </row>
    <row r="25" spans="1:33">
      <c r="A25" s="1">
        <v>22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J25" s="1">
        <f>SUM(B$4:B25)/A25</f>
        <v>0.5</v>
      </c>
      <c r="K25" s="1">
        <f>SUM(C$4:C25)/A25</f>
        <v>0.45454545454545453</v>
      </c>
      <c r="L25" s="1">
        <f>SUM(D$4:D25)/$A25</f>
        <v>0.5</v>
      </c>
      <c r="M25" s="1">
        <f>SUM(E$4:E25)/$A25</f>
        <v>0.54545454545454541</v>
      </c>
      <c r="N25" s="1">
        <f>SUM(F$4:F25)/$A25</f>
        <v>0.45454545454545453</v>
      </c>
      <c r="P25" s="1">
        <f t="shared" si="0"/>
        <v>0</v>
      </c>
      <c r="Q25" s="1">
        <f t="shared" si="1"/>
        <v>0</v>
      </c>
      <c r="R25" s="1">
        <f t="shared" si="2"/>
        <v>0</v>
      </c>
      <c r="S25" s="1">
        <f t="shared" si="3"/>
        <v>0</v>
      </c>
      <c r="T25" s="1">
        <f t="shared" si="4"/>
        <v>0</v>
      </c>
      <c r="V25" s="1">
        <f>SUMIF(B$4:B25,"=1")/SUMIF(B$4:B$33,"=1")</f>
        <v>0.91666666666666663</v>
      </c>
      <c r="W25" s="1">
        <f>SUMIF(C$4:C25,"=1")/SUMIF(C$4:C$33,"=1")</f>
        <v>0.76923076923076927</v>
      </c>
      <c r="X25" s="1">
        <f>SUMIF(D$4:D25,"=1")/SUMIF(D$4:D$33,"=1")</f>
        <v>0.84615384615384615</v>
      </c>
      <c r="Y25" s="1">
        <f>SUMIF(E$4:E25,"=1")/SUMIF(E$4:E$33,"=1")</f>
        <v>0.70588235294117652</v>
      </c>
      <c r="Z25" s="1">
        <f>SUMIF(F$4:F25,"=1")/SUMIF(F$4:F$33,"=1")</f>
        <v>0.76923076923076927</v>
      </c>
      <c r="AB25" s="4">
        <v>0.5</v>
      </c>
      <c r="AC25" s="1">
        <f t="shared" ref="AC25:AG25" si="14">(1 + $AB$2^2) * (AC9*$AB9/($AB$2^2 * AC9 +$AB9))</f>
        <v>0.57142857142857151</v>
      </c>
      <c r="AD25" s="1">
        <f t="shared" si="14"/>
        <v>0.56250000000000011</v>
      </c>
      <c r="AE25" s="1">
        <f t="shared" si="14"/>
        <v>0.57142857142857151</v>
      </c>
      <c r="AF25" s="1">
        <f t="shared" si="14"/>
        <v>0.6</v>
      </c>
      <c r="AG25" s="1">
        <f t="shared" si="14"/>
        <v>0.56250000000000011</v>
      </c>
    </row>
    <row r="26" spans="1:33">
      <c r="A26" s="1">
        <v>23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J26" s="1">
        <f>SUM(B$4:B26)/A26</f>
        <v>0.47826086956521741</v>
      </c>
      <c r="K26" s="1">
        <f>SUM(C$4:C26)/A26</f>
        <v>0.43478260869565216</v>
      </c>
      <c r="L26" s="1">
        <f>SUM(D$4:D26)/$A26</f>
        <v>0.47826086956521741</v>
      </c>
      <c r="M26" s="1">
        <f>SUM(E$4:E26)/$A26</f>
        <v>0.52173913043478259</v>
      </c>
      <c r="N26" s="1">
        <f>SUM(F$4:F26)/$A26</f>
        <v>0.43478260869565216</v>
      </c>
      <c r="P26" s="1">
        <f t="shared" si="0"/>
        <v>0</v>
      </c>
      <c r="Q26" s="1">
        <f t="shared" si="1"/>
        <v>0</v>
      </c>
      <c r="R26" s="1">
        <f t="shared" si="2"/>
        <v>0</v>
      </c>
      <c r="S26" s="1">
        <f t="shared" si="3"/>
        <v>0</v>
      </c>
      <c r="T26" s="1">
        <f t="shared" si="4"/>
        <v>0</v>
      </c>
      <c r="V26" s="1">
        <f>SUMIF(B$4:B26,"=1")/SUMIF(B$4:B$33,"=1")</f>
        <v>0.91666666666666663</v>
      </c>
      <c r="W26" s="1">
        <f>SUMIF(C$4:C26,"=1")/SUMIF(C$4:C$33,"=1")</f>
        <v>0.76923076923076927</v>
      </c>
      <c r="X26" s="1">
        <f>SUMIF(D$4:D26,"=1")/SUMIF(D$4:D$33,"=1")</f>
        <v>0.84615384615384615</v>
      </c>
      <c r="Y26" s="1">
        <f>SUMIF(E$4:E26,"=1")/SUMIF(E$4:E$33,"=1")</f>
        <v>0.70588235294117652</v>
      </c>
      <c r="Z26" s="1">
        <f>SUMIF(F$4:F26,"=1")/SUMIF(F$4:F$33,"=1")</f>
        <v>0.76923076923076927</v>
      </c>
      <c r="AB26" s="4">
        <v>0.6</v>
      </c>
      <c r="AC26" s="1">
        <f t="shared" ref="AC26:AG26" si="15">(1 + $AB$2^2) * (AC10*$AB10/($AB$2^2 * AC10 +$AB10))</f>
        <v>0.58536585365853655</v>
      </c>
      <c r="AD26" s="1">
        <f t="shared" si="15"/>
        <v>0.62068965517241381</v>
      </c>
      <c r="AE26" s="1">
        <f t="shared" si="15"/>
        <v>0.63157894736842102</v>
      </c>
      <c r="AF26" s="1">
        <f t="shared" si="15"/>
        <v>0.62264150943396224</v>
      </c>
      <c r="AG26" s="1">
        <f t="shared" si="15"/>
        <v>0.62068965517241381</v>
      </c>
    </row>
    <row r="27" spans="1:33">
      <c r="A27" s="1">
        <v>24</v>
      </c>
      <c r="B27" s="1">
        <v>0</v>
      </c>
      <c r="C27" s="1">
        <v>0</v>
      </c>
      <c r="D27" s="1">
        <v>1</v>
      </c>
      <c r="E27" s="1">
        <v>1</v>
      </c>
      <c r="F27" s="1">
        <v>0</v>
      </c>
      <c r="J27" s="1">
        <f>SUM(B$4:B27)/A27</f>
        <v>0.45833333333333331</v>
      </c>
      <c r="K27" s="1">
        <f>SUM(C$4:C27)/A27</f>
        <v>0.41666666666666669</v>
      </c>
      <c r="L27" s="1">
        <f>SUM(D$4:D27)/$A27</f>
        <v>0.5</v>
      </c>
      <c r="M27" s="1">
        <f>SUM(E$4:E27)/$A27</f>
        <v>0.54166666666666663</v>
      </c>
      <c r="N27" s="1">
        <f>SUM(F$4:F27)/$A27</f>
        <v>0.41666666666666669</v>
      </c>
      <c r="P27" s="1">
        <f t="shared" si="0"/>
        <v>0</v>
      </c>
      <c r="Q27" s="1">
        <f t="shared" si="1"/>
        <v>0</v>
      </c>
      <c r="R27" s="1">
        <f t="shared" si="2"/>
        <v>0.5</v>
      </c>
      <c r="S27" s="1">
        <f t="shared" si="3"/>
        <v>0.54166666666666663</v>
      </c>
      <c r="T27" s="1">
        <f t="shared" si="4"/>
        <v>0</v>
      </c>
      <c r="V27" s="1">
        <f>SUMIF(B$4:B27,"=1")/SUMIF(B$4:B$33,"=1")</f>
        <v>0.91666666666666663</v>
      </c>
      <c r="W27" s="1">
        <f>SUMIF(C$4:C27,"=1")/SUMIF(C$4:C$33,"=1")</f>
        <v>0.76923076923076927</v>
      </c>
      <c r="X27" s="1">
        <f>SUMIF(D$4:D27,"=1")/SUMIF(D$4:D$33,"=1")</f>
        <v>0.92307692307692313</v>
      </c>
      <c r="Y27" s="1">
        <f>SUMIF(E$4:E27,"=1")/SUMIF(E$4:E$33,"=1")</f>
        <v>0.76470588235294112</v>
      </c>
      <c r="Z27" s="1">
        <f>SUMIF(F$4:F27,"=1")/SUMIF(F$4:F$33,"=1")</f>
        <v>0.76923076923076927</v>
      </c>
      <c r="AB27" s="4">
        <v>0.7</v>
      </c>
      <c r="AC27" s="1">
        <f t="shared" ref="AC27:AG27" si="16">(1 + $AB$2^2) * (AC11*$AB11/($AB$2^2 * AC11 +$AB11))</f>
        <v>0.61599999999999999</v>
      </c>
      <c r="AD27" s="1">
        <f t="shared" si="16"/>
        <v>0.63926940639269414</v>
      </c>
      <c r="AE27" s="1">
        <f t="shared" si="16"/>
        <v>0.66037735849056611</v>
      </c>
      <c r="AF27" s="1">
        <f t="shared" si="16"/>
        <v>0.66403162055335962</v>
      </c>
      <c r="AG27" s="1">
        <f t="shared" si="16"/>
        <v>0.63926940639269414</v>
      </c>
    </row>
    <row r="28" spans="1:33">
      <c r="A28" s="1">
        <v>25</v>
      </c>
      <c r="B28" s="1">
        <v>0</v>
      </c>
      <c r="C28" s="1">
        <v>0</v>
      </c>
      <c r="D28" s="1">
        <v>0</v>
      </c>
      <c r="E28" s="1">
        <v>1</v>
      </c>
      <c r="F28" s="1">
        <v>0</v>
      </c>
      <c r="J28" s="1">
        <f>SUM(B$4:B28)/A28</f>
        <v>0.44</v>
      </c>
      <c r="K28" s="1">
        <f>SUM(C$4:C28)/A28</f>
        <v>0.4</v>
      </c>
      <c r="L28" s="1">
        <f>SUM(D$4:D28)/$A28</f>
        <v>0.48</v>
      </c>
      <c r="M28" s="1">
        <f>SUM(E$4:E28)/$A28</f>
        <v>0.56000000000000005</v>
      </c>
      <c r="N28" s="1">
        <f>SUM(F$4:F28)/$A28</f>
        <v>0.4</v>
      </c>
      <c r="P28" s="1">
        <f t="shared" si="0"/>
        <v>0</v>
      </c>
      <c r="Q28" s="1">
        <f t="shared" si="1"/>
        <v>0</v>
      </c>
      <c r="R28" s="1">
        <f t="shared" si="2"/>
        <v>0</v>
      </c>
      <c r="S28" s="1">
        <f t="shared" si="3"/>
        <v>0.56000000000000005</v>
      </c>
      <c r="T28" s="1">
        <f t="shared" si="4"/>
        <v>0</v>
      </c>
      <c r="V28" s="1">
        <f>SUMIF(B$4:B28,"=1")/SUMIF(B$4:B$33,"=1")</f>
        <v>0.91666666666666663</v>
      </c>
      <c r="W28" s="1">
        <f>SUMIF(C$4:C28,"=1")/SUMIF(C$4:C$33,"=1")</f>
        <v>0.76923076923076927</v>
      </c>
      <c r="X28" s="1">
        <f>SUMIF(D$4:D28,"=1")/SUMIF(D$4:D$33,"=1")</f>
        <v>0.92307692307692313</v>
      </c>
      <c r="Y28" s="1">
        <f>SUMIF(E$4:E28,"=1")/SUMIF(E$4:E$33,"=1")</f>
        <v>0.82352941176470584</v>
      </c>
      <c r="Z28" s="1">
        <f>SUMIF(F$4:F28,"=1")/SUMIF(F$4:F$33,"=1")</f>
        <v>0.76923076923076927</v>
      </c>
      <c r="AB28" s="4">
        <v>0.8</v>
      </c>
      <c r="AC28" s="1">
        <f t="shared" ref="AC28:AG28" si="17">(1 + $AB$2^2) * (AC12*$AB12/($AB$2^2 * AC12 +$AB12))</f>
        <v>0.6518518518518519</v>
      </c>
      <c r="AD28" s="1">
        <f t="shared" si="17"/>
        <v>0.58757062146892658</v>
      </c>
      <c r="AE28" s="1">
        <f t="shared" si="17"/>
        <v>0.69291338582677164</v>
      </c>
      <c r="AF28" s="1">
        <f t="shared" si="17"/>
        <v>0.6766169154228856</v>
      </c>
      <c r="AG28" s="1">
        <f t="shared" si="17"/>
        <v>0.58757062146892658</v>
      </c>
    </row>
    <row r="29" spans="1:33">
      <c r="A29" s="1">
        <v>26</v>
      </c>
      <c r="B29" s="1">
        <v>0</v>
      </c>
      <c r="C29" s="1">
        <v>1</v>
      </c>
      <c r="D29" s="1">
        <v>0</v>
      </c>
      <c r="E29" s="1">
        <v>1</v>
      </c>
      <c r="F29" s="1">
        <v>1</v>
      </c>
      <c r="J29" s="1">
        <f>SUM(B$4:B29)/A29</f>
        <v>0.42307692307692307</v>
      </c>
      <c r="K29" s="1">
        <f>SUM(C$4:C29)/A29</f>
        <v>0.42307692307692307</v>
      </c>
      <c r="L29" s="1">
        <f>SUM(D$4:D29)/$A29</f>
        <v>0.46153846153846156</v>
      </c>
      <c r="M29" s="1">
        <f>SUM(E$4:E29)/$A29</f>
        <v>0.57692307692307687</v>
      </c>
      <c r="N29" s="1">
        <f>SUM(F$4:F29)/$A29</f>
        <v>0.42307692307692307</v>
      </c>
      <c r="P29" s="1">
        <f t="shared" si="0"/>
        <v>0</v>
      </c>
      <c r="Q29" s="1">
        <f t="shared" si="1"/>
        <v>0.42307692307692307</v>
      </c>
      <c r="R29" s="1">
        <f t="shared" si="2"/>
        <v>0</v>
      </c>
      <c r="S29" s="1">
        <f t="shared" si="3"/>
        <v>0.57692307692307687</v>
      </c>
      <c r="T29" s="1">
        <f t="shared" si="4"/>
        <v>0.42307692307692307</v>
      </c>
      <c r="V29" s="1">
        <f>SUMIF(B$4:B29,"=1")/SUMIF(B$4:B$33,"=1")</f>
        <v>0.91666666666666663</v>
      </c>
      <c r="W29" s="1">
        <f>SUMIF(C$4:C29,"=1")/SUMIF(C$4:C$33,"=1")</f>
        <v>0.84615384615384615</v>
      </c>
      <c r="X29" s="1">
        <f>SUMIF(D$4:D29,"=1")/SUMIF(D$4:D$33,"=1")</f>
        <v>0.92307692307692313</v>
      </c>
      <c r="Y29" s="1">
        <f>SUMIF(E$4:E29,"=1")/SUMIF(E$4:E$33,"=1")</f>
        <v>0.88235294117647056</v>
      </c>
      <c r="Z29" s="1">
        <f>SUMIF(F$4:F29,"=1")/SUMIF(F$4:F$33,"=1")</f>
        <v>0.84615384615384615</v>
      </c>
      <c r="AB29" s="4">
        <v>0.9</v>
      </c>
      <c r="AC29" s="1">
        <f t="shared" ref="AC29:AG29" si="18">(1 + $AB$2^2) * (AC13*$AB13/($AB$2^2 * AC13 +$AB13))</f>
        <v>0.6827586206896552</v>
      </c>
      <c r="AD29" s="1">
        <f t="shared" si="18"/>
        <v>0.61256544502617805</v>
      </c>
      <c r="AE29" s="1">
        <f t="shared" si="18"/>
        <v>0.6428571428571429</v>
      </c>
      <c r="AF29" s="1">
        <f t="shared" si="18"/>
        <v>0.7099767981438514</v>
      </c>
      <c r="AG29" s="1">
        <f t="shared" si="18"/>
        <v>0.61256544502617805</v>
      </c>
    </row>
    <row r="30" spans="1:33">
      <c r="A30" s="1">
        <v>27</v>
      </c>
      <c r="B30" s="1">
        <v>0</v>
      </c>
      <c r="C30" s="1">
        <v>1</v>
      </c>
      <c r="D30" s="1">
        <v>0</v>
      </c>
      <c r="E30" s="1">
        <v>0</v>
      </c>
      <c r="F30" s="1">
        <v>1</v>
      </c>
      <c r="J30" s="1">
        <f>SUM(B$4:B30)/A30</f>
        <v>0.40740740740740738</v>
      </c>
      <c r="K30" s="1">
        <f>SUM(C$4:C30)/A30</f>
        <v>0.44444444444444442</v>
      </c>
      <c r="L30" s="1">
        <f>SUM(D$4:D30)/$A30</f>
        <v>0.44444444444444442</v>
      </c>
      <c r="M30" s="1">
        <f>SUM(E$4:E30)/$A30</f>
        <v>0.55555555555555558</v>
      </c>
      <c r="N30" s="1">
        <f>SUM(F$4:F30)/$A30</f>
        <v>0.44444444444444442</v>
      </c>
      <c r="P30" s="1">
        <f t="shared" si="0"/>
        <v>0</v>
      </c>
      <c r="Q30" s="1">
        <f t="shared" si="1"/>
        <v>0.44444444444444442</v>
      </c>
      <c r="R30" s="1">
        <f t="shared" si="2"/>
        <v>0</v>
      </c>
      <c r="S30" s="1">
        <f t="shared" si="3"/>
        <v>0</v>
      </c>
      <c r="T30" s="1">
        <f t="shared" si="4"/>
        <v>0.44444444444444442</v>
      </c>
      <c r="V30" s="1">
        <f>SUMIF(B$4:B30,"=1")/SUMIF(B$4:B$33,"=1")</f>
        <v>0.91666666666666663</v>
      </c>
      <c r="W30" s="1">
        <f>SUMIF(C$4:C30,"=1")/SUMIF(C$4:C$33,"=1")</f>
        <v>0.92307692307692313</v>
      </c>
      <c r="X30" s="1">
        <f>SUMIF(D$4:D30,"=1")/SUMIF(D$4:D$33,"=1")</f>
        <v>0.92307692307692313</v>
      </c>
      <c r="Y30" s="1">
        <f>SUMIF(E$4:E30,"=1")/SUMIF(E$4:E$33,"=1")</f>
        <v>0.88235294117647056</v>
      </c>
      <c r="Z30" s="1">
        <f>SUMIF(F$4:F30,"=1")/SUMIF(F$4:F$33,"=1")</f>
        <v>0.92307692307692313</v>
      </c>
      <c r="AB30" s="4">
        <v>1</v>
      </c>
      <c r="AC30" s="1">
        <f t="shared" ref="AC30:AG30" si="19">(1 + $AB$2^2) * (AC14*$AB14/($AB$2^2 * AC14 +$AB14))</f>
        <v>0.6</v>
      </c>
      <c r="AD30" s="1">
        <f t="shared" si="19"/>
        <v>0.63414634146341464</v>
      </c>
      <c r="AE30" s="1">
        <f t="shared" si="19"/>
        <v>0.63414634146341464</v>
      </c>
      <c r="AF30" s="1">
        <f t="shared" si="19"/>
        <v>0.73913043478260865</v>
      </c>
      <c r="AG30" s="1">
        <f t="shared" si="19"/>
        <v>0.63414634146341464</v>
      </c>
    </row>
    <row r="31" spans="1:33">
      <c r="A31" s="1">
        <v>28</v>
      </c>
      <c r="B31" s="1">
        <v>1</v>
      </c>
      <c r="C31" s="1">
        <v>1</v>
      </c>
      <c r="D31" s="1">
        <v>1</v>
      </c>
      <c r="E31" s="1">
        <v>1</v>
      </c>
      <c r="F31" s="1">
        <v>1</v>
      </c>
      <c r="J31" s="1">
        <f>SUM(B$4:B31)/A31</f>
        <v>0.42857142857142855</v>
      </c>
      <c r="K31" s="1">
        <f>SUM(C$4:C31)/A31</f>
        <v>0.4642857142857143</v>
      </c>
      <c r="L31" s="1">
        <f>SUM(D$4:D31)/$A31</f>
        <v>0.4642857142857143</v>
      </c>
      <c r="M31" s="1">
        <f>SUM(E$4:E31)/$A31</f>
        <v>0.5714285714285714</v>
      </c>
      <c r="N31" s="1">
        <f>SUM(F$4:F31)/$A31</f>
        <v>0.4642857142857143</v>
      </c>
      <c r="P31" s="1">
        <f t="shared" si="0"/>
        <v>0.42857142857142855</v>
      </c>
      <c r="Q31" s="1">
        <f t="shared" si="1"/>
        <v>0.4642857142857143</v>
      </c>
      <c r="R31" s="1">
        <f t="shared" si="2"/>
        <v>0.4642857142857143</v>
      </c>
      <c r="S31" s="1">
        <f t="shared" si="3"/>
        <v>0.5714285714285714</v>
      </c>
      <c r="T31" s="1">
        <f t="shared" si="4"/>
        <v>0.4642857142857143</v>
      </c>
      <c r="V31" s="1">
        <f>SUMIF(B$4:B31,"=1")/SUMIF(B$4:B$33,"=1")</f>
        <v>1</v>
      </c>
      <c r="W31" s="1">
        <f>SUMIF(C$4:C31,"=1")/SUMIF(C$4:C$33,"=1")</f>
        <v>1</v>
      </c>
      <c r="X31" s="1">
        <f>SUMIF(D$4:D31,"=1")/SUMIF(D$4:D$33,"=1")</f>
        <v>1</v>
      </c>
      <c r="Y31" s="1">
        <f>SUMIF(E$4:E31,"=1")/SUMIF(E$4:E$33,"=1")</f>
        <v>0.94117647058823528</v>
      </c>
      <c r="Z31" s="1">
        <f>SUMIF(F$4:F31,"=1")/SUMIF(F$4:F$33,"=1")</f>
        <v>1</v>
      </c>
    </row>
    <row r="32" spans="1:33">
      <c r="A32" s="1">
        <v>29</v>
      </c>
      <c r="B32" s="1">
        <v>0</v>
      </c>
      <c r="C32" s="1">
        <v>0</v>
      </c>
      <c r="D32" s="1">
        <v>0</v>
      </c>
      <c r="E32" s="1">
        <v>1</v>
      </c>
      <c r="F32" s="1">
        <v>0</v>
      </c>
      <c r="J32" s="1">
        <f>SUM(B$4:B32)/A32</f>
        <v>0.41379310344827586</v>
      </c>
      <c r="K32" s="1">
        <f>SUM(C$4:C32)/A32</f>
        <v>0.44827586206896552</v>
      </c>
      <c r="L32" s="1">
        <f>SUM(D$4:D32)/$A32</f>
        <v>0.44827586206896552</v>
      </c>
      <c r="M32" s="1">
        <f>SUM(E$4:E32)/$A32</f>
        <v>0.58620689655172409</v>
      </c>
      <c r="N32" s="1">
        <f>SUM(F$4:F32)/$A32</f>
        <v>0.44827586206896552</v>
      </c>
      <c r="P32" s="1">
        <f t="shared" si="0"/>
        <v>0</v>
      </c>
      <c r="Q32" s="1">
        <f t="shared" si="1"/>
        <v>0</v>
      </c>
      <c r="R32" s="1">
        <f t="shared" si="2"/>
        <v>0</v>
      </c>
      <c r="S32" s="1">
        <f t="shared" si="3"/>
        <v>0.58620689655172409</v>
      </c>
      <c r="T32" s="1">
        <f t="shared" si="4"/>
        <v>0</v>
      </c>
      <c r="V32" s="1">
        <f>SUMIF(B$4:B32,"=1")/SUMIF(B$4:B$33,"=1")</f>
        <v>1</v>
      </c>
      <c r="W32" s="1">
        <f>SUMIF(C$4:C32,"=1")/SUMIF(C$4:C$33,"=1")</f>
        <v>1</v>
      </c>
      <c r="X32" s="1">
        <f>SUMIF(D$4:D32,"=1")/SUMIF(D$4:D$33,"=1")</f>
        <v>1</v>
      </c>
      <c r="Y32" s="1">
        <f>SUMIF(E$4:E32,"=1")/SUMIF(E$4:E$33,"=1")</f>
        <v>1</v>
      </c>
      <c r="Z32" s="1">
        <f>SUMIF(F$4:F32,"=1")/SUMIF(F$4:F$33,"=1")</f>
        <v>1</v>
      </c>
    </row>
    <row r="33" spans="1:33">
      <c r="A33" s="1">
        <v>30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J33" s="1">
        <f>SUM(B$4:B33)/A33</f>
        <v>0.4</v>
      </c>
      <c r="K33" s="1">
        <f>SUM(C$4:C33)/A33</f>
        <v>0.43333333333333335</v>
      </c>
      <c r="L33" s="1">
        <f>SUM(D$4:D33)/$A33</f>
        <v>0.43333333333333335</v>
      </c>
      <c r="M33" s="1">
        <f>SUM(E$4:E33)/$A33</f>
        <v>0.56666666666666665</v>
      </c>
      <c r="N33" s="1">
        <f>SUM(F$4:F33)/$A33</f>
        <v>0.43333333333333335</v>
      </c>
      <c r="P33" s="1">
        <f t="shared" si="0"/>
        <v>0</v>
      </c>
      <c r="Q33" s="1">
        <f t="shared" si="1"/>
        <v>0</v>
      </c>
      <c r="R33" s="1">
        <f t="shared" si="2"/>
        <v>0</v>
      </c>
      <c r="S33" s="1">
        <f t="shared" si="3"/>
        <v>0</v>
      </c>
      <c r="T33" s="1">
        <f t="shared" si="4"/>
        <v>0</v>
      </c>
      <c r="V33" s="1">
        <f>SUMIF(B$4:B33,"=1")/SUMIF(B$4:B$33,"=1")</f>
        <v>1</v>
      </c>
      <c r="W33" s="1">
        <f>SUMIF(C$4:C33,"=1")/SUMIF(C$4:C$33,"=1")</f>
        <v>1</v>
      </c>
      <c r="X33" s="1">
        <f>SUMIF(D$4:D33,"=1")/SUMIF(D$4:D$33,"=1")</f>
        <v>1</v>
      </c>
      <c r="Y33" s="1">
        <f>SUMIF(E$4:E33,"=1")/SUMIF(E$4:E$33,"=1")</f>
        <v>1</v>
      </c>
      <c r="Z33" s="1">
        <f>SUMIF(F$4:F33,"=1")/SUMIF(F$4:F$33,"=1")</f>
        <v>1</v>
      </c>
    </row>
    <row r="34" spans="1:33">
      <c r="I34" s="5" t="s">
        <v>8</v>
      </c>
      <c r="J34" s="5">
        <f>AVERAGE(J4:J33)</f>
        <v>0.60104845500923154</v>
      </c>
      <c r="K34" s="5">
        <f>AVERAGE(K4:K33)</f>
        <v>0.59653967134788444</v>
      </c>
      <c r="L34" s="5">
        <f>AVERAGE(L4:L33)</f>
        <v>0.63625999194177474</v>
      </c>
      <c r="M34" s="5">
        <f>AVERAGE(M4:M33)</f>
        <v>0.72710483381485191</v>
      </c>
      <c r="N34" s="5">
        <f>AVERAGE(N4:N33)</f>
        <v>0.59653967134788444</v>
      </c>
    </row>
    <row r="36" spans="1:33">
      <c r="A36" s="1" t="s">
        <v>4</v>
      </c>
    </row>
    <row r="37" spans="1:33" ht="15" customHeight="1">
      <c r="J37" s="11" t="s">
        <v>7</v>
      </c>
      <c r="K37" s="11"/>
      <c r="L37" s="11"/>
      <c r="M37" s="11"/>
      <c r="N37" s="11"/>
      <c r="P37" s="11" t="s">
        <v>8</v>
      </c>
      <c r="Q37" s="11"/>
      <c r="R37" s="11"/>
      <c r="S37" s="11"/>
      <c r="T37" s="11"/>
      <c r="V37" s="11" t="s">
        <v>9</v>
      </c>
      <c r="W37" s="11"/>
      <c r="X37" s="11"/>
      <c r="Y37" s="11"/>
      <c r="Z37" s="11"/>
      <c r="AA37" s="8"/>
      <c r="AB37" s="8"/>
      <c r="AC37" s="11" t="s">
        <v>10</v>
      </c>
      <c r="AD37" s="11"/>
      <c r="AE37" s="11"/>
      <c r="AF37" s="11"/>
      <c r="AG37" s="11"/>
    </row>
    <row r="38" spans="1:33">
      <c r="A38" s="2" t="s">
        <v>0</v>
      </c>
      <c r="B38" s="2" t="s">
        <v>1</v>
      </c>
      <c r="C38" s="2" t="s">
        <v>2</v>
      </c>
      <c r="D38" s="2" t="s">
        <v>17</v>
      </c>
      <c r="E38" s="2" t="s">
        <v>18</v>
      </c>
      <c r="F38" s="2" t="s">
        <v>20</v>
      </c>
      <c r="J38" s="2" t="s">
        <v>1</v>
      </c>
      <c r="K38" s="2" t="s">
        <v>2</v>
      </c>
      <c r="L38" s="2" t="s">
        <v>17</v>
      </c>
      <c r="M38" s="2" t="s">
        <v>18</v>
      </c>
      <c r="N38" s="2" t="s">
        <v>20</v>
      </c>
      <c r="P38" s="2" t="s">
        <v>1</v>
      </c>
      <c r="Q38" s="2" t="s">
        <v>2</v>
      </c>
      <c r="R38" s="2" t="s">
        <v>17</v>
      </c>
      <c r="S38" s="2" t="s">
        <v>18</v>
      </c>
      <c r="T38" s="2" t="s">
        <v>20</v>
      </c>
      <c r="V38" s="2" t="s">
        <v>1</v>
      </c>
      <c r="W38" s="2" t="s">
        <v>2</v>
      </c>
      <c r="X38" s="2" t="s">
        <v>17</v>
      </c>
      <c r="Y38" s="2" t="s">
        <v>18</v>
      </c>
      <c r="Z38" s="2" t="s">
        <v>20</v>
      </c>
      <c r="AB38" s="3" t="s">
        <v>11</v>
      </c>
      <c r="AC38" s="2" t="s">
        <v>1</v>
      </c>
      <c r="AD38" s="2" t="s">
        <v>2</v>
      </c>
      <c r="AE38" s="2" t="s">
        <v>17</v>
      </c>
      <c r="AF38" s="2" t="s">
        <v>18</v>
      </c>
      <c r="AG38" s="2" t="s">
        <v>20</v>
      </c>
    </row>
    <row r="39" spans="1:33">
      <c r="A39" s="1">
        <v>1</v>
      </c>
      <c r="B39" s="1">
        <v>0</v>
      </c>
      <c r="C39" s="1">
        <v>0</v>
      </c>
      <c r="D39" s="1">
        <v>0</v>
      </c>
      <c r="E39" s="1">
        <v>1</v>
      </c>
      <c r="F39" s="1">
        <v>0</v>
      </c>
      <c r="J39" s="1">
        <f>SUM(B39)/A39</f>
        <v>0</v>
      </c>
      <c r="K39" s="1">
        <f>SUM(C39)/$A39</f>
        <v>0</v>
      </c>
      <c r="L39" s="1">
        <f>SUM(D39)/$A39</f>
        <v>0</v>
      </c>
      <c r="M39" s="1">
        <f>SUM(E39)/$A39</f>
        <v>1</v>
      </c>
      <c r="N39" s="1">
        <f>SUM(F39)/$A39</f>
        <v>0</v>
      </c>
      <c r="P39" s="1">
        <f>J39*B39</f>
        <v>0</v>
      </c>
      <c r="Q39" s="1">
        <f>K39*C39</f>
        <v>0</v>
      </c>
      <c r="R39" s="1">
        <f>L39*D39</f>
        <v>0</v>
      </c>
      <c r="S39" s="1">
        <f>M39*E39</f>
        <v>1</v>
      </c>
      <c r="T39" s="1">
        <f>N39*F39</f>
        <v>0</v>
      </c>
      <c r="V39" s="1">
        <f>SUMIF(B$39:B39,"=1")/SUMIF(B$39:B$68,"=1")</f>
        <v>0</v>
      </c>
      <c r="W39" s="1">
        <f>SUMIF(C$39:C39,"=1")/SUMIF(C$39:C$68,"=1")</f>
        <v>0</v>
      </c>
      <c r="X39" s="1">
        <f>SUMIF(D$39:D39,"=1")/SUMIF(D$39:D$68,"=1")</f>
        <v>0</v>
      </c>
      <c r="Y39" s="1">
        <f>SUMIF(E$39:E39,"=1")/SUMIF(E$39:E$68,"=1")</f>
        <v>5.5555555555555552E-2</v>
      </c>
      <c r="Z39" s="1">
        <f>SUMIF(F$39:F39,"=1")/SUMIF(F$39:F$68,"=1")</f>
        <v>0</v>
      </c>
      <c r="AB39" s="4">
        <v>0</v>
      </c>
      <c r="AC39" s="1">
        <f>_xlfn.MAXIFS(J$39:J$68,V$39:V$68,"&gt;="&amp;$AB39)</f>
        <v>0.66666666666666663</v>
      </c>
      <c r="AD39" s="1">
        <f>_xlfn.MAXIFS(K$39:K$68,W$39:W$68,"&gt;="&amp;$AB39)</f>
        <v>0.77777777777777779</v>
      </c>
      <c r="AE39" s="1">
        <f>_xlfn.MAXIFS(L$39:L$68,X$39:X$68,"&gt;="&amp;$AB39)</f>
        <v>0.66666666666666663</v>
      </c>
      <c r="AF39" s="1">
        <f>_xlfn.MAXIFS(M$39:M$68,Y$39:Y$68,"&gt;="&amp;$AB39)</f>
        <v>1</v>
      </c>
      <c r="AG39" s="1">
        <f>_xlfn.MAXIFS(N$39:N$68,Z$39:Z$68,"&gt;="&amp;$AB39)</f>
        <v>0.77777777777777779</v>
      </c>
    </row>
    <row r="40" spans="1:33">
      <c r="A40" s="1">
        <v>2</v>
      </c>
      <c r="B40" s="1">
        <v>1</v>
      </c>
      <c r="C40" s="1">
        <v>1</v>
      </c>
      <c r="D40" s="1">
        <v>1</v>
      </c>
      <c r="E40" s="1">
        <v>1</v>
      </c>
      <c r="F40" s="1">
        <v>1</v>
      </c>
      <c r="J40" s="1">
        <f>SUM(B$39:B40)/A40</f>
        <v>0.5</v>
      </c>
      <c r="K40" s="1">
        <f>SUM(C$39:C40)/A40</f>
        <v>0.5</v>
      </c>
      <c r="L40" s="1">
        <f>SUM(D$39:D40)/$A40</f>
        <v>0.5</v>
      </c>
      <c r="M40" s="1">
        <f>SUM(E$39:E40)/$A40</f>
        <v>1</v>
      </c>
      <c r="N40" s="1">
        <f>SUM(F$39:F40)/$A40</f>
        <v>0.5</v>
      </c>
      <c r="P40" s="1">
        <f t="shared" ref="P40:P68" si="20">J40*B40</f>
        <v>0.5</v>
      </c>
      <c r="Q40" s="1">
        <f t="shared" ref="Q40:Q68" si="21">K40*C40</f>
        <v>0.5</v>
      </c>
      <c r="R40" s="1">
        <f t="shared" ref="R40:R68" si="22">L40*D40</f>
        <v>0.5</v>
      </c>
      <c r="S40" s="1">
        <f t="shared" ref="S40:S68" si="23">M40*E40</f>
        <v>1</v>
      </c>
      <c r="T40" s="1">
        <f t="shared" ref="T40:T68" si="24">N40*F40</f>
        <v>0.5</v>
      </c>
      <c r="V40" s="1">
        <f>SUMIF(B$39:B40,"=1")/SUMIF(B$39:B$68,"=1")</f>
        <v>9.0909090909090912E-2</v>
      </c>
      <c r="W40" s="1">
        <f>SUMIF(C$39:C40,"=1")/SUMIF(C$39:C$68,"=1")</f>
        <v>7.1428571428571425E-2</v>
      </c>
      <c r="X40" s="1">
        <f>SUMIF(D$39:D40,"=1")/SUMIF(D$39:D$68,"=1")</f>
        <v>8.3333333333333329E-2</v>
      </c>
      <c r="Y40" s="1">
        <f>SUMIF(E$39:E40,"=1")/SUMIF(E$39:E$68,"=1")</f>
        <v>0.1111111111111111</v>
      </c>
      <c r="Z40" s="1">
        <f>SUMIF(F$39:F40,"=1")/SUMIF(F$39:F$68,"=1")</f>
        <v>7.1428571428571425E-2</v>
      </c>
      <c r="AB40" s="4">
        <v>0.1</v>
      </c>
      <c r="AC40" s="1">
        <f t="shared" ref="AC40:AC49" si="25">_xlfn.MAXIFS(J$39:J$68,V$39:V$68,"&gt;="&amp;$AB40)</f>
        <v>0.66666666666666663</v>
      </c>
      <c r="AD40" s="1">
        <f t="shared" ref="AD40:AD49" si="26">_xlfn.MAXIFS(K$39:K$68,W$39:W$68,"&gt;="&amp;$AB40)</f>
        <v>0.77777777777777779</v>
      </c>
      <c r="AE40" s="1">
        <f t="shared" ref="AE40:AE49" si="27">_xlfn.MAXIFS(L$39:L$68,X$39:X$68,"&gt;="&amp;$AB40)</f>
        <v>0.66666666666666663</v>
      </c>
      <c r="AF40" s="1">
        <f t="shared" ref="AF40:AF49" si="28">_xlfn.MAXIFS(M$39:M$68,Y$39:Y$68,"&gt;="&amp;$AB40)</f>
        <v>1</v>
      </c>
      <c r="AG40" s="1">
        <f t="shared" ref="AG40:AG49" si="29">_xlfn.MAXIFS(N$39:N$68,Z$39:Z$68,"&gt;="&amp;$AB40)</f>
        <v>0.77777777777777779</v>
      </c>
    </row>
    <row r="41" spans="1:33">
      <c r="A41" s="1">
        <v>3</v>
      </c>
      <c r="B41" s="1">
        <v>0</v>
      </c>
      <c r="C41" s="1">
        <v>0</v>
      </c>
      <c r="D41" s="1">
        <v>0</v>
      </c>
      <c r="E41" s="1">
        <v>1</v>
      </c>
      <c r="F41" s="1">
        <v>0</v>
      </c>
      <c r="J41" s="1">
        <f>SUM(B$39:B41)/A41</f>
        <v>0.33333333333333331</v>
      </c>
      <c r="K41" s="1">
        <f>SUM(C$39:C41)/A41</f>
        <v>0.33333333333333331</v>
      </c>
      <c r="L41" s="1">
        <f>SUM(D$39:D41)/A41</f>
        <v>0.33333333333333331</v>
      </c>
      <c r="M41" s="1">
        <f>SUM(E$39:E41)/$A41</f>
        <v>1</v>
      </c>
      <c r="N41" s="1">
        <f>SUM(F$39:F41)/$A41</f>
        <v>0.33333333333333331</v>
      </c>
      <c r="P41" s="1">
        <f t="shared" si="20"/>
        <v>0</v>
      </c>
      <c r="Q41" s="1">
        <f t="shared" si="21"/>
        <v>0</v>
      </c>
      <c r="R41" s="1">
        <f t="shared" si="22"/>
        <v>0</v>
      </c>
      <c r="S41" s="1">
        <f t="shared" si="23"/>
        <v>1</v>
      </c>
      <c r="T41" s="1">
        <f t="shared" si="24"/>
        <v>0</v>
      </c>
      <c r="V41" s="1">
        <f>SUMIF(B$39:B41,"=1")/SUMIF(B$39:B$68,"=1")</f>
        <v>9.0909090909090912E-2</v>
      </c>
      <c r="W41" s="1">
        <f>SUMIF(C$39:C41,"=1")/SUMIF(C$39:C$68,"=1")</f>
        <v>7.1428571428571425E-2</v>
      </c>
      <c r="X41" s="1">
        <f>SUMIF(D$39:D41,"=1")/SUMIF(D$39:D$68,"=1")</f>
        <v>8.3333333333333329E-2</v>
      </c>
      <c r="Y41" s="1">
        <f>SUMIF(E$39:E41,"=1")/SUMIF(E$39:E$68,"=1")</f>
        <v>0.16666666666666666</v>
      </c>
      <c r="Z41" s="1">
        <f>SUMIF(F$39:F41,"=1")/SUMIF(F$39:F$68,"=1")</f>
        <v>7.1428571428571425E-2</v>
      </c>
      <c r="AB41" s="4">
        <v>0.2</v>
      </c>
      <c r="AC41" s="1">
        <f t="shared" si="25"/>
        <v>0.66666666666666663</v>
      </c>
      <c r="AD41" s="1">
        <f t="shared" si="26"/>
        <v>0.77777777777777779</v>
      </c>
      <c r="AE41" s="1">
        <f t="shared" si="27"/>
        <v>0.66666666666666663</v>
      </c>
      <c r="AF41" s="1">
        <f t="shared" si="28"/>
        <v>1</v>
      </c>
      <c r="AG41" s="1">
        <f t="shared" si="29"/>
        <v>0.77777777777777779</v>
      </c>
    </row>
    <row r="42" spans="1:33">
      <c r="A42" s="1">
        <v>4</v>
      </c>
      <c r="B42" s="1">
        <v>1</v>
      </c>
      <c r="C42" s="1">
        <v>1</v>
      </c>
      <c r="D42" s="1">
        <v>1</v>
      </c>
      <c r="E42" s="1">
        <v>1</v>
      </c>
      <c r="F42" s="1">
        <v>1</v>
      </c>
      <c r="J42" s="1">
        <f>SUM(B$39:B42)/A42</f>
        <v>0.5</v>
      </c>
      <c r="K42" s="1">
        <f>SUM(C$39:C42)/A42</f>
        <v>0.5</v>
      </c>
      <c r="L42" s="1">
        <f>SUM(D$39:D42)/A42</f>
        <v>0.5</v>
      </c>
      <c r="M42" s="1">
        <f>SUM(E$39:E42)/$A42</f>
        <v>1</v>
      </c>
      <c r="N42" s="1">
        <f>SUM(F$39:F42)/$A42</f>
        <v>0.5</v>
      </c>
      <c r="P42" s="1">
        <f t="shared" si="20"/>
        <v>0.5</v>
      </c>
      <c r="Q42" s="1">
        <f t="shared" si="21"/>
        <v>0.5</v>
      </c>
      <c r="R42" s="1">
        <f t="shared" si="22"/>
        <v>0.5</v>
      </c>
      <c r="S42" s="1">
        <f t="shared" si="23"/>
        <v>1</v>
      </c>
      <c r="T42" s="1">
        <f t="shared" si="24"/>
        <v>0.5</v>
      </c>
      <c r="V42" s="1">
        <f>SUMIF(B$39:B42,"=1")/SUMIF(B$39:B$68,"=1")</f>
        <v>0.18181818181818182</v>
      </c>
      <c r="W42" s="1">
        <f>SUMIF(C$39:C42,"=1")/SUMIF(C$39:C$68,"=1")</f>
        <v>0.14285714285714285</v>
      </c>
      <c r="X42" s="1">
        <f>SUMIF(D$39:D42,"=1")/SUMIF(D$39:D$68,"=1")</f>
        <v>0.16666666666666666</v>
      </c>
      <c r="Y42" s="1">
        <f>SUMIF(E$39:E42,"=1")/SUMIF(E$39:E$68,"=1")</f>
        <v>0.22222222222222221</v>
      </c>
      <c r="Z42" s="1">
        <f>SUMIF(F$39:F42,"=1")/SUMIF(F$39:F$68,"=1")</f>
        <v>0.14285714285714285</v>
      </c>
      <c r="AB42" s="4">
        <v>0.3</v>
      </c>
      <c r="AC42" s="1">
        <f t="shared" si="25"/>
        <v>0.66666666666666663</v>
      </c>
      <c r="AD42" s="1">
        <f t="shared" si="26"/>
        <v>0.77777777777777779</v>
      </c>
      <c r="AE42" s="1">
        <f t="shared" si="27"/>
        <v>0.66666666666666663</v>
      </c>
      <c r="AF42" s="1">
        <f t="shared" si="28"/>
        <v>1</v>
      </c>
      <c r="AG42" s="1">
        <f t="shared" si="29"/>
        <v>0.77777777777777779</v>
      </c>
    </row>
    <row r="43" spans="1:33">
      <c r="A43" s="1">
        <v>5</v>
      </c>
      <c r="B43" s="1">
        <v>1</v>
      </c>
      <c r="C43" s="1">
        <v>1</v>
      </c>
      <c r="D43" s="1">
        <v>1</v>
      </c>
      <c r="E43" s="1">
        <v>1</v>
      </c>
      <c r="F43" s="1">
        <v>1</v>
      </c>
      <c r="J43" s="1">
        <f>SUM(B$39:B43)/A43</f>
        <v>0.6</v>
      </c>
      <c r="K43" s="1">
        <f>SUM(C$39:C43)/A43</f>
        <v>0.6</v>
      </c>
      <c r="L43" s="1">
        <f>SUM(D$39:D43)/A43</f>
        <v>0.6</v>
      </c>
      <c r="M43" s="1">
        <f>SUM(E$39:E43)/$A43</f>
        <v>1</v>
      </c>
      <c r="N43" s="1">
        <f>SUM(F$39:F43)/$A43</f>
        <v>0.6</v>
      </c>
      <c r="P43" s="1">
        <f t="shared" si="20"/>
        <v>0.6</v>
      </c>
      <c r="Q43" s="1">
        <f t="shared" si="21"/>
        <v>0.6</v>
      </c>
      <c r="R43" s="1">
        <f t="shared" si="22"/>
        <v>0.6</v>
      </c>
      <c r="S43" s="1">
        <f t="shared" si="23"/>
        <v>1</v>
      </c>
      <c r="T43" s="1">
        <f t="shared" si="24"/>
        <v>0.6</v>
      </c>
      <c r="V43" s="1">
        <f>SUMIF(B$39:B43,"=1")/SUMIF(B$39:B$68,"=1")</f>
        <v>0.27272727272727271</v>
      </c>
      <c r="W43" s="1">
        <f>SUMIF(C$39:C43,"=1")/SUMIF(C$39:C$68,"=1")</f>
        <v>0.21428571428571427</v>
      </c>
      <c r="X43" s="1">
        <f>SUMIF(D$39:D43,"=1")/SUMIF(D$39:D$68,"=1")</f>
        <v>0.25</v>
      </c>
      <c r="Y43" s="1">
        <f>SUMIF(E$39:E43,"=1")/SUMIF(E$39:E$68,"=1")</f>
        <v>0.27777777777777779</v>
      </c>
      <c r="Z43" s="1">
        <f>SUMIF(F$39:F43,"=1")/SUMIF(F$39:F$68,"=1")</f>
        <v>0.21428571428571427</v>
      </c>
      <c r="AB43" s="4">
        <v>0.4</v>
      </c>
      <c r="AC43" s="1">
        <f t="shared" si="25"/>
        <v>0.58333333333333337</v>
      </c>
      <c r="AD43" s="1">
        <f t="shared" si="26"/>
        <v>0.77777777777777779</v>
      </c>
      <c r="AE43" s="1">
        <f t="shared" si="27"/>
        <v>0.58333333333333337</v>
      </c>
      <c r="AF43" s="1">
        <f t="shared" si="28"/>
        <v>1</v>
      </c>
      <c r="AG43" s="1">
        <f t="shared" si="29"/>
        <v>0.77777777777777779</v>
      </c>
    </row>
    <row r="44" spans="1:33">
      <c r="A44" s="1">
        <v>6</v>
      </c>
      <c r="B44" s="1">
        <v>1</v>
      </c>
      <c r="C44" s="1">
        <v>1</v>
      </c>
      <c r="D44" s="1">
        <v>1</v>
      </c>
      <c r="E44" s="1">
        <v>1</v>
      </c>
      <c r="F44" s="1">
        <v>1</v>
      </c>
      <c r="J44" s="1">
        <f>SUM(B$39:B44)/A44</f>
        <v>0.66666666666666663</v>
      </c>
      <c r="K44" s="1">
        <f>SUM(C$39:C44)/A44</f>
        <v>0.66666666666666663</v>
      </c>
      <c r="L44" s="1">
        <f>SUM(D$39:D44)/A44</f>
        <v>0.66666666666666663</v>
      </c>
      <c r="M44" s="1">
        <f>SUM(E$39:E44)/$A44</f>
        <v>1</v>
      </c>
      <c r="N44" s="1">
        <f>SUM(F$39:F44)/$A44</f>
        <v>0.66666666666666663</v>
      </c>
      <c r="P44" s="1">
        <f t="shared" si="20"/>
        <v>0.66666666666666663</v>
      </c>
      <c r="Q44" s="1">
        <f t="shared" si="21"/>
        <v>0.66666666666666663</v>
      </c>
      <c r="R44" s="1">
        <f t="shared" si="22"/>
        <v>0.66666666666666663</v>
      </c>
      <c r="S44" s="1">
        <f t="shared" si="23"/>
        <v>1</v>
      </c>
      <c r="T44" s="1">
        <f t="shared" si="24"/>
        <v>0.66666666666666663</v>
      </c>
      <c r="V44" s="1">
        <f>SUMIF(B$39:B44,"=1")/SUMIF(B$39:B$68,"=1")</f>
        <v>0.36363636363636365</v>
      </c>
      <c r="W44" s="1">
        <f>SUMIF(C$39:C44,"=1")/SUMIF(C$39:C$68,"=1")</f>
        <v>0.2857142857142857</v>
      </c>
      <c r="X44" s="1">
        <f>SUMIF(D$39:D44,"=1")/SUMIF(D$39:D$68,"=1")</f>
        <v>0.33333333333333331</v>
      </c>
      <c r="Y44" s="1">
        <f>SUMIF(E$39:E44,"=1")/SUMIF(E$39:E$68,"=1")</f>
        <v>0.33333333333333331</v>
      </c>
      <c r="Z44" s="1">
        <f>SUMIF(F$39:F44,"=1")/SUMIF(F$39:F$68,"=1")</f>
        <v>0.2857142857142857</v>
      </c>
      <c r="AB44" s="4">
        <v>0.5</v>
      </c>
      <c r="AC44" s="1">
        <f t="shared" si="25"/>
        <v>0.58333333333333337</v>
      </c>
      <c r="AD44" s="1">
        <f t="shared" si="26"/>
        <v>0.77777777777777779</v>
      </c>
      <c r="AE44" s="1">
        <f t="shared" si="27"/>
        <v>0.58333333333333337</v>
      </c>
      <c r="AF44" s="1">
        <f t="shared" si="28"/>
        <v>0.76923076923076927</v>
      </c>
      <c r="AG44" s="1">
        <f t="shared" si="29"/>
        <v>0.77777777777777779</v>
      </c>
    </row>
    <row r="45" spans="1:33">
      <c r="A45" s="1">
        <v>7</v>
      </c>
      <c r="B45" s="1">
        <v>0</v>
      </c>
      <c r="C45" s="1">
        <v>1</v>
      </c>
      <c r="D45" s="1">
        <v>0</v>
      </c>
      <c r="E45" s="1">
        <v>1</v>
      </c>
      <c r="F45" s="1">
        <v>1</v>
      </c>
      <c r="J45" s="1">
        <f>SUM(B$39:B45)/A45</f>
        <v>0.5714285714285714</v>
      </c>
      <c r="K45" s="1">
        <f>SUM(C$39:C45)/A45</f>
        <v>0.7142857142857143</v>
      </c>
      <c r="L45" s="1">
        <f>SUM(D$39:D45)/A45</f>
        <v>0.5714285714285714</v>
      </c>
      <c r="M45" s="1">
        <f>SUM(E$39:E45)/$A45</f>
        <v>1</v>
      </c>
      <c r="N45" s="1">
        <f>SUM(F$39:F45)/$A45</f>
        <v>0.7142857142857143</v>
      </c>
      <c r="P45" s="1">
        <f t="shared" si="20"/>
        <v>0</v>
      </c>
      <c r="Q45" s="1">
        <f t="shared" si="21"/>
        <v>0.7142857142857143</v>
      </c>
      <c r="R45" s="1">
        <f t="shared" si="22"/>
        <v>0</v>
      </c>
      <c r="S45" s="1">
        <f t="shared" si="23"/>
        <v>1</v>
      </c>
      <c r="T45" s="1">
        <f t="shared" si="24"/>
        <v>0.7142857142857143</v>
      </c>
      <c r="V45" s="1">
        <f>SUMIF(B$39:B45,"=1")/SUMIF(B$39:B$68,"=1")</f>
        <v>0.36363636363636365</v>
      </c>
      <c r="W45" s="1">
        <f>SUMIF(C$39:C45,"=1")/SUMIF(C$39:C$68,"=1")</f>
        <v>0.35714285714285715</v>
      </c>
      <c r="X45" s="1">
        <f>SUMIF(D$39:D45,"=1")/SUMIF(D$39:D$68,"=1")</f>
        <v>0.33333333333333331</v>
      </c>
      <c r="Y45" s="1">
        <f>SUMIF(E$39:E45,"=1")/SUMIF(E$39:E$68,"=1")</f>
        <v>0.3888888888888889</v>
      </c>
      <c r="Z45" s="1">
        <f>SUMIF(F$39:F45,"=1")/SUMIF(F$39:F$68,"=1")</f>
        <v>0.35714285714285715</v>
      </c>
      <c r="AB45" s="4">
        <v>0.6</v>
      </c>
      <c r="AC45" s="1">
        <f t="shared" si="25"/>
        <v>0.58333333333333337</v>
      </c>
      <c r="AD45" s="1">
        <f t="shared" si="26"/>
        <v>0.52631578947368418</v>
      </c>
      <c r="AE45" s="1">
        <f t="shared" si="27"/>
        <v>0.42307692307692307</v>
      </c>
      <c r="AF45" s="1">
        <f t="shared" si="28"/>
        <v>0.7142857142857143</v>
      </c>
      <c r="AG45" s="1">
        <f t="shared" si="29"/>
        <v>0.52631578947368418</v>
      </c>
    </row>
    <row r="46" spans="1:33">
      <c r="A46" s="1">
        <v>8</v>
      </c>
      <c r="B46" s="1">
        <v>0</v>
      </c>
      <c r="C46" s="1">
        <v>1</v>
      </c>
      <c r="D46" s="1">
        <v>0</v>
      </c>
      <c r="E46" s="1">
        <v>1</v>
      </c>
      <c r="F46" s="1">
        <v>1</v>
      </c>
      <c r="J46" s="1">
        <f>SUM(B$39:B46)/A46</f>
        <v>0.5</v>
      </c>
      <c r="K46" s="1">
        <f>SUM(C$39:C46)/A46</f>
        <v>0.75</v>
      </c>
      <c r="L46" s="1">
        <f>SUM(D$39:D46)/A46</f>
        <v>0.5</v>
      </c>
      <c r="M46" s="1">
        <f>SUM(E$39:E46)/$A46</f>
        <v>1</v>
      </c>
      <c r="N46" s="1">
        <f>SUM(F$39:F46)/$A46</f>
        <v>0.75</v>
      </c>
      <c r="P46" s="1">
        <f t="shared" si="20"/>
        <v>0</v>
      </c>
      <c r="Q46" s="1">
        <f t="shared" si="21"/>
        <v>0.75</v>
      </c>
      <c r="R46" s="1">
        <f t="shared" si="22"/>
        <v>0</v>
      </c>
      <c r="S46" s="1">
        <f t="shared" si="23"/>
        <v>1</v>
      </c>
      <c r="T46" s="1">
        <f t="shared" si="24"/>
        <v>0.75</v>
      </c>
      <c r="V46" s="1">
        <f>SUMIF(B$39:B46,"=1")/SUMIF(B$39:B$68,"=1")</f>
        <v>0.36363636363636365</v>
      </c>
      <c r="W46" s="1">
        <f>SUMIF(C$39:C46,"=1")/SUMIF(C$39:C$68,"=1")</f>
        <v>0.42857142857142855</v>
      </c>
      <c r="X46" s="1">
        <f>SUMIF(D$39:D46,"=1")/SUMIF(D$39:D$68,"=1")</f>
        <v>0.33333333333333331</v>
      </c>
      <c r="Y46" s="1">
        <f>SUMIF(E$39:E46,"=1")/SUMIF(E$39:E$68,"=1")</f>
        <v>0.44444444444444442</v>
      </c>
      <c r="Z46" s="1">
        <f>SUMIF(F$39:F46,"=1")/SUMIF(F$39:F$68,"=1")</f>
        <v>0.42857142857142855</v>
      </c>
      <c r="AB46" s="4">
        <v>0.7</v>
      </c>
      <c r="AC46" s="1">
        <f t="shared" si="25"/>
        <v>0.43478260869565216</v>
      </c>
      <c r="AD46" s="1">
        <f t="shared" si="26"/>
        <v>0.52631578947368418</v>
      </c>
      <c r="AE46" s="1">
        <f t="shared" si="27"/>
        <v>0.42307692307692307</v>
      </c>
      <c r="AF46" s="1">
        <f t="shared" si="28"/>
        <v>0.7142857142857143</v>
      </c>
      <c r="AG46" s="1">
        <f t="shared" si="29"/>
        <v>0.52631578947368418</v>
      </c>
    </row>
    <row r="47" spans="1:33">
      <c r="A47" s="1">
        <v>9</v>
      </c>
      <c r="B47" s="1">
        <v>0</v>
      </c>
      <c r="C47" s="1">
        <v>1</v>
      </c>
      <c r="D47" s="1">
        <v>0</v>
      </c>
      <c r="E47" s="1">
        <v>0</v>
      </c>
      <c r="F47" s="1">
        <v>1</v>
      </c>
      <c r="J47" s="1">
        <f>SUM(B$39:B47)/A47</f>
        <v>0.44444444444444442</v>
      </c>
      <c r="K47" s="1">
        <f>SUM(C$39:C47)/A47</f>
        <v>0.77777777777777779</v>
      </c>
      <c r="L47" s="1">
        <f>SUM(D$39:D47)/A47</f>
        <v>0.44444444444444442</v>
      </c>
      <c r="M47" s="1">
        <f>SUM(E$39:E47)/$A47</f>
        <v>0.88888888888888884</v>
      </c>
      <c r="N47" s="1">
        <f>SUM(F$39:F47)/$A47</f>
        <v>0.77777777777777779</v>
      </c>
      <c r="P47" s="1">
        <f t="shared" si="20"/>
        <v>0</v>
      </c>
      <c r="Q47" s="1">
        <f t="shared" si="21"/>
        <v>0.77777777777777779</v>
      </c>
      <c r="R47" s="1">
        <f t="shared" si="22"/>
        <v>0</v>
      </c>
      <c r="S47" s="1">
        <f t="shared" si="23"/>
        <v>0</v>
      </c>
      <c r="T47" s="1">
        <f t="shared" si="24"/>
        <v>0.77777777777777779</v>
      </c>
      <c r="V47" s="1">
        <f>SUMIF(B$39:B47,"=1")/SUMIF(B$39:B$68,"=1")</f>
        <v>0.36363636363636365</v>
      </c>
      <c r="W47" s="1">
        <f>SUMIF(C$39:C47,"=1")/SUMIF(C$39:C$68,"=1")</f>
        <v>0.5</v>
      </c>
      <c r="X47" s="1">
        <f>SUMIF(D$39:D47,"=1")/SUMIF(D$39:D$68,"=1")</f>
        <v>0.33333333333333331</v>
      </c>
      <c r="Y47" s="1">
        <f>SUMIF(E$39:E47,"=1")/SUMIF(E$39:E$68,"=1")</f>
        <v>0.44444444444444442</v>
      </c>
      <c r="Z47" s="1">
        <f>SUMIF(F$39:F47,"=1")/SUMIF(F$39:F$68,"=1")</f>
        <v>0.5</v>
      </c>
      <c r="AB47" s="4">
        <v>0.8</v>
      </c>
      <c r="AC47" s="1">
        <f t="shared" si="25"/>
        <v>0.43478260869565216</v>
      </c>
      <c r="AD47" s="1">
        <f t="shared" si="26"/>
        <v>0.48275862068965519</v>
      </c>
      <c r="AE47" s="1">
        <f t="shared" si="27"/>
        <v>0.42307692307692307</v>
      </c>
      <c r="AF47" s="1">
        <f t="shared" si="28"/>
        <v>0.7142857142857143</v>
      </c>
      <c r="AG47" s="1">
        <f t="shared" si="29"/>
        <v>0.48275862068965519</v>
      </c>
    </row>
    <row r="48" spans="1:33">
      <c r="A48" s="1">
        <v>10</v>
      </c>
      <c r="B48" s="1">
        <v>1</v>
      </c>
      <c r="C48" s="1">
        <v>0</v>
      </c>
      <c r="D48" s="1">
        <v>1</v>
      </c>
      <c r="E48" s="1">
        <v>0</v>
      </c>
      <c r="F48" s="1">
        <v>0</v>
      </c>
      <c r="J48" s="1">
        <f>SUM(B$39:B48)/A48</f>
        <v>0.5</v>
      </c>
      <c r="K48" s="1">
        <f>SUM(C$39:C48)/A48</f>
        <v>0.7</v>
      </c>
      <c r="L48" s="1">
        <f>SUM(D$39:D48)/A48</f>
        <v>0.5</v>
      </c>
      <c r="M48" s="1">
        <f>SUM(E$39:E48)/$A48</f>
        <v>0.8</v>
      </c>
      <c r="N48" s="1">
        <f>SUM(F$39:F48)/$A48</f>
        <v>0.7</v>
      </c>
      <c r="P48" s="1">
        <f t="shared" si="20"/>
        <v>0.5</v>
      </c>
      <c r="Q48" s="1">
        <f t="shared" si="21"/>
        <v>0</v>
      </c>
      <c r="R48" s="1">
        <f t="shared" si="22"/>
        <v>0.5</v>
      </c>
      <c r="S48" s="1">
        <f t="shared" si="23"/>
        <v>0</v>
      </c>
      <c r="T48" s="1">
        <f t="shared" si="24"/>
        <v>0</v>
      </c>
      <c r="V48" s="1">
        <f>SUMIF(B$39:B48,"=1")/SUMIF(B$39:B$68,"=1")</f>
        <v>0.45454545454545453</v>
      </c>
      <c r="W48" s="1">
        <f>SUMIF(C$39:C48,"=1")/SUMIF(C$39:C$68,"=1")</f>
        <v>0.5</v>
      </c>
      <c r="X48" s="1">
        <f>SUMIF(D$39:D48,"=1")/SUMIF(D$39:D$68,"=1")</f>
        <v>0.41666666666666669</v>
      </c>
      <c r="Y48" s="1">
        <f>SUMIF(E$39:E48,"=1")/SUMIF(E$39:E$68,"=1")</f>
        <v>0.44444444444444442</v>
      </c>
      <c r="Z48" s="1">
        <f>SUMIF(F$39:F48,"=1")/SUMIF(F$39:F$68,"=1")</f>
        <v>0.5</v>
      </c>
      <c r="AB48" s="4">
        <v>0.9</v>
      </c>
      <c r="AC48" s="1">
        <f t="shared" si="25"/>
        <v>0.43478260869565216</v>
      </c>
      <c r="AD48" s="1">
        <f t="shared" si="26"/>
        <v>0.48275862068965519</v>
      </c>
      <c r="AE48" s="1">
        <f t="shared" si="27"/>
        <v>0.42307692307692307</v>
      </c>
      <c r="AF48" s="1">
        <f t="shared" si="28"/>
        <v>0.65384615384615385</v>
      </c>
      <c r="AG48" s="1">
        <f t="shared" si="29"/>
        <v>0.48275862068965519</v>
      </c>
    </row>
    <row r="49" spans="1:33">
      <c r="A49" s="1">
        <v>11</v>
      </c>
      <c r="B49" s="1">
        <v>1</v>
      </c>
      <c r="C49" s="1">
        <v>0</v>
      </c>
      <c r="D49" s="1">
        <v>1</v>
      </c>
      <c r="E49" s="1">
        <v>0</v>
      </c>
      <c r="F49" s="1">
        <v>0</v>
      </c>
      <c r="J49" s="1">
        <f>SUM(B$39:B49)/A49</f>
        <v>0.54545454545454541</v>
      </c>
      <c r="K49" s="1">
        <f>SUM(C$39:C49)/A49</f>
        <v>0.63636363636363635</v>
      </c>
      <c r="L49" s="1">
        <f>SUM(D$39:D49)/A49</f>
        <v>0.54545454545454541</v>
      </c>
      <c r="M49" s="1">
        <f>SUM(E$39:E49)/$A49</f>
        <v>0.72727272727272729</v>
      </c>
      <c r="N49" s="1">
        <f>SUM(F$39:F49)/$A49</f>
        <v>0.63636363636363635</v>
      </c>
      <c r="P49" s="1">
        <f t="shared" si="20"/>
        <v>0.54545454545454541</v>
      </c>
      <c r="Q49" s="1">
        <f t="shared" si="21"/>
        <v>0</v>
      </c>
      <c r="R49" s="1">
        <f t="shared" si="22"/>
        <v>0.54545454545454541</v>
      </c>
      <c r="S49" s="1">
        <f t="shared" si="23"/>
        <v>0</v>
      </c>
      <c r="T49" s="1">
        <f t="shared" si="24"/>
        <v>0</v>
      </c>
      <c r="V49" s="1">
        <f>SUMIF(B$39:B49,"=1")/SUMIF(B$39:B$68,"=1")</f>
        <v>0.54545454545454541</v>
      </c>
      <c r="W49" s="1">
        <f>SUMIF(C$39:C49,"=1")/SUMIF(C$39:C$68,"=1")</f>
        <v>0.5</v>
      </c>
      <c r="X49" s="1">
        <f>SUMIF(D$39:D49,"=1")/SUMIF(D$39:D$68,"=1")</f>
        <v>0.5</v>
      </c>
      <c r="Y49" s="1">
        <f>SUMIF(E$39:E49,"=1")/SUMIF(E$39:E$68,"=1")</f>
        <v>0.44444444444444442</v>
      </c>
      <c r="Z49" s="1">
        <f>SUMIF(F$39:F49,"=1")/SUMIF(F$39:F$68,"=1")</f>
        <v>0.5</v>
      </c>
      <c r="AB49" s="4">
        <v>1</v>
      </c>
      <c r="AC49" s="1">
        <f t="shared" si="25"/>
        <v>0.40740740740740738</v>
      </c>
      <c r="AD49" s="1">
        <f t="shared" si="26"/>
        <v>0.48275862068965519</v>
      </c>
      <c r="AE49" s="1">
        <f t="shared" si="27"/>
        <v>0.4</v>
      </c>
      <c r="AF49" s="1">
        <f t="shared" si="28"/>
        <v>0.62068965517241381</v>
      </c>
      <c r="AG49" s="1">
        <f t="shared" si="29"/>
        <v>0.48275862068965519</v>
      </c>
    </row>
    <row r="50" spans="1:33">
      <c r="A50" s="1">
        <v>12</v>
      </c>
      <c r="B50" s="1">
        <v>1</v>
      </c>
      <c r="C50" s="1">
        <v>0</v>
      </c>
      <c r="D50" s="1">
        <v>1</v>
      </c>
      <c r="E50" s="1">
        <v>1</v>
      </c>
      <c r="F50" s="1">
        <v>0</v>
      </c>
      <c r="J50" s="1">
        <f>SUM(B$39:B50)/A50</f>
        <v>0.58333333333333337</v>
      </c>
      <c r="K50" s="1">
        <f>SUM(C$39:C50)/A50</f>
        <v>0.58333333333333337</v>
      </c>
      <c r="L50" s="1">
        <f>SUM(D$39:D50)/A50</f>
        <v>0.58333333333333337</v>
      </c>
      <c r="M50" s="1">
        <f>SUM(E$39:E50)/$A50</f>
        <v>0.75</v>
      </c>
      <c r="N50" s="1">
        <f>SUM(F$39:F50)/$A50</f>
        <v>0.58333333333333337</v>
      </c>
      <c r="P50" s="1">
        <f t="shared" si="20"/>
        <v>0.58333333333333337</v>
      </c>
      <c r="Q50" s="1">
        <f t="shared" si="21"/>
        <v>0</v>
      </c>
      <c r="R50" s="1">
        <f t="shared" si="22"/>
        <v>0.58333333333333337</v>
      </c>
      <c r="S50" s="1">
        <f t="shared" si="23"/>
        <v>0.75</v>
      </c>
      <c r="T50" s="1">
        <f t="shared" si="24"/>
        <v>0</v>
      </c>
      <c r="V50" s="1">
        <f>SUMIF(B$39:B50,"=1")/SUMIF(B$39:B$68,"=1")</f>
        <v>0.63636363636363635</v>
      </c>
      <c r="W50" s="1">
        <f>SUMIF(C$39:C50,"=1")/SUMIF(C$39:C$68,"=1")</f>
        <v>0.5</v>
      </c>
      <c r="X50" s="1">
        <f>SUMIF(D$39:D50,"=1")/SUMIF(D$39:D$68,"=1")</f>
        <v>0.58333333333333337</v>
      </c>
      <c r="Y50" s="1">
        <f>SUMIF(E$39:E50,"=1")/SUMIF(E$39:E$68,"=1")</f>
        <v>0.5</v>
      </c>
      <c r="Z50" s="1">
        <f>SUMIF(F$39:F50,"=1")/SUMIF(F$39:F$68,"=1")</f>
        <v>0.5</v>
      </c>
    </row>
    <row r="51" spans="1:33">
      <c r="A51" s="1">
        <v>13</v>
      </c>
      <c r="B51" s="1">
        <v>0</v>
      </c>
      <c r="C51" s="1">
        <v>0</v>
      </c>
      <c r="D51" s="1">
        <v>0</v>
      </c>
      <c r="E51" s="1">
        <v>1</v>
      </c>
      <c r="F51" s="1">
        <v>0</v>
      </c>
      <c r="J51" s="1">
        <f>SUM(B$39:B51)/A51</f>
        <v>0.53846153846153844</v>
      </c>
      <c r="K51" s="1">
        <f>SUM(C$39:C51)/A51</f>
        <v>0.53846153846153844</v>
      </c>
      <c r="L51" s="1">
        <f>SUM(D$39:D51)/A51</f>
        <v>0.53846153846153844</v>
      </c>
      <c r="M51" s="1">
        <f>SUM(E$39:E51)/$A51</f>
        <v>0.76923076923076927</v>
      </c>
      <c r="N51" s="1">
        <f>SUM(F$39:F51)/$A51</f>
        <v>0.53846153846153844</v>
      </c>
      <c r="P51" s="1">
        <f t="shared" si="20"/>
        <v>0</v>
      </c>
      <c r="Q51" s="1">
        <f t="shared" si="21"/>
        <v>0</v>
      </c>
      <c r="R51" s="1">
        <f t="shared" si="22"/>
        <v>0</v>
      </c>
      <c r="S51" s="1">
        <f t="shared" si="23"/>
        <v>0.76923076923076927</v>
      </c>
      <c r="T51" s="1">
        <f t="shared" si="24"/>
        <v>0</v>
      </c>
      <c r="V51" s="1">
        <f>SUMIF(B$39:B51,"=1")/SUMIF(B$39:B$68,"=1")</f>
        <v>0.63636363636363635</v>
      </c>
      <c r="W51" s="1">
        <f>SUMIF(C$39:C51,"=1")/SUMIF(C$39:C$68,"=1")</f>
        <v>0.5</v>
      </c>
      <c r="X51" s="1">
        <f>SUMIF(D$39:D51,"=1")/SUMIF(D$39:D$68,"=1")</f>
        <v>0.58333333333333337</v>
      </c>
      <c r="Y51" s="1">
        <f>SUMIF(E$39:E51,"=1")/SUMIF(E$39:E$68,"=1")</f>
        <v>0.55555555555555558</v>
      </c>
      <c r="Z51" s="1">
        <f>SUMIF(F$39:F51,"=1")/SUMIF(F$39:F$68,"=1")</f>
        <v>0.5</v>
      </c>
    </row>
    <row r="52" spans="1:33">
      <c r="A52" s="1">
        <v>14</v>
      </c>
      <c r="B52" s="1">
        <v>0</v>
      </c>
      <c r="C52" s="1">
        <v>0</v>
      </c>
      <c r="D52" s="1">
        <v>0</v>
      </c>
      <c r="E52" s="1">
        <v>0</v>
      </c>
      <c r="F52" s="1">
        <v>0</v>
      </c>
      <c r="J52" s="1">
        <f>SUM(B$39:B52)/A52</f>
        <v>0.5</v>
      </c>
      <c r="K52" s="1">
        <f>SUM(C$39:C52)/A52</f>
        <v>0.5</v>
      </c>
      <c r="L52" s="1">
        <f>SUM(D$39:D52)/A52</f>
        <v>0.5</v>
      </c>
      <c r="M52" s="1">
        <f>SUM(E$39:E52)/$A52</f>
        <v>0.7142857142857143</v>
      </c>
      <c r="N52" s="1">
        <f>SUM(F$39:F52)/$A52</f>
        <v>0.5</v>
      </c>
      <c r="P52" s="1">
        <f t="shared" si="20"/>
        <v>0</v>
      </c>
      <c r="Q52" s="1">
        <f t="shared" si="21"/>
        <v>0</v>
      </c>
      <c r="R52" s="1">
        <f t="shared" si="22"/>
        <v>0</v>
      </c>
      <c r="S52" s="1">
        <f t="shared" si="23"/>
        <v>0</v>
      </c>
      <c r="T52" s="1">
        <f t="shared" si="24"/>
        <v>0</v>
      </c>
      <c r="V52" s="1">
        <f>SUMIF(B$39:B52,"=1")/SUMIF(B$39:B$68,"=1")</f>
        <v>0.63636363636363635</v>
      </c>
      <c r="W52" s="1">
        <f>SUMIF(C$39:C52,"=1")/SUMIF(C$39:C$68,"=1")</f>
        <v>0.5</v>
      </c>
      <c r="X52" s="1">
        <f>SUMIF(D$39:D52,"=1")/SUMIF(D$39:D$68,"=1")</f>
        <v>0.58333333333333337</v>
      </c>
      <c r="Y52" s="1">
        <f>SUMIF(E$39:E52,"=1")/SUMIF(E$39:E$68,"=1")</f>
        <v>0.55555555555555558</v>
      </c>
      <c r="Z52" s="1">
        <f>SUMIF(F$39:F52,"=1")/SUMIF(F$39:F$68,"=1")</f>
        <v>0.5</v>
      </c>
    </row>
    <row r="53" spans="1:33">
      <c r="A53" s="1">
        <v>15</v>
      </c>
      <c r="B53" s="1">
        <v>0</v>
      </c>
      <c r="C53" s="1">
        <v>0</v>
      </c>
      <c r="D53" s="1">
        <v>0</v>
      </c>
      <c r="E53" s="1">
        <v>0</v>
      </c>
      <c r="F53" s="1">
        <v>0</v>
      </c>
      <c r="J53" s="1">
        <f>SUM(B$39:B53)/A53</f>
        <v>0.46666666666666667</v>
      </c>
      <c r="K53" s="1">
        <f>SUM(C$39:C53)/A53</f>
        <v>0.46666666666666667</v>
      </c>
      <c r="L53" s="1">
        <f>SUM(D$39:D53)/A53</f>
        <v>0.46666666666666667</v>
      </c>
      <c r="M53" s="1">
        <f>SUM(E$39:E53)/$A53</f>
        <v>0.66666666666666663</v>
      </c>
      <c r="N53" s="1">
        <f>SUM(F$39:F53)/$A53</f>
        <v>0.46666666666666667</v>
      </c>
      <c r="P53" s="1">
        <f t="shared" si="20"/>
        <v>0</v>
      </c>
      <c r="Q53" s="1">
        <f t="shared" si="21"/>
        <v>0</v>
      </c>
      <c r="R53" s="1">
        <f t="shared" si="22"/>
        <v>0</v>
      </c>
      <c r="S53" s="1">
        <f t="shared" si="23"/>
        <v>0</v>
      </c>
      <c r="T53" s="1">
        <f t="shared" si="24"/>
        <v>0</v>
      </c>
      <c r="V53" s="1">
        <f>SUMIF(B$39:B53,"=1")/SUMIF(B$39:B$68,"=1")</f>
        <v>0.63636363636363635</v>
      </c>
      <c r="W53" s="1">
        <f>SUMIF(C$39:C53,"=1")/SUMIF(C$39:C$68,"=1")</f>
        <v>0.5</v>
      </c>
      <c r="X53" s="1">
        <f>SUMIF(D$39:D53,"=1")/SUMIF(D$39:D$68,"=1")</f>
        <v>0.58333333333333337</v>
      </c>
      <c r="Y53" s="1">
        <f>SUMIF(E$39:E53,"=1")/SUMIF(E$39:E$68,"=1")</f>
        <v>0.55555555555555558</v>
      </c>
      <c r="Z53" s="1">
        <f>SUMIF(F$39:F53,"=1")/SUMIF(F$39:F$68,"=1")</f>
        <v>0.5</v>
      </c>
      <c r="AC53" s="11" t="s">
        <v>14</v>
      </c>
      <c r="AD53" s="11"/>
      <c r="AE53" s="11"/>
      <c r="AF53" s="11"/>
      <c r="AG53" s="11"/>
    </row>
    <row r="54" spans="1:33">
      <c r="A54" s="1">
        <v>16</v>
      </c>
      <c r="B54" s="1">
        <v>0</v>
      </c>
      <c r="C54" s="1">
        <v>1</v>
      </c>
      <c r="D54" s="1">
        <v>0</v>
      </c>
      <c r="E54" s="1">
        <v>0</v>
      </c>
      <c r="F54" s="1">
        <v>1</v>
      </c>
      <c r="J54" s="1">
        <f>SUM(B$39:B54)/A54</f>
        <v>0.4375</v>
      </c>
      <c r="K54" s="1">
        <f>SUM(C$39:C54)/A54</f>
        <v>0.5</v>
      </c>
      <c r="L54" s="1">
        <f>SUM(D$39:D54)/A54</f>
        <v>0.4375</v>
      </c>
      <c r="M54" s="1">
        <f>SUM(E$39:E54)/$A54</f>
        <v>0.625</v>
      </c>
      <c r="N54" s="1">
        <f>SUM(F$39:F54)/$A54</f>
        <v>0.5</v>
      </c>
      <c r="P54" s="1">
        <f t="shared" si="20"/>
        <v>0</v>
      </c>
      <c r="Q54" s="1">
        <f t="shared" si="21"/>
        <v>0.5</v>
      </c>
      <c r="R54" s="1">
        <f t="shared" si="22"/>
        <v>0</v>
      </c>
      <c r="S54" s="1">
        <f t="shared" si="23"/>
        <v>0</v>
      </c>
      <c r="T54" s="1">
        <f t="shared" si="24"/>
        <v>0.5</v>
      </c>
      <c r="V54" s="1">
        <f>SUMIF(B$39:B54,"=1")/SUMIF(B$39:B$68,"=1")</f>
        <v>0.63636363636363635</v>
      </c>
      <c r="W54" s="1">
        <f>SUMIF(C$39:C54,"=1")/SUMIF(C$39:C$68,"=1")</f>
        <v>0.5714285714285714</v>
      </c>
      <c r="X54" s="1">
        <f>SUMIF(D$39:D54,"=1")/SUMIF(D$39:D$68,"=1")</f>
        <v>0.58333333333333337</v>
      </c>
      <c r="Y54" s="1">
        <f>SUMIF(E$39:E54,"=1")/SUMIF(E$39:E$68,"=1")</f>
        <v>0.55555555555555558</v>
      </c>
      <c r="Z54" s="1">
        <f>SUMIF(F$39:F54,"=1")/SUMIF(F$39:F$68,"=1")</f>
        <v>0.5714285714285714</v>
      </c>
      <c r="AB54" s="3" t="s">
        <v>11</v>
      </c>
      <c r="AC54" s="2" t="s">
        <v>1</v>
      </c>
      <c r="AD54" s="2" t="s">
        <v>2</v>
      </c>
      <c r="AE54" s="2" t="s">
        <v>17</v>
      </c>
      <c r="AF54" s="2" t="s">
        <v>18</v>
      </c>
      <c r="AG54" s="2" t="s">
        <v>20</v>
      </c>
    </row>
    <row r="55" spans="1:33">
      <c r="A55" s="1">
        <v>17</v>
      </c>
      <c r="B55" s="1">
        <v>0</v>
      </c>
      <c r="C55" s="1">
        <v>0</v>
      </c>
      <c r="D55" s="1">
        <v>0</v>
      </c>
      <c r="E55" s="1">
        <v>1</v>
      </c>
      <c r="F55" s="1">
        <v>0</v>
      </c>
      <c r="J55" s="1">
        <f>SUM(B$39:B55)/A55</f>
        <v>0.41176470588235292</v>
      </c>
      <c r="K55" s="1">
        <f>SUM(C$39:C55)/A55</f>
        <v>0.47058823529411764</v>
      </c>
      <c r="L55" s="1">
        <f>SUM(D$39:D55)/A55</f>
        <v>0.41176470588235292</v>
      </c>
      <c r="M55" s="1">
        <f>SUM(E$39:E55)/$A55</f>
        <v>0.6470588235294118</v>
      </c>
      <c r="N55" s="1">
        <f>SUM(F$39:F55)/$A55</f>
        <v>0.47058823529411764</v>
      </c>
      <c r="P55" s="1">
        <f t="shared" si="20"/>
        <v>0</v>
      </c>
      <c r="Q55" s="1">
        <f t="shared" si="21"/>
        <v>0</v>
      </c>
      <c r="R55" s="1">
        <f t="shared" si="22"/>
        <v>0</v>
      </c>
      <c r="S55" s="1">
        <f t="shared" si="23"/>
        <v>0.6470588235294118</v>
      </c>
      <c r="T55" s="1">
        <f t="shared" si="24"/>
        <v>0</v>
      </c>
      <c r="V55" s="1">
        <f>SUMIF(B$39:B55,"=1")/SUMIF(B$39:B$68,"=1")</f>
        <v>0.63636363636363635</v>
      </c>
      <c r="W55" s="1">
        <f>SUMIF(C$39:C55,"=1")/SUMIF(C$39:C$68,"=1")</f>
        <v>0.5714285714285714</v>
      </c>
      <c r="X55" s="1">
        <f>SUMIF(D$39:D55,"=1")/SUMIF(D$39:D$68,"=1")</f>
        <v>0.58333333333333337</v>
      </c>
      <c r="Y55" s="1">
        <f>SUMIF(E$39:E55,"=1")/SUMIF(E$39:E$68,"=1")</f>
        <v>0.61111111111111116</v>
      </c>
      <c r="Z55" s="1">
        <f>SUMIF(F$39:F55,"=1")/SUMIF(F$39:F$68,"=1")</f>
        <v>0.5714285714285714</v>
      </c>
      <c r="AB55" s="4">
        <v>0</v>
      </c>
      <c r="AC55" s="1">
        <f>(1 + $AB$2^2) * (AC39*$AB39/($AB$2^2 * AC39 +$AB39))</f>
        <v>0</v>
      </c>
      <c r="AD55" s="1">
        <f>(1 + $AB$2^2) * (AD39*$AB39/($AB$2^2 * AD39 +$AB39))</f>
        <v>0</v>
      </c>
      <c r="AE55" s="1">
        <f>(1 + $AB$2^2) * (AE39*$AB39/($AB$2^2 * AE39 +$AB39))</f>
        <v>0</v>
      </c>
      <c r="AF55" s="1">
        <f>(1 + $AB$2^2) * (AF39*$AB39/($AB$2^2 * AF39 +$AB39))</f>
        <v>0</v>
      </c>
      <c r="AG55" s="1">
        <f>(1 + $AB$2^2) * (AG39*$AB39/($AB$2^2 * AG39 +$AB39))</f>
        <v>0</v>
      </c>
    </row>
    <row r="56" spans="1:33">
      <c r="A56" s="1">
        <v>18</v>
      </c>
      <c r="B56" s="1">
        <v>0</v>
      </c>
      <c r="C56" s="1">
        <v>1</v>
      </c>
      <c r="D56" s="1">
        <v>0</v>
      </c>
      <c r="E56" s="1">
        <v>1</v>
      </c>
      <c r="F56" s="1">
        <v>1</v>
      </c>
      <c r="J56" s="1">
        <f>SUM(B$39:B56)/A56</f>
        <v>0.3888888888888889</v>
      </c>
      <c r="K56" s="1">
        <f>SUM(C$39:C56)/A56</f>
        <v>0.5</v>
      </c>
      <c r="L56" s="1">
        <f>SUM(D$39:D56)/A56</f>
        <v>0.3888888888888889</v>
      </c>
      <c r="M56" s="1">
        <f>SUM(E$39:E56)/$A56</f>
        <v>0.66666666666666663</v>
      </c>
      <c r="N56" s="1">
        <f>SUM(F$39:F56)/$A56</f>
        <v>0.5</v>
      </c>
      <c r="P56" s="1">
        <f t="shared" si="20"/>
        <v>0</v>
      </c>
      <c r="Q56" s="1">
        <f t="shared" si="21"/>
        <v>0.5</v>
      </c>
      <c r="R56" s="1">
        <f t="shared" si="22"/>
        <v>0</v>
      </c>
      <c r="S56" s="1">
        <f t="shared" si="23"/>
        <v>0.66666666666666663</v>
      </c>
      <c r="T56" s="1">
        <f t="shared" si="24"/>
        <v>0.5</v>
      </c>
      <c r="V56" s="1">
        <f>SUMIF(B$39:B56,"=1")/SUMIF(B$39:B$68,"=1")</f>
        <v>0.63636363636363635</v>
      </c>
      <c r="W56" s="1">
        <f>SUMIF(C$39:C56,"=1")/SUMIF(C$39:C$68,"=1")</f>
        <v>0.6428571428571429</v>
      </c>
      <c r="X56" s="1">
        <f>SUMIF(D$39:D56,"=1")/SUMIF(D$39:D$68,"=1")</f>
        <v>0.58333333333333337</v>
      </c>
      <c r="Y56" s="1">
        <f>SUMIF(E$39:E56,"=1")/SUMIF(E$39:E$68,"=1")</f>
        <v>0.66666666666666663</v>
      </c>
      <c r="Z56" s="1">
        <f>SUMIF(F$39:F56,"=1")/SUMIF(F$39:F$68,"=1")</f>
        <v>0.6428571428571429</v>
      </c>
      <c r="AB56" s="4">
        <v>0.1</v>
      </c>
      <c r="AC56" s="1">
        <f t="shared" ref="AC56:AG56" si="30">(1 + $AB$2^2) * (AC40*$AB40/($AB$2^2 * AC40 +$AB40))</f>
        <v>0.17391304347826089</v>
      </c>
      <c r="AD56" s="1">
        <f t="shared" si="30"/>
        <v>0.17721518987341772</v>
      </c>
      <c r="AE56" s="1">
        <f t="shared" si="30"/>
        <v>0.17391304347826089</v>
      </c>
      <c r="AF56" s="1">
        <f t="shared" si="30"/>
        <v>0.18181818181818182</v>
      </c>
      <c r="AG56" s="1">
        <f t="shared" si="30"/>
        <v>0.17721518987341772</v>
      </c>
    </row>
    <row r="57" spans="1:33">
      <c r="A57" s="1">
        <v>19</v>
      </c>
      <c r="B57" s="1">
        <v>1</v>
      </c>
      <c r="C57" s="1">
        <v>1</v>
      </c>
      <c r="D57" s="1">
        <v>0</v>
      </c>
      <c r="E57" s="1">
        <v>1</v>
      </c>
      <c r="F57" s="1">
        <v>1</v>
      </c>
      <c r="J57" s="1">
        <f>SUM(B$39:B57)/A57</f>
        <v>0.42105263157894735</v>
      </c>
      <c r="K57" s="1">
        <f>SUM(C$39:C57)/A57</f>
        <v>0.52631578947368418</v>
      </c>
      <c r="L57" s="1">
        <f>SUM(D$39:D57)/A57</f>
        <v>0.36842105263157893</v>
      </c>
      <c r="M57" s="1">
        <f>SUM(E$39:E57)/$A57</f>
        <v>0.68421052631578949</v>
      </c>
      <c r="N57" s="1">
        <f>SUM(F$39:F57)/$A57</f>
        <v>0.52631578947368418</v>
      </c>
      <c r="P57" s="1">
        <f t="shared" si="20"/>
        <v>0.42105263157894735</v>
      </c>
      <c r="Q57" s="1">
        <f t="shared" si="21"/>
        <v>0.52631578947368418</v>
      </c>
      <c r="R57" s="1">
        <f t="shared" si="22"/>
        <v>0</v>
      </c>
      <c r="S57" s="1">
        <f t="shared" si="23"/>
        <v>0.68421052631578949</v>
      </c>
      <c r="T57" s="1">
        <f t="shared" si="24"/>
        <v>0.52631578947368418</v>
      </c>
      <c r="V57" s="1">
        <f>SUMIF(B$39:B57,"=1")/SUMIF(B$39:B$68,"=1")</f>
        <v>0.72727272727272729</v>
      </c>
      <c r="W57" s="1">
        <f>SUMIF(C$39:C57,"=1")/SUMIF(C$39:C$68,"=1")</f>
        <v>0.7142857142857143</v>
      </c>
      <c r="X57" s="1">
        <f>SUMIF(D$39:D57,"=1")/SUMIF(D$39:D$68,"=1")</f>
        <v>0.58333333333333337</v>
      </c>
      <c r="Y57" s="1">
        <f>SUMIF(E$39:E57,"=1")/SUMIF(E$39:E$68,"=1")</f>
        <v>0.72222222222222221</v>
      </c>
      <c r="Z57" s="1">
        <f>SUMIF(F$39:F57,"=1")/SUMIF(F$39:F$68,"=1")</f>
        <v>0.7142857142857143</v>
      </c>
      <c r="AB57" s="4">
        <v>0.2</v>
      </c>
      <c r="AC57" s="1">
        <f t="shared" ref="AC57:AG57" si="31">(1 + $AB$2^2) * (AC41*$AB41/($AB$2^2 * AC41 +$AB41))</f>
        <v>0.30769230769230765</v>
      </c>
      <c r="AD57" s="1">
        <f t="shared" si="31"/>
        <v>0.31818181818181818</v>
      </c>
      <c r="AE57" s="1">
        <f t="shared" si="31"/>
        <v>0.30769230769230765</v>
      </c>
      <c r="AF57" s="1">
        <f t="shared" si="31"/>
        <v>0.33333333333333337</v>
      </c>
      <c r="AG57" s="1">
        <f t="shared" si="31"/>
        <v>0.31818181818181818</v>
      </c>
    </row>
    <row r="58" spans="1:33">
      <c r="A58" s="1">
        <v>20</v>
      </c>
      <c r="B58" s="1">
        <v>0</v>
      </c>
      <c r="C58" s="1">
        <v>0</v>
      </c>
      <c r="D58" s="1">
        <v>1</v>
      </c>
      <c r="E58" s="1">
        <v>1</v>
      </c>
      <c r="F58" s="1">
        <v>0</v>
      </c>
      <c r="J58" s="1">
        <f>SUM(B$39:B58)/A58</f>
        <v>0.4</v>
      </c>
      <c r="K58" s="1">
        <f>SUM(C$39:C58)/A58</f>
        <v>0.5</v>
      </c>
      <c r="L58" s="1">
        <f>SUM(D$39:D58)/A58</f>
        <v>0.4</v>
      </c>
      <c r="M58" s="1">
        <f>SUM(E$39:E58)/$A58</f>
        <v>0.7</v>
      </c>
      <c r="N58" s="1">
        <f>SUM(F$39:F58)/$A58</f>
        <v>0.5</v>
      </c>
      <c r="P58" s="1">
        <f t="shared" si="20"/>
        <v>0</v>
      </c>
      <c r="Q58" s="1">
        <f t="shared" si="21"/>
        <v>0</v>
      </c>
      <c r="R58" s="1">
        <f t="shared" si="22"/>
        <v>0.4</v>
      </c>
      <c r="S58" s="1">
        <f t="shared" si="23"/>
        <v>0.7</v>
      </c>
      <c r="T58" s="1">
        <f t="shared" si="24"/>
        <v>0</v>
      </c>
      <c r="V58" s="1">
        <f>SUMIF(B$39:B58,"=1")/SUMIF(B$39:B$68,"=1")</f>
        <v>0.72727272727272729</v>
      </c>
      <c r="W58" s="1">
        <f>SUMIF(C$39:C58,"=1")/SUMIF(C$39:C$68,"=1")</f>
        <v>0.7142857142857143</v>
      </c>
      <c r="X58" s="1">
        <f>SUMIF(D$39:D58,"=1")/SUMIF(D$39:D$68,"=1")</f>
        <v>0.66666666666666663</v>
      </c>
      <c r="Y58" s="1">
        <f>SUMIF(E$39:E58,"=1")/SUMIF(E$39:E$68,"=1")</f>
        <v>0.77777777777777779</v>
      </c>
      <c r="Z58" s="1">
        <f>SUMIF(F$39:F58,"=1")/SUMIF(F$39:F$68,"=1")</f>
        <v>0.7142857142857143</v>
      </c>
      <c r="AB58" s="4">
        <v>0.3</v>
      </c>
      <c r="AC58" s="1">
        <f t="shared" ref="AC58:AG58" si="32">(1 + $AB$2^2) * (AC42*$AB42/($AB$2^2 * AC42 +$AB42))</f>
        <v>0.41379310344827586</v>
      </c>
      <c r="AD58" s="1">
        <f t="shared" si="32"/>
        <v>0.4329896907216495</v>
      </c>
      <c r="AE58" s="1">
        <f t="shared" si="32"/>
        <v>0.41379310344827586</v>
      </c>
      <c r="AF58" s="1">
        <f t="shared" si="32"/>
        <v>0.46153846153846151</v>
      </c>
      <c r="AG58" s="1">
        <f t="shared" si="32"/>
        <v>0.4329896907216495</v>
      </c>
    </row>
    <row r="59" spans="1:33">
      <c r="A59" s="1">
        <v>21</v>
      </c>
      <c r="B59" s="1">
        <v>0</v>
      </c>
      <c r="C59" s="1">
        <v>0</v>
      </c>
      <c r="D59" s="1">
        <v>0</v>
      </c>
      <c r="E59" s="1">
        <v>1</v>
      </c>
      <c r="F59" s="1">
        <v>0</v>
      </c>
      <c r="J59" s="1">
        <f>SUM(B$39:B59)/A59</f>
        <v>0.38095238095238093</v>
      </c>
      <c r="K59" s="1">
        <f>SUM(C$39:C59)/A59</f>
        <v>0.47619047619047616</v>
      </c>
      <c r="L59" s="1">
        <f>SUM(D$39:D59)/A59</f>
        <v>0.38095238095238093</v>
      </c>
      <c r="M59" s="1">
        <f>SUM(E$39:E59)/$A59</f>
        <v>0.7142857142857143</v>
      </c>
      <c r="N59" s="1">
        <f>SUM(F$39:F59)/$A59</f>
        <v>0.47619047619047616</v>
      </c>
      <c r="P59" s="1">
        <f t="shared" si="20"/>
        <v>0</v>
      </c>
      <c r="Q59" s="1">
        <f t="shared" si="21"/>
        <v>0</v>
      </c>
      <c r="R59" s="1">
        <f t="shared" si="22"/>
        <v>0</v>
      </c>
      <c r="S59" s="1">
        <f t="shared" si="23"/>
        <v>0.7142857142857143</v>
      </c>
      <c r="T59" s="1">
        <f t="shared" si="24"/>
        <v>0</v>
      </c>
      <c r="V59" s="1">
        <f>SUMIF(B$39:B59,"=1")/SUMIF(B$39:B$68,"=1")</f>
        <v>0.72727272727272729</v>
      </c>
      <c r="W59" s="1">
        <f>SUMIF(C$39:C59,"=1")/SUMIF(C$39:C$68,"=1")</f>
        <v>0.7142857142857143</v>
      </c>
      <c r="X59" s="1">
        <f>SUMIF(D$39:D59,"=1")/SUMIF(D$39:D$68,"=1")</f>
        <v>0.66666666666666663</v>
      </c>
      <c r="Y59" s="1">
        <f>SUMIF(E$39:E59,"=1")/SUMIF(E$39:E$68,"=1")</f>
        <v>0.83333333333333337</v>
      </c>
      <c r="Z59" s="1">
        <f>SUMIF(F$39:F59,"=1")/SUMIF(F$39:F$68,"=1")</f>
        <v>0.7142857142857143</v>
      </c>
      <c r="AB59" s="4">
        <v>0.4</v>
      </c>
      <c r="AC59" s="1">
        <f t="shared" ref="AC59:AG59" si="33">(1 + $AB$2^2) * (AC43*$AB43/($AB$2^2 * AC43 +$AB43))</f>
        <v>0.47457627118644069</v>
      </c>
      <c r="AD59" s="1">
        <f t="shared" si="33"/>
        <v>0.52830188679245282</v>
      </c>
      <c r="AE59" s="1">
        <f t="shared" si="33"/>
        <v>0.47457627118644069</v>
      </c>
      <c r="AF59" s="1">
        <f t="shared" si="33"/>
        <v>0.57142857142857151</v>
      </c>
      <c r="AG59" s="1">
        <f t="shared" si="33"/>
        <v>0.52830188679245282</v>
      </c>
    </row>
    <row r="60" spans="1:33">
      <c r="A60" s="1">
        <v>22</v>
      </c>
      <c r="B60" s="1">
        <v>1</v>
      </c>
      <c r="C60" s="1">
        <v>1</v>
      </c>
      <c r="D60" s="1">
        <v>1</v>
      </c>
      <c r="E60" s="1">
        <v>0</v>
      </c>
      <c r="F60" s="1">
        <v>1</v>
      </c>
      <c r="J60" s="1">
        <f>SUM(B$39:B60)/A60</f>
        <v>0.40909090909090912</v>
      </c>
      <c r="K60" s="1">
        <f>SUM(C$39:C60)/A60</f>
        <v>0.5</v>
      </c>
      <c r="L60" s="1">
        <f>SUM(D$39:D60)/A60</f>
        <v>0.40909090909090912</v>
      </c>
      <c r="M60" s="1">
        <f>SUM(E$39:E60)/$A60</f>
        <v>0.68181818181818177</v>
      </c>
      <c r="N60" s="1">
        <f>SUM(F$39:F60)/$A60</f>
        <v>0.5</v>
      </c>
      <c r="P60" s="1">
        <f t="shared" si="20"/>
        <v>0.40909090909090912</v>
      </c>
      <c r="Q60" s="1">
        <f t="shared" si="21"/>
        <v>0.5</v>
      </c>
      <c r="R60" s="1">
        <f t="shared" si="22"/>
        <v>0.40909090909090912</v>
      </c>
      <c r="S60" s="1">
        <f t="shared" si="23"/>
        <v>0</v>
      </c>
      <c r="T60" s="1">
        <f t="shared" si="24"/>
        <v>0.5</v>
      </c>
      <c r="V60" s="1">
        <f>SUMIF(B$39:B60,"=1")/SUMIF(B$39:B$68,"=1")</f>
        <v>0.81818181818181823</v>
      </c>
      <c r="W60" s="1">
        <f>SUMIF(C$39:C60,"=1")/SUMIF(C$39:C$68,"=1")</f>
        <v>0.7857142857142857</v>
      </c>
      <c r="X60" s="1">
        <f>SUMIF(D$39:D60,"=1")/SUMIF(D$39:D$68,"=1")</f>
        <v>0.75</v>
      </c>
      <c r="Y60" s="1">
        <f>SUMIF(E$39:E60,"=1")/SUMIF(E$39:E$68,"=1")</f>
        <v>0.83333333333333337</v>
      </c>
      <c r="Z60" s="1">
        <f>SUMIF(F$39:F60,"=1")/SUMIF(F$39:F$68,"=1")</f>
        <v>0.7857142857142857</v>
      </c>
      <c r="AB60" s="4">
        <v>0.5</v>
      </c>
      <c r="AC60" s="1">
        <f t="shared" ref="AC60:AG60" si="34">(1 + $AB$2^2) * (AC44*$AB44/($AB$2^2 * AC44 +$AB44))</f>
        <v>0.53846153846153844</v>
      </c>
      <c r="AD60" s="1">
        <f t="shared" si="34"/>
        <v>0.60869565217391308</v>
      </c>
      <c r="AE60" s="1">
        <f t="shared" si="34"/>
        <v>0.53846153846153844</v>
      </c>
      <c r="AF60" s="1">
        <f t="shared" si="34"/>
        <v>0.60606060606060608</v>
      </c>
      <c r="AG60" s="1">
        <f t="shared" si="34"/>
        <v>0.60869565217391308</v>
      </c>
    </row>
    <row r="61" spans="1:33">
      <c r="A61" s="1">
        <v>23</v>
      </c>
      <c r="B61" s="1">
        <v>1</v>
      </c>
      <c r="C61" s="1">
        <v>0</v>
      </c>
      <c r="D61" s="1">
        <v>0</v>
      </c>
      <c r="E61" s="1">
        <v>0</v>
      </c>
      <c r="F61" s="1">
        <v>0</v>
      </c>
      <c r="J61" s="1">
        <f>SUM(B$39:B61)/A61</f>
        <v>0.43478260869565216</v>
      </c>
      <c r="K61" s="1">
        <f>SUM(C$39:C61)/A61</f>
        <v>0.47826086956521741</v>
      </c>
      <c r="L61" s="1">
        <f>SUM(D$39:D61)/A61</f>
        <v>0.39130434782608697</v>
      </c>
      <c r="M61" s="1">
        <f>SUM(E$39:E61)/$A61</f>
        <v>0.65217391304347827</v>
      </c>
      <c r="N61" s="1">
        <f>SUM(F$39:F61)/$A61</f>
        <v>0.47826086956521741</v>
      </c>
      <c r="P61" s="1">
        <f t="shared" si="20"/>
        <v>0.43478260869565216</v>
      </c>
      <c r="Q61" s="1">
        <f t="shared" si="21"/>
        <v>0</v>
      </c>
      <c r="R61" s="1">
        <f t="shared" si="22"/>
        <v>0</v>
      </c>
      <c r="S61" s="1">
        <f t="shared" si="23"/>
        <v>0</v>
      </c>
      <c r="T61" s="1">
        <f t="shared" si="24"/>
        <v>0</v>
      </c>
      <c r="V61" s="1">
        <f>SUMIF(B$39:B61,"=1")/SUMIF(B$39:B$68,"=1")</f>
        <v>0.90909090909090906</v>
      </c>
      <c r="W61" s="1">
        <f>SUMIF(C$39:C61,"=1")/SUMIF(C$39:C$68,"=1")</f>
        <v>0.7857142857142857</v>
      </c>
      <c r="X61" s="1">
        <f>SUMIF(D$39:D61,"=1")/SUMIF(D$39:D$68,"=1")</f>
        <v>0.75</v>
      </c>
      <c r="Y61" s="1">
        <f>SUMIF(E$39:E61,"=1")/SUMIF(E$39:E$68,"=1")</f>
        <v>0.83333333333333337</v>
      </c>
      <c r="Z61" s="1">
        <f>SUMIF(F$39:F61,"=1")/SUMIF(F$39:F$68,"=1")</f>
        <v>0.7857142857142857</v>
      </c>
      <c r="AB61" s="4">
        <v>0.6</v>
      </c>
      <c r="AC61" s="1">
        <f t="shared" ref="AC61:AG61" si="35">(1 + $AB$2^2) * (AC45*$AB45/($AB$2^2 * AC45 +$AB45))</f>
        <v>0.59154929577464799</v>
      </c>
      <c r="AD61" s="1">
        <f t="shared" si="35"/>
        <v>0.56074766355140182</v>
      </c>
      <c r="AE61" s="1">
        <f t="shared" si="35"/>
        <v>0.49624060150375943</v>
      </c>
      <c r="AF61" s="1">
        <f t="shared" si="35"/>
        <v>0.65217391304347827</v>
      </c>
      <c r="AG61" s="1">
        <f t="shared" si="35"/>
        <v>0.56074766355140182</v>
      </c>
    </row>
    <row r="62" spans="1:33">
      <c r="A62" s="1">
        <v>24</v>
      </c>
      <c r="B62" s="1">
        <v>0</v>
      </c>
      <c r="C62" s="1">
        <v>0</v>
      </c>
      <c r="D62" s="1">
        <v>1</v>
      </c>
      <c r="E62" s="1">
        <v>1</v>
      </c>
      <c r="F62" s="1">
        <v>0</v>
      </c>
      <c r="J62" s="1">
        <f>SUM(B$39:B62)/A62</f>
        <v>0.41666666666666669</v>
      </c>
      <c r="K62" s="1">
        <f>SUM(C$39:C62)/A62</f>
        <v>0.45833333333333331</v>
      </c>
      <c r="L62" s="1">
        <f>SUM(D$39:D62)/A62</f>
        <v>0.41666666666666669</v>
      </c>
      <c r="M62" s="1">
        <f>SUM(E$39:E62)/$A62</f>
        <v>0.66666666666666663</v>
      </c>
      <c r="N62" s="1">
        <f>SUM(F$39:F62)/$A62</f>
        <v>0.45833333333333331</v>
      </c>
      <c r="P62" s="1">
        <f t="shared" si="20"/>
        <v>0</v>
      </c>
      <c r="Q62" s="1">
        <f t="shared" si="21"/>
        <v>0</v>
      </c>
      <c r="R62" s="1">
        <f t="shared" si="22"/>
        <v>0.41666666666666669</v>
      </c>
      <c r="S62" s="1">
        <f t="shared" si="23"/>
        <v>0.66666666666666663</v>
      </c>
      <c r="T62" s="1">
        <f t="shared" si="24"/>
        <v>0</v>
      </c>
      <c r="V62" s="1">
        <f>SUMIF(B$39:B62,"=1")/SUMIF(B$39:B$68,"=1")</f>
        <v>0.90909090909090906</v>
      </c>
      <c r="W62" s="1">
        <f>SUMIF(C$39:C62,"=1")/SUMIF(C$39:C$68,"=1")</f>
        <v>0.7857142857142857</v>
      </c>
      <c r="X62" s="1">
        <f>SUMIF(D$39:D62,"=1")/SUMIF(D$39:D$68,"=1")</f>
        <v>0.83333333333333337</v>
      </c>
      <c r="Y62" s="1">
        <f>SUMIF(E$39:E62,"=1")/SUMIF(E$39:E$68,"=1")</f>
        <v>0.88888888888888884</v>
      </c>
      <c r="Z62" s="1">
        <f>SUMIF(F$39:F62,"=1")/SUMIF(F$39:F$68,"=1")</f>
        <v>0.7857142857142857</v>
      </c>
      <c r="AB62" s="4">
        <v>0.7</v>
      </c>
      <c r="AC62" s="1">
        <f t="shared" ref="AC62:AG62" si="36">(1 + $AB$2^2) * (AC46*$AB46/($AB$2^2 * AC46 +$AB46))</f>
        <v>0.53639846743295017</v>
      </c>
      <c r="AD62" s="1">
        <f t="shared" si="36"/>
        <v>0.60085836909871237</v>
      </c>
      <c r="AE62" s="1">
        <f t="shared" si="36"/>
        <v>0.5273972602739726</v>
      </c>
      <c r="AF62" s="1">
        <f t="shared" si="36"/>
        <v>0.70707070707070718</v>
      </c>
      <c r="AG62" s="1">
        <f t="shared" si="36"/>
        <v>0.60085836909871237</v>
      </c>
    </row>
    <row r="63" spans="1:33">
      <c r="A63" s="1">
        <v>25</v>
      </c>
      <c r="B63" s="1">
        <v>0</v>
      </c>
      <c r="C63" s="1">
        <v>1</v>
      </c>
      <c r="D63" s="1">
        <v>0</v>
      </c>
      <c r="E63" s="1">
        <v>0</v>
      </c>
      <c r="F63" s="1">
        <v>1</v>
      </c>
      <c r="J63" s="1">
        <f>SUM(B$39:B63)/A63</f>
        <v>0.4</v>
      </c>
      <c r="K63" s="1">
        <f>SUM(C$39:C63)/A63</f>
        <v>0.48</v>
      </c>
      <c r="L63" s="1">
        <f>SUM(D$39:D63)/A63</f>
        <v>0.4</v>
      </c>
      <c r="M63" s="1">
        <f>SUM(E$39:E63)/$A63</f>
        <v>0.64</v>
      </c>
      <c r="N63" s="1">
        <f>SUM(F$39:F63)/$A63</f>
        <v>0.48</v>
      </c>
      <c r="P63" s="1">
        <f t="shared" si="20"/>
        <v>0</v>
      </c>
      <c r="Q63" s="1">
        <f t="shared" si="21"/>
        <v>0.48</v>
      </c>
      <c r="R63" s="1">
        <f t="shared" si="22"/>
        <v>0</v>
      </c>
      <c r="S63" s="1">
        <f t="shared" si="23"/>
        <v>0</v>
      </c>
      <c r="T63" s="1">
        <f t="shared" si="24"/>
        <v>0.48</v>
      </c>
      <c r="V63" s="1">
        <f>SUMIF(B$39:B63,"=1")/SUMIF(B$39:B$68,"=1")</f>
        <v>0.90909090909090906</v>
      </c>
      <c r="W63" s="1">
        <f>SUMIF(C$39:C63,"=1")/SUMIF(C$39:C$68,"=1")</f>
        <v>0.8571428571428571</v>
      </c>
      <c r="X63" s="1">
        <f>SUMIF(D$39:D63,"=1")/SUMIF(D$39:D$68,"=1")</f>
        <v>0.83333333333333337</v>
      </c>
      <c r="Y63" s="1">
        <f>SUMIF(E$39:E63,"=1")/SUMIF(E$39:E$68,"=1")</f>
        <v>0.88888888888888884</v>
      </c>
      <c r="Z63" s="1">
        <f>SUMIF(F$39:F63,"=1")/SUMIF(F$39:F$68,"=1")</f>
        <v>0.8571428571428571</v>
      </c>
      <c r="AB63" s="4">
        <v>0.8</v>
      </c>
      <c r="AC63" s="1">
        <f t="shared" ref="AC63:AG63" si="37">(1 + $AB$2^2) * (AC47*$AB47/($AB$2^2 * AC47 +$AB47))</f>
        <v>0.56338028169014087</v>
      </c>
      <c r="AD63" s="1">
        <f t="shared" si="37"/>
        <v>0.60215053763440862</v>
      </c>
      <c r="AE63" s="1">
        <f t="shared" si="37"/>
        <v>0.55345911949685533</v>
      </c>
      <c r="AF63" s="1">
        <f t="shared" si="37"/>
        <v>0.75471698113207564</v>
      </c>
      <c r="AG63" s="1">
        <f t="shared" si="37"/>
        <v>0.60215053763440862</v>
      </c>
    </row>
    <row r="64" spans="1:33">
      <c r="A64" s="1">
        <v>26</v>
      </c>
      <c r="B64" s="1">
        <v>0</v>
      </c>
      <c r="C64" s="1">
        <v>0</v>
      </c>
      <c r="D64" s="1">
        <v>1</v>
      </c>
      <c r="E64" s="1">
        <v>1</v>
      </c>
      <c r="F64" s="1">
        <v>0</v>
      </c>
      <c r="J64" s="1">
        <f>SUM(B$39:B64)/A64</f>
        <v>0.38461538461538464</v>
      </c>
      <c r="K64" s="1">
        <f>SUM(C$39:C64)/A64</f>
        <v>0.46153846153846156</v>
      </c>
      <c r="L64" s="1">
        <f>SUM(D$39:D64)/A64</f>
        <v>0.42307692307692307</v>
      </c>
      <c r="M64" s="1">
        <f>SUM(E$39:E64)/$A64</f>
        <v>0.65384615384615385</v>
      </c>
      <c r="N64" s="1">
        <f>SUM(F$39:F64)/$A64</f>
        <v>0.46153846153846156</v>
      </c>
      <c r="P64" s="1">
        <f t="shared" si="20"/>
        <v>0</v>
      </c>
      <c r="Q64" s="1">
        <f t="shared" si="21"/>
        <v>0</v>
      </c>
      <c r="R64" s="1">
        <f t="shared" si="22"/>
        <v>0.42307692307692307</v>
      </c>
      <c r="S64" s="1">
        <f t="shared" si="23"/>
        <v>0.65384615384615385</v>
      </c>
      <c r="T64" s="1">
        <f t="shared" si="24"/>
        <v>0</v>
      </c>
      <c r="V64" s="1">
        <f>SUMIF(B$39:B64,"=1")/SUMIF(B$39:B$68,"=1")</f>
        <v>0.90909090909090906</v>
      </c>
      <c r="W64" s="1">
        <f>SUMIF(C$39:C64,"=1")/SUMIF(C$39:C$68,"=1")</f>
        <v>0.8571428571428571</v>
      </c>
      <c r="X64" s="1">
        <f>SUMIF(D$39:D64,"=1")/SUMIF(D$39:D$68,"=1")</f>
        <v>0.91666666666666663</v>
      </c>
      <c r="Y64" s="1">
        <f>SUMIF(E$39:E64,"=1")/SUMIF(E$39:E$68,"=1")</f>
        <v>0.94444444444444442</v>
      </c>
      <c r="Z64" s="1">
        <f>SUMIF(F$39:F64,"=1")/SUMIF(F$39:F$68,"=1")</f>
        <v>0.8571428571428571</v>
      </c>
      <c r="AB64" s="4">
        <v>0.9</v>
      </c>
      <c r="AC64" s="1">
        <f t="shared" ref="AC64:AG64" si="38">(1 + $AB$2^2) * (AC48*$AB48/($AB$2^2 * AC48 +$AB48))</f>
        <v>0.58631921824104238</v>
      </c>
      <c r="AD64" s="1">
        <f t="shared" si="38"/>
        <v>0.62842892768079806</v>
      </c>
      <c r="AE64" s="1">
        <f t="shared" si="38"/>
        <v>0.57558139534883723</v>
      </c>
      <c r="AF64" s="1">
        <f t="shared" si="38"/>
        <v>0.75742574257425743</v>
      </c>
      <c r="AG64" s="1">
        <f t="shared" si="38"/>
        <v>0.62842892768079806</v>
      </c>
    </row>
    <row r="65" spans="1:33">
      <c r="A65" s="1">
        <v>27</v>
      </c>
      <c r="B65" s="1">
        <v>1</v>
      </c>
      <c r="C65" s="1">
        <v>1</v>
      </c>
      <c r="D65" s="1">
        <v>0</v>
      </c>
      <c r="E65" s="1">
        <v>0</v>
      </c>
      <c r="F65" s="1">
        <v>1</v>
      </c>
      <c r="J65" s="1">
        <f>SUM(B$39:B65)/A65</f>
        <v>0.40740740740740738</v>
      </c>
      <c r="K65" s="1">
        <f>SUM(C$39:C65)/A65</f>
        <v>0.48148148148148145</v>
      </c>
      <c r="L65" s="1">
        <f>SUM(D$39:D65)/A65</f>
        <v>0.40740740740740738</v>
      </c>
      <c r="M65" s="1">
        <f>SUM(E$39:E65)/$A65</f>
        <v>0.62962962962962965</v>
      </c>
      <c r="N65" s="1">
        <f>SUM(F$39:F65)/$A65</f>
        <v>0.48148148148148145</v>
      </c>
      <c r="P65" s="1">
        <f t="shared" si="20"/>
        <v>0.40740740740740738</v>
      </c>
      <c r="Q65" s="1">
        <f t="shared" si="21"/>
        <v>0.48148148148148145</v>
      </c>
      <c r="R65" s="1">
        <f t="shared" si="22"/>
        <v>0</v>
      </c>
      <c r="S65" s="1">
        <f t="shared" si="23"/>
        <v>0</v>
      </c>
      <c r="T65" s="1">
        <f t="shared" si="24"/>
        <v>0.48148148148148145</v>
      </c>
      <c r="V65" s="1">
        <f>SUMIF(B$39:B65,"=1")/SUMIF(B$39:B$68,"=1")</f>
        <v>1</v>
      </c>
      <c r="W65" s="1">
        <f>SUMIF(C$39:C65,"=1")/SUMIF(C$39:C$68,"=1")</f>
        <v>0.9285714285714286</v>
      </c>
      <c r="X65" s="1">
        <f>SUMIF(D$39:D65,"=1")/SUMIF(D$39:D$68,"=1")</f>
        <v>0.91666666666666663</v>
      </c>
      <c r="Y65" s="1">
        <f>SUMIF(E$39:E65,"=1")/SUMIF(E$39:E$68,"=1")</f>
        <v>0.94444444444444442</v>
      </c>
      <c r="Z65" s="1">
        <f>SUMIF(F$39:F65,"=1")/SUMIF(F$39:F$68,"=1")</f>
        <v>0.9285714285714286</v>
      </c>
      <c r="AB65" s="4">
        <v>1</v>
      </c>
      <c r="AC65" s="1">
        <f t="shared" ref="AC65:AG65" si="39">(1 + $AB$2^2) * (AC49*$AB49/($AB$2^2 * AC49 +$AB49))</f>
        <v>0.57894736842105254</v>
      </c>
      <c r="AD65" s="1">
        <f t="shared" si="39"/>
        <v>0.65116279069767447</v>
      </c>
      <c r="AE65" s="1">
        <f t="shared" si="39"/>
        <v>0.57142857142857151</v>
      </c>
      <c r="AF65" s="1">
        <f t="shared" si="39"/>
        <v>0.76595744680851074</v>
      </c>
      <c r="AG65" s="1">
        <f t="shared" si="39"/>
        <v>0.65116279069767447</v>
      </c>
    </row>
    <row r="66" spans="1:33">
      <c r="A66" s="1">
        <v>28</v>
      </c>
      <c r="B66" s="1">
        <v>0</v>
      </c>
      <c r="C66" s="1">
        <v>0</v>
      </c>
      <c r="D66" s="1">
        <v>0</v>
      </c>
      <c r="E66" s="1">
        <v>0</v>
      </c>
      <c r="F66" s="1">
        <v>0</v>
      </c>
      <c r="J66" s="1">
        <f>SUM(B$39:B66)/A66</f>
        <v>0.39285714285714285</v>
      </c>
      <c r="K66" s="1">
        <f>SUM(C$39:C66)/A66</f>
        <v>0.4642857142857143</v>
      </c>
      <c r="L66" s="1">
        <f>SUM(D$39:D66)/A66</f>
        <v>0.39285714285714285</v>
      </c>
      <c r="M66" s="1">
        <f>SUM(E$39:E66)/$A66</f>
        <v>0.6071428571428571</v>
      </c>
      <c r="N66" s="1">
        <f>SUM(F$39:F66)/$A66</f>
        <v>0.4642857142857143</v>
      </c>
      <c r="P66" s="1">
        <f t="shared" si="20"/>
        <v>0</v>
      </c>
      <c r="Q66" s="1">
        <f t="shared" si="21"/>
        <v>0</v>
      </c>
      <c r="R66" s="1">
        <f t="shared" si="22"/>
        <v>0</v>
      </c>
      <c r="S66" s="1">
        <f t="shared" si="23"/>
        <v>0</v>
      </c>
      <c r="T66" s="1">
        <f t="shared" si="24"/>
        <v>0</v>
      </c>
      <c r="V66" s="1">
        <f>SUMIF(B$39:B66,"=1")/SUMIF(B$39:B$68,"=1")</f>
        <v>1</v>
      </c>
      <c r="W66" s="1">
        <f>SUMIF(C$39:C66,"=1")/SUMIF(C$39:C$68,"=1")</f>
        <v>0.9285714285714286</v>
      </c>
      <c r="X66" s="1">
        <f>SUMIF(D$39:D66,"=1")/SUMIF(D$39:D$68,"=1")</f>
        <v>0.91666666666666663</v>
      </c>
      <c r="Y66" s="1">
        <f>SUMIF(E$39:E66,"=1")/SUMIF(E$39:E$68,"=1")</f>
        <v>0.94444444444444442</v>
      </c>
      <c r="Z66" s="1">
        <f>SUMIF(F$39:F66,"=1")/SUMIF(F$39:F$68,"=1")</f>
        <v>0.9285714285714286</v>
      </c>
    </row>
    <row r="67" spans="1:33">
      <c r="A67" s="1">
        <v>29</v>
      </c>
      <c r="B67" s="1">
        <v>0</v>
      </c>
      <c r="C67" s="1">
        <v>1</v>
      </c>
      <c r="D67" s="1">
        <v>0</v>
      </c>
      <c r="E67" s="1">
        <v>1</v>
      </c>
      <c r="F67" s="1">
        <v>1</v>
      </c>
      <c r="J67" s="1">
        <f>SUM(B$39:B67)/A67</f>
        <v>0.37931034482758619</v>
      </c>
      <c r="K67" s="1">
        <f>SUM(C$39:C67)/A67</f>
        <v>0.48275862068965519</v>
      </c>
      <c r="L67" s="1">
        <f>SUM(D$39:D67)/A67</f>
        <v>0.37931034482758619</v>
      </c>
      <c r="M67" s="1">
        <f>SUM(E$39:E67)/$A67</f>
        <v>0.62068965517241381</v>
      </c>
      <c r="N67" s="1">
        <f>SUM(F$39:F67)/$A67</f>
        <v>0.48275862068965519</v>
      </c>
      <c r="P67" s="1">
        <f t="shared" si="20"/>
        <v>0</v>
      </c>
      <c r="Q67" s="1">
        <f t="shared" si="21"/>
        <v>0.48275862068965519</v>
      </c>
      <c r="R67" s="1">
        <f t="shared" si="22"/>
        <v>0</v>
      </c>
      <c r="S67" s="1">
        <f t="shared" si="23"/>
        <v>0.62068965517241381</v>
      </c>
      <c r="T67" s="1">
        <f t="shared" si="24"/>
        <v>0.48275862068965519</v>
      </c>
      <c r="V67" s="1">
        <f>SUMIF(B$39:B67,"=1")/SUMIF(B$39:B$68,"=1")</f>
        <v>1</v>
      </c>
      <c r="W67" s="1">
        <f>SUMIF(C$39:C67,"=1")/SUMIF(C$39:C$68,"=1")</f>
        <v>1</v>
      </c>
      <c r="X67" s="1">
        <f>SUMIF(D$39:D67,"=1")/SUMIF(D$39:D$68,"=1")</f>
        <v>0.91666666666666663</v>
      </c>
      <c r="Y67" s="1">
        <f>SUMIF(E$39:E67,"=1")/SUMIF(E$39:E$68,"=1")</f>
        <v>1</v>
      </c>
      <c r="Z67" s="1">
        <f>SUMIF(F$39:F67,"=1")/SUMIF(F$39:F$68,"=1")</f>
        <v>1</v>
      </c>
    </row>
    <row r="68" spans="1:33">
      <c r="A68" s="1">
        <v>30</v>
      </c>
      <c r="B68" s="1">
        <v>0</v>
      </c>
      <c r="C68" s="1">
        <v>0</v>
      </c>
      <c r="D68" s="1">
        <v>1</v>
      </c>
      <c r="E68" s="1">
        <v>0</v>
      </c>
      <c r="F68" s="1">
        <v>0</v>
      </c>
      <c r="J68" s="1">
        <f>SUM(B$39:B68)/A68</f>
        <v>0.36666666666666664</v>
      </c>
      <c r="K68" s="1">
        <f>SUM(C$39:C68)/A68</f>
        <v>0.46666666666666667</v>
      </c>
      <c r="L68" s="1">
        <f>SUM(D$39:D68)/A68</f>
        <v>0.4</v>
      </c>
      <c r="M68" s="1">
        <f>SUM(E$39:E68)/$A68</f>
        <v>0.6</v>
      </c>
      <c r="N68" s="1">
        <f>SUM(F$39:F68)/$A68</f>
        <v>0.46666666666666667</v>
      </c>
      <c r="P68" s="1">
        <f t="shared" si="20"/>
        <v>0</v>
      </c>
      <c r="Q68" s="1">
        <f t="shared" si="21"/>
        <v>0</v>
      </c>
      <c r="R68" s="1">
        <f t="shared" si="22"/>
        <v>0.4</v>
      </c>
      <c r="S68" s="1">
        <f t="shared" si="23"/>
        <v>0</v>
      </c>
      <c r="T68" s="1">
        <f t="shared" si="24"/>
        <v>0</v>
      </c>
      <c r="V68" s="1">
        <f>SUMIF(B$39:B68,"=1")/SUMIF(B$39:B$68,"=1")</f>
        <v>1</v>
      </c>
      <c r="W68" s="1">
        <f>SUMIF(C$39:C68,"=1")/SUMIF(C$39:C$68,"=1")</f>
        <v>1</v>
      </c>
      <c r="X68" s="1">
        <f>SUMIF(D$39:D68,"=1")/SUMIF(D$39:D$68,"=1")</f>
        <v>1</v>
      </c>
      <c r="Y68" s="1">
        <f>SUMIF(E$39:E68,"=1")/SUMIF(E$39:E$68,"=1")</f>
        <v>1</v>
      </c>
      <c r="Z68" s="1">
        <f>SUMIF(F$39:F68,"=1")/SUMIF(F$39:F$68,"=1")</f>
        <v>1</v>
      </c>
    </row>
    <row r="69" spans="1:33">
      <c r="I69" s="5" t="s">
        <v>8</v>
      </c>
      <c r="J69" s="5">
        <f>AVERAGE(J39:J68)</f>
        <v>0.44271149459730275</v>
      </c>
      <c r="K69" s="5">
        <f>AVERAGE(K39:K68)</f>
        <v>0.51711027718024916</v>
      </c>
      <c r="L69" s="5">
        <f>AVERAGE(L39:L68)</f>
        <v>0.44190099566323404</v>
      </c>
      <c r="M69" s="5">
        <f>AVERAGE(M39:M68)</f>
        <v>0.77018445181539108</v>
      </c>
      <c r="N69" s="5">
        <f>AVERAGE(N39:N68)</f>
        <v>0.51711027718024916</v>
      </c>
    </row>
    <row r="71" spans="1:33">
      <c r="A71" s="1" t="s">
        <v>5</v>
      </c>
    </row>
    <row r="72" spans="1:33" ht="15" customHeight="1">
      <c r="J72" s="11" t="s">
        <v>7</v>
      </c>
      <c r="K72" s="11"/>
      <c r="L72" s="11"/>
      <c r="M72" s="11"/>
      <c r="N72" s="11"/>
      <c r="P72" s="11" t="s">
        <v>8</v>
      </c>
      <c r="Q72" s="11"/>
      <c r="R72" s="11"/>
      <c r="S72" s="11"/>
      <c r="T72" s="11"/>
      <c r="V72" s="11" t="s">
        <v>9</v>
      </c>
      <c r="W72" s="11"/>
      <c r="X72" s="11"/>
      <c r="Y72" s="11"/>
      <c r="Z72" s="11"/>
      <c r="AA72" s="8"/>
      <c r="AB72" s="8"/>
      <c r="AC72" s="11" t="s">
        <v>10</v>
      </c>
      <c r="AD72" s="11"/>
      <c r="AE72" s="11"/>
      <c r="AF72" s="11"/>
      <c r="AG72" s="11"/>
    </row>
    <row r="73" spans="1:33">
      <c r="A73" s="2" t="s">
        <v>0</v>
      </c>
      <c r="B73" s="2" t="s">
        <v>1</v>
      </c>
      <c r="C73" s="2" t="s">
        <v>2</v>
      </c>
      <c r="D73" s="2" t="s">
        <v>17</v>
      </c>
      <c r="E73" s="2" t="s">
        <v>18</v>
      </c>
      <c r="F73" s="2" t="s">
        <v>20</v>
      </c>
      <c r="J73" s="2" t="s">
        <v>1</v>
      </c>
      <c r="K73" s="2" t="s">
        <v>2</v>
      </c>
      <c r="L73" s="2" t="s">
        <v>17</v>
      </c>
      <c r="M73" s="2" t="s">
        <v>18</v>
      </c>
      <c r="N73" s="2" t="s">
        <v>20</v>
      </c>
      <c r="P73" s="2" t="s">
        <v>1</v>
      </c>
      <c r="Q73" s="2" t="s">
        <v>2</v>
      </c>
      <c r="R73" s="2" t="s">
        <v>17</v>
      </c>
      <c r="S73" s="2" t="s">
        <v>18</v>
      </c>
      <c r="T73" s="2" t="s">
        <v>20</v>
      </c>
      <c r="V73" s="2" t="s">
        <v>1</v>
      </c>
      <c r="W73" s="2" t="s">
        <v>2</v>
      </c>
      <c r="X73" s="2" t="s">
        <v>17</v>
      </c>
      <c r="Y73" s="2" t="s">
        <v>18</v>
      </c>
      <c r="Z73" s="2" t="s">
        <v>20</v>
      </c>
      <c r="AB73" s="3" t="s">
        <v>11</v>
      </c>
      <c r="AC73" s="2" t="s">
        <v>1</v>
      </c>
      <c r="AD73" s="2" t="s">
        <v>2</v>
      </c>
      <c r="AE73" s="2" t="s">
        <v>17</v>
      </c>
      <c r="AF73" s="2" t="s">
        <v>18</v>
      </c>
      <c r="AG73" s="2" t="s">
        <v>20</v>
      </c>
    </row>
    <row r="74" spans="1:33">
      <c r="A74" s="1">
        <v>1</v>
      </c>
      <c r="B74" s="1">
        <v>1</v>
      </c>
      <c r="C74" s="1">
        <v>0</v>
      </c>
      <c r="D74" s="1">
        <v>1</v>
      </c>
      <c r="E74" s="1">
        <v>0</v>
      </c>
      <c r="F74" s="1">
        <v>0</v>
      </c>
      <c r="J74" s="1">
        <f>SUM(B74)/A74</f>
        <v>1</v>
      </c>
      <c r="K74" s="1">
        <f>SUM(C74)/$A74</f>
        <v>0</v>
      </c>
      <c r="L74" s="1">
        <f>SUM(D74)/$A74</f>
        <v>1</v>
      </c>
      <c r="M74" s="1">
        <f>SUM(E74)/$A74</f>
        <v>0</v>
      </c>
      <c r="N74" s="1">
        <f>SUM(F74)/$A74</f>
        <v>0</v>
      </c>
      <c r="P74" s="1">
        <f>J74*B74</f>
        <v>1</v>
      </c>
      <c r="Q74" s="1">
        <f>K74*C74</f>
        <v>0</v>
      </c>
      <c r="R74" s="1">
        <f>L74*D74</f>
        <v>1</v>
      </c>
      <c r="S74" s="1">
        <f>M74*E74</f>
        <v>0</v>
      </c>
      <c r="T74" s="1">
        <f>N74*F74</f>
        <v>0</v>
      </c>
      <c r="V74" s="1">
        <f>SUMIF(B$74:B74,"=1")/SUMIF(B$74:B$133,"=1")</f>
        <v>2.1739130434782608E-2</v>
      </c>
      <c r="W74" s="1">
        <f>SUMIF(C$74:C74,"=1")/SUMIF(C$74:C$133,"=1")</f>
        <v>0</v>
      </c>
      <c r="X74" s="1">
        <f>SUMIF(D$74:D74,"=1")/SUMIF(D$74:D$133,"=1")</f>
        <v>2.1739130434782608E-2</v>
      </c>
      <c r="Y74" s="1">
        <f>SUMIF(E$74:E74,"=1")/SUMIF(E$74:E$133,"=1")</f>
        <v>0</v>
      </c>
      <c r="Z74" s="1">
        <f>SUMIF(F$74:F74,"=1")/SUMIF(F$74:F$133,"=1")</f>
        <v>0</v>
      </c>
      <c r="AB74" s="4">
        <v>0</v>
      </c>
      <c r="AC74" s="1">
        <f t="shared" ref="AC74:AC84" si="40">_xlfn.MAXIFS(J$74:J$133,V$74:V$133,"&gt;="&amp;$AB74)</f>
        <v>1</v>
      </c>
      <c r="AD74" s="1">
        <f t="shared" ref="AD74:AD84" si="41">_xlfn.MAXIFS(K$74:K$133,W$74:W$133,"&gt;="&amp;$AB74)</f>
        <v>0.15</v>
      </c>
      <c r="AE74" s="1">
        <f>_xlfn.MAXIFS(L$74:L$133,X$74:X$133,"&gt;="&amp;$AB74)</f>
        <v>1</v>
      </c>
      <c r="AF74" s="1">
        <f>_xlfn.MAXIFS(M$74:M$133,Y$74:Y$133,"&gt;="&amp;$AB74)</f>
        <v>0.2857142857142857</v>
      </c>
      <c r="AG74" s="1">
        <f>_xlfn.MAXIFS(N$74:N$133,Z$74:Z$133,"&gt;="&amp;$AB74)</f>
        <v>0.15</v>
      </c>
    </row>
    <row r="75" spans="1:33">
      <c r="A75" s="1">
        <v>2</v>
      </c>
      <c r="B75" s="1">
        <v>1</v>
      </c>
      <c r="C75" s="1">
        <v>0</v>
      </c>
      <c r="D75" s="1">
        <v>1</v>
      </c>
      <c r="E75" s="1">
        <v>0</v>
      </c>
      <c r="F75" s="1">
        <v>0</v>
      </c>
      <c r="J75" s="1">
        <f>SUM(B$74:B75)/A75</f>
        <v>1</v>
      </c>
      <c r="K75" s="1">
        <f>SUM(C$74:C75)/$A75</f>
        <v>0</v>
      </c>
      <c r="L75" s="1">
        <f>SUM(D$74:D75)/$A75</f>
        <v>1</v>
      </c>
      <c r="M75" s="1">
        <f>SUM(E$74:E75)/$A75</f>
        <v>0</v>
      </c>
      <c r="N75" s="1">
        <f>SUM(F$74:F75)/$A75</f>
        <v>0</v>
      </c>
      <c r="P75" s="1">
        <f t="shared" ref="P75:P106" si="42">J75*B75</f>
        <v>1</v>
      </c>
      <c r="Q75" s="1">
        <f t="shared" ref="Q75:Q106" si="43">K75*C75</f>
        <v>0</v>
      </c>
      <c r="R75" s="1">
        <f t="shared" ref="R75:R106" si="44">L75*D75</f>
        <v>1</v>
      </c>
      <c r="S75" s="1">
        <f t="shared" ref="S75:S106" si="45">M75*E75</f>
        <v>0</v>
      </c>
      <c r="T75" s="1">
        <f t="shared" ref="T75:T133" si="46">N75*F75</f>
        <v>0</v>
      </c>
      <c r="V75" s="1">
        <f>SUMIF(B$74:B75,"=1")/SUMIF(B$74:B$133,"=1")</f>
        <v>4.3478260869565216E-2</v>
      </c>
      <c r="W75" s="1">
        <f>SUMIF(C$74:C75,"=1")/SUMIF(C$74:C$133,"=1")</f>
        <v>0</v>
      </c>
      <c r="X75" s="1">
        <f>SUMIF(D$74:D75,"=1")/SUMIF(D$74:D$133,"=1")</f>
        <v>4.3478260869565216E-2</v>
      </c>
      <c r="Y75" s="1">
        <f>SUMIF(E$74:E75,"=1")/SUMIF(E$74:E$133,"=1")</f>
        <v>0</v>
      </c>
      <c r="Z75" s="1">
        <f>SUMIF(F$74:F75,"=1")/SUMIF(F$74:F$133,"=1")</f>
        <v>0</v>
      </c>
      <c r="AB75" s="4">
        <v>0.1</v>
      </c>
      <c r="AC75" s="1">
        <f t="shared" si="40"/>
        <v>1</v>
      </c>
      <c r="AD75" s="1">
        <f t="shared" si="41"/>
        <v>0.15</v>
      </c>
      <c r="AE75" s="1">
        <f t="shared" ref="AE75:AE84" si="47">_xlfn.MAXIFS(L$74:L$133,X$74:X$133,"&gt;="&amp;$AB75)</f>
        <v>1</v>
      </c>
      <c r="AF75" s="1">
        <f t="shared" ref="AF75:AF84" si="48">_xlfn.MAXIFS(M$74:M$133,Y$74:Y$133,"&gt;="&amp;$AB75)</f>
        <v>0.2857142857142857</v>
      </c>
      <c r="AG75" s="1">
        <f t="shared" ref="AG75:AG84" si="49">_xlfn.MAXIFS(N$74:N$133,Z$74:Z$133,"&gt;="&amp;$AB75)</f>
        <v>0.15</v>
      </c>
    </row>
    <row r="76" spans="1:33">
      <c r="A76" s="1">
        <v>3</v>
      </c>
      <c r="B76" s="1">
        <v>1</v>
      </c>
      <c r="C76" s="1">
        <v>0</v>
      </c>
      <c r="D76" s="1">
        <v>1</v>
      </c>
      <c r="E76" s="1">
        <v>0</v>
      </c>
      <c r="F76" s="1">
        <v>0</v>
      </c>
      <c r="J76" s="1">
        <f>SUM(B$74:B76)/A76</f>
        <v>1</v>
      </c>
      <c r="K76" s="1">
        <f>SUM(C$74:C76)/A76</f>
        <v>0</v>
      </c>
      <c r="L76" s="1">
        <f>SUM(D$74:D76)/$A76</f>
        <v>1</v>
      </c>
      <c r="M76" s="1">
        <f>SUM(E$74:E76)/$A76</f>
        <v>0</v>
      </c>
      <c r="N76" s="1">
        <f>SUM(F$74:F76)/$A76</f>
        <v>0</v>
      </c>
      <c r="P76" s="1">
        <f t="shared" si="42"/>
        <v>1</v>
      </c>
      <c r="Q76" s="1">
        <f t="shared" si="43"/>
        <v>0</v>
      </c>
      <c r="R76" s="1">
        <f t="shared" si="44"/>
        <v>1</v>
      </c>
      <c r="S76" s="1">
        <f t="shared" si="45"/>
        <v>0</v>
      </c>
      <c r="T76" s="1">
        <f t="shared" si="46"/>
        <v>0</v>
      </c>
      <c r="V76" s="1">
        <f>SUMIF(B$74:B76,"=1")/SUMIF(B$74:B$133,"=1")</f>
        <v>6.5217391304347824E-2</v>
      </c>
      <c r="W76" s="1">
        <f>SUMIF(C$74:C76,"=1")/SUMIF(C$74:C$133,"=1")</f>
        <v>0</v>
      </c>
      <c r="X76" s="1">
        <f>SUMIF(D$74:D76,"=1")/SUMIF(D$74:D$133,"=1")</f>
        <v>6.5217391304347824E-2</v>
      </c>
      <c r="Y76" s="1">
        <f>SUMIF(E$74:E76,"=1")/SUMIF(E$74:E$133,"=1")</f>
        <v>0</v>
      </c>
      <c r="Z76" s="1">
        <f>SUMIF(F$74:F76,"=1")/SUMIF(F$74:F$133,"=1")</f>
        <v>0</v>
      </c>
      <c r="AB76" s="4">
        <v>0.2</v>
      </c>
      <c r="AC76" s="1">
        <f t="shared" si="40"/>
        <v>1</v>
      </c>
      <c r="AD76" s="1">
        <f t="shared" si="41"/>
        <v>0.15</v>
      </c>
      <c r="AE76" s="1">
        <f t="shared" si="47"/>
        <v>1</v>
      </c>
      <c r="AF76" s="1">
        <f t="shared" si="48"/>
        <v>0.2857142857142857</v>
      </c>
      <c r="AG76" s="1">
        <f t="shared" si="49"/>
        <v>0.15</v>
      </c>
    </row>
    <row r="77" spans="1:33">
      <c r="A77" s="1">
        <v>4</v>
      </c>
      <c r="B77" s="1">
        <v>1</v>
      </c>
      <c r="C77" s="1">
        <v>0</v>
      </c>
      <c r="D77" s="1">
        <v>1</v>
      </c>
      <c r="E77" s="1">
        <v>0</v>
      </c>
      <c r="F77" s="1">
        <v>0</v>
      </c>
      <c r="J77" s="1">
        <f>SUM(B$74:B77)/A77</f>
        <v>1</v>
      </c>
      <c r="K77" s="1">
        <f>SUM(C$74:C77)/A77</f>
        <v>0</v>
      </c>
      <c r="L77" s="1">
        <f>SUM(D$74:D77)/$A77</f>
        <v>1</v>
      </c>
      <c r="M77" s="1">
        <f>SUM(E$74:E77)/$A77</f>
        <v>0</v>
      </c>
      <c r="N77" s="1">
        <f>SUM(F$74:F77)/$A77</f>
        <v>0</v>
      </c>
      <c r="P77" s="1">
        <f t="shared" si="42"/>
        <v>1</v>
      </c>
      <c r="Q77" s="1">
        <f t="shared" si="43"/>
        <v>0</v>
      </c>
      <c r="R77" s="1">
        <f t="shared" si="44"/>
        <v>1</v>
      </c>
      <c r="S77" s="1">
        <f t="shared" si="45"/>
        <v>0</v>
      </c>
      <c r="T77" s="1">
        <f t="shared" si="46"/>
        <v>0</v>
      </c>
      <c r="V77" s="1">
        <f>SUMIF(B$74:B77,"=1")/SUMIF(B$74:B$133,"=1")</f>
        <v>8.6956521739130432E-2</v>
      </c>
      <c r="W77" s="1">
        <f>SUMIF(C$74:C77,"=1")/SUMIF(C$74:C$133,"=1")</f>
        <v>0</v>
      </c>
      <c r="X77" s="1">
        <f>SUMIF(D$74:D77,"=1")/SUMIF(D$74:D$133,"=1")</f>
        <v>8.6956521739130432E-2</v>
      </c>
      <c r="Y77" s="1">
        <f>SUMIF(E$74:E77,"=1")/SUMIF(E$74:E$133,"=1")</f>
        <v>0</v>
      </c>
      <c r="Z77" s="1">
        <f>SUMIF(F$74:F77,"=1")/SUMIF(F$74:F$133,"=1")</f>
        <v>0</v>
      </c>
      <c r="AB77" s="4">
        <v>0.3</v>
      </c>
      <c r="AC77" s="1">
        <f t="shared" si="40"/>
        <v>1</v>
      </c>
      <c r="AD77" s="1">
        <f t="shared" si="41"/>
        <v>0.15</v>
      </c>
      <c r="AE77" s="1">
        <f t="shared" si="47"/>
        <v>1</v>
      </c>
      <c r="AF77" s="1">
        <f t="shared" si="48"/>
        <v>0.2857142857142857</v>
      </c>
      <c r="AG77" s="1">
        <f t="shared" si="49"/>
        <v>0.15</v>
      </c>
    </row>
    <row r="78" spans="1:33">
      <c r="A78" s="1">
        <v>5</v>
      </c>
      <c r="B78" s="1">
        <v>1</v>
      </c>
      <c r="C78" s="1">
        <v>0</v>
      </c>
      <c r="D78" s="1">
        <v>1</v>
      </c>
      <c r="E78" s="1">
        <v>0</v>
      </c>
      <c r="F78" s="1">
        <v>0</v>
      </c>
      <c r="J78" s="1">
        <f>SUM(B$74:B78)/A78</f>
        <v>1</v>
      </c>
      <c r="K78" s="1">
        <f>SUM(C$74:C78)/A78</f>
        <v>0</v>
      </c>
      <c r="L78" s="1">
        <f>SUM(D$74:D78)/$A78</f>
        <v>1</v>
      </c>
      <c r="M78" s="1">
        <f>SUM(E$74:E78)/$A78</f>
        <v>0</v>
      </c>
      <c r="N78" s="1">
        <f>SUM(F$74:F78)/$A78</f>
        <v>0</v>
      </c>
      <c r="P78" s="1">
        <f t="shared" si="42"/>
        <v>1</v>
      </c>
      <c r="Q78" s="1">
        <f t="shared" si="43"/>
        <v>0</v>
      </c>
      <c r="R78" s="1">
        <f t="shared" si="44"/>
        <v>1</v>
      </c>
      <c r="S78" s="1">
        <f t="shared" si="45"/>
        <v>0</v>
      </c>
      <c r="T78" s="1">
        <f t="shared" si="46"/>
        <v>0</v>
      </c>
      <c r="V78" s="1">
        <f>SUMIF(B$74:B78,"=1")/SUMIF(B$74:B$133,"=1")</f>
        <v>0.10869565217391304</v>
      </c>
      <c r="W78" s="1">
        <f>SUMIF(C$74:C78,"=1")/SUMIF(C$74:C$133,"=1")</f>
        <v>0</v>
      </c>
      <c r="X78" s="1">
        <f>SUMIF(D$74:D78,"=1")/SUMIF(D$74:D$133,"=1")</f>
        <v>0.10869565217391304</v>
      </c>
      <c r="Y78" s="1">
        <f>SUMIF(E$74:E78,"=1")/SUMIF(E$74:E$133,"=1")</f>
        <v>0</v>
      </c>
      <c r="Z78" s="1">
        <f>SUMIF(F$74:F78,"=1")/SUMIF(F$74:F$133,"=1")</f>
        <v>0</v>
      </c>
      <c r="AB78" s="4">
        <v>0.4</v>
      </c>
      <c r="AC78" s="1">
        <f t="shared" si="40"/>
        <v>1</v>
      </c>
      <c r="AD78" s="1">
        <f t="shared" si="41"/>
        <v>0.15</v>
      </c>
      <c r="AE78" s="1">
        <f t="shared" si="47"/>
        <v>1</v>
      </c>
      <c r="AF78" s="1">
        <f t="shared" si="48"/>
        <v>0.2857142857142857</v>
      </c>
      <c r="AG78" s="1">
        <f t="shared" si="49"/>
        <v>0.15</v>
      </c>
    </row>
    <row r="79" spans="1:33">
      <c r="A79" s="1">
        <v>6</v>
      </c>
      <c r="B79" s="1">
        <v>1</v>
      </c>
      <c r="C79" s="1">
        <v>0</v>
      </c>
      <c r="D79" s="1">
        <v>1</v>
      </c>
      <c r="E79" s="1">
        <v>0</v>
      </c>
      <c r="F79" s="1">
        <v>0</v>
      </c>
      <c r="J79" s="1">
        <f>SUM(B$74:B79)/A79</f>
        <v>1</v>
      </c>
      <c r="K79" s="1">
        <f>SUM(C$74:C79)/A79</f>
        <v>0</v>
      </c>
      <c r="L79" s="1">
        <f>SUM(D$74:D79)/$A79</f>
        <v>1</v>
      </c>
      <c r="M79" s="1">
        <f>SUM(E$74:E79)/$A79</f>
        <v>0</v>
      </c>
      <c r="N79" s="1">
        <f>SUM(F$74:F79)/$A79</f>
        <v>0</v>
      </c>
      <c r="P79" s="1">
        <f t="shared" si="42"/>
        <v>1</v>
      </c>
      <c r="Q79" s="1">
        <f t="shared" si="43"/>
        <v>0</v>
      </c>
      <c r="R79" s="1">
        <f t="shared" si="44"/>
        <v>1</v>
      </c>
      <c r="S79" s="1">
        <f t="shared" si="45"/>
        <v>0</v>
      </c>
      <c r="T79" s="1">
        <f t="shared" si="46"/>
        <v>0</v>
      </c>
      <c r="V79" s="1">
        <f>SUMIF(B$74:B79,"=1")/SUMIF(B$74:B$133,"=1")</f>
        <v>0.13043478260869565</v>
      </c>
      <c r="W79" s="1">
        <f>SUMIF(C$74:C79,"=1")/SUMIF(C$74:C$133,"=1")</f>
        <v>0</v>
      </c>
      <c r="X79" s="1">
        <f>SUMIF(D$74:D79,"=1")/SUMIF(D$74:D$133,"=1")</f>
        <v>0.13043478260869565</v>
      </c>
      <c r="Y79" s="1">
        <f>SUMIF(E$74:E79,"=1")/SUMIF(E$74:E$133,"=1")</f>
        <v>0</v>
      </c>
      <c r="Z79" s="1">
        <f>SUMIF(F$74:F79,"=1")/SUMIF(F$74:F$133,"=1")</f>
        <v>0</v>
      </c>
      <c r="AB79" s="4">
        <v>0.5</v>
      </c>
      <c r="AC79" s="1">
        <f t="shared" si="40"/>
        <v>1</v>
      </c>
      <c r="AD79" s="1">
        <f t="shared" si="41"/>
        <v>0.15</v>
      </c>
      <c r="AE79" s="1">
        <f t="shared" si="47"/>
        <v>1</v>
      </c>
      <c r="AF79" s="1">
        <f t="shared" si="48"/>
        <v>0.2857142857142857</v>
      </c>
      <c r="AG79" s="1">
        <f t="shared" si="49"/>
        <v>0.15</v>
      </c>
    </row>
    <row r="80" spans="1:33">
      <c r="A80" s="1">
        <v>7</v>
      </c>
      <c r="B80" s="1">
        <v>1</v>
      </c>
      <c r="C80" s="1">
        <v>0</v>
      </c>
      <c r="D80" s="1">
        <v>1</v>
      </c>
      <c r="E80" s="1">
        <v>0</v>
      </c>
      <c r="F80" s="1">
        <v>0</v>
      </c>
      <c r="J80" s="1">
        <f>SUM(B$74:B80)/A80</f>
        <v>1</v>
      </c>
      <c r="K80" s="1">
        <f>SUM(C$74:C80)/A80</f>
        <v>0</v>
      </c>
      <c r="L80" s="1">
        <f>SUM(D$74:D80)/$A80</f>
        <v>1</v>
      </c>
      <c r="M80" s="1">
        <f>SUM(E$74:E80)/$A80</f>
        <v>0</v>
      </c>
      <c r="N80" s="1">
        <f>SUM(F$74:F80)/$A80</f>
        <v>0</v>
      </c>
      <c r="P80" s="1">
        <f t="shared" si="42"/>
        <v>1</v>
      </c>
      <c r="Q80" s="1">
        <f t="shared" si="43"/>
        <v>0</v>
      </c>
      <c r="R80" s="1">
        <f t="shared" si="44"/>
        <v>1</v>
      </c>
      <c r="S80" s="1">
        <f t="shared" si="45"/>
        <v>0</v>
      </c>
      <c r="T80" s="1">
        <f t="shared" si="46"/>
        <v>0</v>
      </c>
      <c r="V80" s="1">
        <f>SUMIF(B$74:B80,"=1")/SUMIF(B$74:B$133,"=1")</f>
        <v>0.15217391304347827</v>
      </c>
      <c r="W80" s="1">
        <f>SUMIF(C$74:C80,"=1")/SUMIF(C$74:C$133,"=1")</f>
        <v>0</v>
      </c>
      <c r="X80" s="1">
        <f>SUMIF(D$74:D80,"=1")/SUMIF(D$74:D$133,"=1")</f>
        <v>0.15217391304347827</v>
      </c>
      <c r="Y80" s="1">
        <f>SUMIF(E$74:E80,"=1")/SUMIF(E$74:E$133,"=1")</f>
        <v>0</v>
      </c>
      <c r="Z80" s="1">
        <f>SUMIF(F$74:F80,"=1")/SUMIF(F$74:F$133,"=1")</f>
        <v>0</v>
      </c>
      <c r="AB80" s="4">
        <v>0.6</v>
      </c>
      <c r="AC80" s="1">
        <f t="shared" si="40"/>
        <v>1</v>
      </c>
      <c r="AD80" s="1">
        <f t="shared" si="41"/>
        <v>0.15</v>
      </c>
      <c r="AE80" s="1">
        <f t="shared" si="47"/>
        <v>1</v>
      </c>
      <c r="AF80" s="1">
        <f t="shared" si="48"/>
        <v>0.25925925925925924</v>
      </c>
      <c r="AG80" s="1">
        <f t="shared" si="49"/>
        <v>0.15</v>
      </c>
    </row>
    <row r="81" spans="1:33">
      <c r="A81" s="1">
        <v>8</v>
      </c>
      <c r="B81" s="1">
        <v>1</v>
      </c>
      <c r="C81" s="1">
        <v>0</v>
      </c>
      <c r="D81" s="1">
        <v>1</v>
      </c>
      <c r="E81" s="1">
        <v>0</v>
      </c>
      <c r="F81" s="1">
        <v>0</v>
      </c>
      <c r="J81" s="1">
        <f>SUM(B$74:B81)/A81</f>
        <v>1</v>
      </c>
      <c r="K81" s="1">
        <f>SUM(C$74:C81)/A81</f>
        <v>0</v>
      </c>
      <c r="L81" s="1">
        <f>SUM(D$74:D81)/$A81</f>
        <v>1</v>
      </c>
      <c r="M81" s="1">
        <f>SUM(E$74:E81)/$A81</f>
        <v>0</v>
      </c>
      <c r="N81" s="1">
        <f>SUM(F$74:F81)/$A81</f>
        <v>0</v>
      </c>
      <c r="P81" s="1">
        <f t="shared" si="42"/>
        <v>1</v>
      </c>
      <c r="Q81" s="1">
        <f t="shared" si="43"/>
        <v>0</v>
      </c>
      <c r="R81" s="1">
        <f t="shared" si="44"/>
        <v>1</v>
      </c>
      <c r="S81" s="1">
        <f t="shared" si="45"/>
        <v>0</v>
      </c>
      <c r="T81" s="1">
        <f t="shared" si="46"/>
        <v>0</v>
      </c>
      <c r="V81" s="1">
        <f>SUMIF(B$74:B81,"=1")/SUMIF(B$74:B$133,"=1")</f>
        <v>0.17391304347826086</v>
      </c>
      <c r="W81" s="1">
        <f>SUMIF(C$74:C81,"=1")/SUMIF(C$74:C$133,"=1")</f>
        <v>0</v>
      </c>
      <c r="X81" s="1">
        <f>SUMIF(D$74:D81,"=1")/SUMIF(D$74:D$133,"=1")</f>
        <v>0.17391304347826086</v>
      </c>
      <c r="Y81" s="1">
        <f>SUMIF(E$74:E81,"=1")/SUMIF(E$74:E$133,"=1")</f>
        <v>0</v>
      </c>
      <c r="Z81" s="1">
        <f>SUMIF(F$74:F81,"=1")/SUMIF(F$74:F$133,"=1")</f>
        <v>0</v>
      </c>
      <c r="AB81" s="4">
        <v>0.7</v>
      </c>
      <c r="AC81" s="1">
        <f t="shared" si="40"/>
        <v>0.94285714285714284</v>
      </c>
      <c r="AD81" s="1">
        <f t="shared" si="41"/>
        <v>0.15</v>
      </c>
      <c r="AE81" s="1">
        <f t="shared" si="47"/>
        <v>0.94285714285714284</v>
      </c>
      <c r="AF81" s="1">
        <f t="shared" si="48"/>
        <v>0.25</v>
      </c>
      <c r="AG81" s="1">
        <f t="shared" si="49"/>
        <v>0.15</v>
      </c>
    </row>
    <row r="82" spans="1:33">
      <c r="A82" s="1">
        <v>9</v>
      </c>
      <c r="B82" s="1">
        <v>1</v>
      </c>
      <c r="C82" s="1">
        <v>1</v>
      </c>
      <c r="D82" s="1">
        <v>1</v>
      </c>
      <c r="E82" s="1">
        <v>1</v>
      </c>
      <c r="F82" s="1">
        <v>1</v>
      </c>
      <c r="J82" s="1">
        <f>SUM(B$74:B82)/A82</f>
        <v>1</v>
      </c>
      <c r="K82" s="1">
        <f>SUM(C$74:C82)/A82</f>
        <v>0.1111111111111111</v>
      </c>
      <c r="L82" s="1">
        <f>SUM(D$74:D82)/$A82</f>
        <v>1</v>
      </c>
      <c r="M82" s="1">
        <f>SUM(E$74:E82)/$A82</f>
        <v>0.1111111111111111</v>
      </c>
      <c r="N82" s="1">
        <f>SUM(F$74:F82)/$A82</f>
        <v>0.1111111111111111</v>
      </c>
      <c r="P82" s="1">
        <f t="shared" si="42"/>
        <v>1</v>
      </c>
      <c r="Q82" s="1">
        <f t="shared" si="43"/>
        <v>0.1111111111111111</v>
      </c>
      <c r="R82" s="1">
        <f t="shared" si="44"/>
        <v>1</v>
      </c>
      <c r="S82" s="1">
        <f t="shared" si="45"/>
        <v>0.1111111111111111</v>
      </c>
      <c r="T82" s="1">
        <f t="shared" si="46"/>
        <v>0.1111111111111111</v>
      </c>
      <c r="V82" s="1">
        <f>SUMIF(B$74:B82,"=1")/SUMIF(B$74:B$133,"=1")</f>
        <v>0.19565217391304349</v>
      </c>
      <c r="W82" s="1">
        <f>SUMIF(C$74:C82,"=1")/SUMIF(C$74:C$133,"=1")</f>
        <v>0.14285714285714285</v>
      </c>
      <c r="X82" s="1">
        <f>SUMIF(D$74:D82,"=1")/SUMIF(D$74:D$133,"=1")</f>
        <v>0.19565217391304349</v>
      </c>
      <c r="Y82" s="1">
        <f>SUMIF(E$74:E82,"=1")/SUMIF(E$74:E$133,"=1")</f>
        <v>9.0909090909090912E-2</v>
      </c>
      <c r="Z82" s="1">
        <f>SUMIF(F$74:F82,"=1")/SUMIF(F$74:F$133,"=1")</f>
        <v>0.14285714285714285</v>
      </c>
      <c r="AB82" s="4">
        <v>0.8</v>
      </c>
      <c r="AC82" s="1">
        <f t="shared" si="40"/>
        <v>0.91111111111111109</v>
      </c>
      <c r="AD82" s="1">
        <f t="shared" si="41"/>
        <v>0.15</v>
      </c>
      <c r="AE82" s="1">
        <f t="shared" si="47"/>
        <v>0.91111111111111109</v>
      </c>
      <c r="AF82" s="1">
        <f t="shared" si="48"/>
        <v>0.25</v>
      </c>
      <c r="AG82" s="1">
        <f t="shared" si="49"/>
        <v>0.15</v>
      </c>
    </row>
    <row r="83" spans="1:33">
      <c r="A83" s="1">
        <v>10</v>
      </c>
      <c r="B83" s="1">
        <v>1</v>
      </c>
      <c r="C83" s="1">
        <v>0</v>
      </c>
      <c r="D83" s="1">
        <v>1</v>
      </c>
      <c r="E83" s="1">
        <v>0</v>
      </c>
      <c r="F83" s="1">
        <v>0</v>
      </c>
      <c r="J83" s="1">
        <f>SUM(B$74:B83)/A83</f>
        <v>1</v>
      </c>
      <c r="K83" s="1">
        <f>SUM(C$74:C83)/A83</f>
        <v>0.1</v>
      </c>
      <c r="L83" s="1">
        <f>SUM(D$74:D83)/$A83</f>
        <v>1</v>
      </c>
      <c r="M83" s="1">
        <f>SUM(E$74:E83)/$A83</f>
        <v>0.1</v>
      </c>
      <c r="N83" s="1">
        <f>SUM(F$74:F83)/$A83</f>
        <v>0.1</v>
      </c>
      <c r="P83" s="1">
        <f t="shared" si="42"/>
        <v>1</v>
      </c>
      <c r="Q83" s="1">
        <f t="shared" si="43"/>
        <v>0</v>
      </c>
      <c r="R83" s="1">
        <f t="shared" si="44"/>
        <v>1</v>
      </c>
      <c r="S83" s="1">
        <f t="shared" si="45"/>
        <v>0</v>
      </c>
      <c r="T83" s="1">
        <f t="shared" si="46"/>
        <v>0</v>
      </c>
      <c r="V83" s="1">
        <f>SUMIF(B$74:B83,"=1")/SUMIF(B$74:B$133,"=1")</f>
        <v>0.21739130434782608</v>
      </c>
      <c r="W83" s="1">
        <f>SUMIF(C$74:C83,"=1")/SUMIF(C$74:C$133,"=1")</f>
        <v>0.14285714285714285</v>
      </c>
      <c r="X83" s="1">
        <f>SUMIF(D$74:D83,"=1")/SUMIF(D$74:D$133,"=1")</f>
        <v>0.21739130434782608</v>
      </c>
      <c r="Y83" s="1">
        <f>SUMIF(E$74:E83,"=1")/SUMIF(E$74:E$133,"=1")</f>
        <v>9.0909090909090912E-2</v>
      </c>
      <c r="Z83" s="1">
        <f>SUMIF(F$74:F83,"=1")/SUMIF(F$74:F$133,"=1")</f>
        <v>0.14285714285714285</v>
      </c>
      <c r="AB83" s="4">
        <v>0.9</v>
      </c>
      <c r="AC83" s="1">
        <f t="shared" si="40"/>
        <v>0.8936170212765957</v>
      </c>
      <c r="AD83" s="1">
        <f t="shared" si="41"/>
        <v>0.11666666666666667</v>
      </c>
      <c r="AE83" s="1">
        <f t="shared" si="47"/>
        <v>0.8936170212765957</v>
      </c>
      <c r="AF83" s="1">
        <f t="shared" si="48"/>
        <v>0.25</v>
      </c>
      <c r="AG83" s="1">
        <f t="shared" si="49"/>
        <v>0.11666666666666667</v>
      </c>
    </row>
    <row r="84" spans="1:33">
      <c r="A84" s="1">
        <v>11</v>
      </c>
      <c r="B84" s="1">
        <v>1</v>
      </c>
      <c r="C84" s="1">
        <v>0</v>
      </c>
      <c r="D84" s="1">
        <v>1</v>
      </c>
      <c r="E84" s="1">
        <v>1</v>
      </c>
      <c r="F84" s="1">
        <v>0</v>
      </c>
      <c r="J84" s="1">
        <f>SUM(B$74:B84)/A84</f>
        <v>1</v>
      </c>
      <c r="K84" s="1">
        <f>SUM(C$74:C84)/A84</f>
        <v>9.0909090909090912E-2</v>
      </c>
      <c r="L84" s="1">
        <f>SUM(D$74:D84)/$A84</f>
        <v>1</v>
      </c>
      <c r="M84" s="1">
        <f>SUM(E$74:E84)/$A84</f>
        <v>0.18181818181818182</v>
      </c>
      <c r="N84" s="1">
        <f>SUM(F$74:F84)/$A84</f>
        <v>9.0909090909090912E-2</v>
      </c>
      <c r="P84" s="1">
        <f t="shared" si="42"/>
        <v>1</v>
      </c>
      <c r="Q84" s="1">
        <f t="shared" si="43"/>
        <v>0</v>
      </c>
      <c r="R84" s="1">
        <f t="shared" si="44"/>
        <v>1</v>
      </c>
      <c r="S84" s="1">
        <f t="shared" si="45"/>
        <v>0.18181818181818182</v>
      </c>
      <c r="T84" s="1">
        <f t="shared" si="46"/>
        <v>0</v>
      </c>
      <c r="V84" s="1">
        <f>SUMIF(B$74:B84,"=1")/SUMIF(B$74:B$133,"=1")</f>
        <v>0.2391304347826087</v>
      </c>
      <c r="W84" s="1">
        <f>SUMIF(C$74:C84,"=1")/SUMIF(C$74:C$133,"=1")</f>
        <v>0.14285714285714285</v>
      </c>
      <c r="X84" s="1">
        <f>SUMIF(D$74:D84,"=1")/SUMIF(D$74:D$133,"=1")</f>
        <v>0.2391304347826087</v>
      </c>
      <c r="Y84" s="1">
        <f>SUMIF(E$74:E84,"=1")/SUMIF(E$74:E$133,"=1")</f>
        <v>0.18181818181818182</v>
      </c>
      <c r="Z84" s="1">
        <f>SUMIF(F$74:F84,"=1")/SUMIF(F$74:F$133,"=1")</f>
        <v>0.14285714285714285</v>
      </c>
      <c r="AB84" s="4">
        <v>1</v>
      </c>
      <c r="AC84" s="1">
        <f t="shared" si="40"/>
        <v>0.76666666666666672</v>
      </c>
      <c r="AD84" s="1">
        <f t="shared" si="41"/>
        <v>0.11666666666666667</v>
      </c>
      <c r="AE84" s="1">
        <f t="shared" si="47"/>
        <v>0.76666666666666672</v>
      </c>
      <c r="AF84" s="1">
        <f t="shared" si="48"/>
        <v>0.18333333333333332</v>
      </c>
      <c r="AG84" s="1">
        <f t="shared" si="49"/>
        <v>0.11666666666666667</v>
      </c>
    </row>
    <row r="85" spans="1:33">
      <c r="A85" s="1">
        <v>12</v>
      </c>
      <c r="B85" s="1">
        <v>1</v>
      </c>
      <c r="C85" s="1">
        <v>0</v>
      </c>
      <c r="D85" s="1">
        <v>1</v>
      </c>
      <c r="E85" s="1">
        <v>0</v>
      </c>
      <c r="F85" s="1">
        <v>0</v>
      </c>
      <c r="J85" s="1">
        <f>SUM(B$74:B85)/A85</f>
        <v>1</v>
      </c>
      <c r="K85" s="1">
        <f>SUM(C$74:C85)/A85</f>
        <v>8.3333333333333329E-2</v>
      </c>
      <c r="L85" s="1">
        <f>SUM(D$74:D85)/$A85</f>
        <v>1</v>
      </c>
      <c r="M85" s="1">
        <f>SUM(E$74:E85)/$A85</f>
        <v>0.16666666666666666</v>
      </c>
      <c r="N85" s="1">
        <f>SUM(F$74:F85)/$A85</f>
        <v>8.3333333333333329E-2</v>
      </c>
      <c r="P85" s="1">
        <f t="shared" si="42"/>
        <v>1</v>
      </c>
      <c r="Q85" s="1">
        <f t="shared" si="43"/>
        <v>0</v>
      </c>
      <c r="R85" s="1">
        <f t="shared" si="44"/>
        <v>1</v>
      </c>
      <c r="S85" s="1">
        <f t="shared" si="45"/>
        <v>0</v>
      </c>
      <c r="T85" s="1">
        <f t="shared" si="46"/>
        <v>0</v>
      </c>
      <c r="V85" s="1">
        <f>SUMIF(B$74:B85,"=1")/SUMIF(B$74:B$133,"=1")</f>
        <v>0.2608695652173913</v>
      </c>
      <c r="W85" s="1">
        <f>SUMIF(C$74:C85,"=1")/SUMIF(C$74:C$133,"=1")</f>
        <v>0.14285714285714285</v>
      </c>
      <c r="X85" s="1">
        <f>SUMIF(D$74:D85,"=1")/SUMIF(D$74:D$133,"=1")</f>
        <v>0.2608695652173913</v>
      </c>
      <c r="Y85" s="1">
        <f>SUMIF(E$74:E85,"=1")/SUMIF(E$74:E$133,"=1")</f>
        <v>0.18181818181818182</v>
      </c>
      <c r="Z85" s="1">
        <f>SUMIF(F$74:F85,"=1")/SUMIF(F$74:F$133,"=1")</f>
        <v>0.14285714285714285</v>
      </c>
    </row>
    <row r="86" spans="1:33">
      <c r="A86" s="1">
        <v>13</v>
      </c>
      <c r="B86" s="1">
        <v>1</v>
      </c>
      <c r="C86" s="1">
        <v>0</v>
      </c>
      <c r="D86" s="1">
        <v>1</v>
      </c>
      <c r="E86" s="1">
        <v>0</v>
      </c>
      <c r="F86" s="1">
        <v>0</v>
      </c>
      <c r="J86" s="1">
        <f>SUM(B$74:B86)/A86</f>
        <v>1</v>
      </c>
      <c r="K86" s="1">
        <f>SUM(C$74:C86)/A86</f>
        <v>7.6923076923076927E-2</v>
      </c>
      <c r="L86" s="1">
        <f>SUM(D$74:D86)/$A86</f>
        <v>1</v>
      </c>
      <c r="M86" s="1">
        <f>SUM(E$74:E86)/$A86</f>
        <v>0.15384615384615385</v>
      </c>
      <c r="N86" s="1">
        <f>SUM(F$74:F86)/$A86</f>
        <v>7.6923076923076927E-2</v>
      </c>
      <c r="P86" s="1">
        <f t="shared" si="42"/>
        <v>1</v>
      </c>
      <c r="Q86" s="1">
        <f t="shared" si="43"/>
        <v>0</v>
      </c>
      <c r="R86" s="1">
        <f t="shared" si="44"/>
        <v>1</v>
      </c>
      <c r="S86" s="1">
        <f t="shared" si="45"/>
        <v>0</v>
      </c>
      <c r="T86" s="1">
        <f t="shared" si="46"/>
        <v>0</v>
      </c>
      <c r="V86" s="1">
        <f>SUMIF(B$74:B86,"=1")/SUMIF(B$74:B$133,"=1")</f>
        <v>0.28260869565217389</v>
      </c>
      <c r="W86" s="1">
        <f>SUMIF(C$74:C86,"=1")/SUMIF(C$74:C$133,"=1")</f>
        <v>0.14285714285714285</v>
      </c>
      <c r="X86" s="1">
        <f>SUMIF(D$74:D86,"=1")/SUMIF(D$74:D$133,"=1")</f>
        <v>0.28260869565217389</v>
      </c>
      <c r="Y86" s="1">
        <f>SUMIF(E$74:E86,"=1")/SUMIF(E$74:E$133,"=1")</f>
        <v>0.18181818181818182</v>
      </c>
      <c r="Z86" s="1">
        <f>SUMIF(F$74:F86,"=1")/SUMIF(F$74:F$133,"=1")</f>
        <v>0.14285714285714285</v>
      </c>
    </row>
    <row r="87" spans="1:33">
      <c r="A87" s="1">
        <v>14</v>
      </c>
      <c r="B87" s="1">
        <v>1</v>
      </c>
      <c r="C87" s="1">
        <v>0</v>
      </c>
      <c r="D87" s="1">
        <v>1</v>
      </c>
      <c r="E87" s="1">
        <v>0</v>
      </c>
      <c r="F87" s="1">
        <v>0</v>
      </c>
      <c r="J87" s="1">
        <f>SUM(B$74:B87)/A87</f>
        <v>1</v>
      </c>
      <c r="K87" s="1">
        <f>SUM(C$74:C87)/A87</f>
        <v>7.1428571428571425E-2</v>
      </c>
      <c r="L87" s="1">
        <f>SUM(D$74:D87)/$A87</f>
        <v>1</v>
      </c>
      <c r="M87" s="1">
        <f>SUM(E$74:E87)/$A87</f>
        <v>0.14285714285714285</v>
      </c>
      <c r="N87" s="1">
        <f>SUM(F$74:F87)/$A87</f>
        <v>7.1428571428571425E-2</v>
      </c>
      <c r="P87" s="1">
        <f t="shared" si="42"/>
        <v>1</v>
      </c>
      <c r="Q87" s="1">
        <f t="shared" si="43"/>
        <v>0</v>
      </c>
      <c r="R87" s="1">
        <f t="shared" si="44"/>
        <v>1</v>
      </c>
      <c r="S87" s="1">
        <f t="shared" si="45"/>
        <v>0</v>
      </c>
      <c r="T87" s="1">
        <f t="shared" si="46"/>
        <v>0</v>
      </c>
      <c r="V87" s="1">
        <f>SUMIF(B$74:B87,"=1")/SUMIF(B$74:B$133,"=1")</f>
        <v>0.30434782608695654</v>
      </c>
      <c r="W87" s="1">
        <f>SUMIF(C$74:C87,"=1")/SUMIF(C$74:C$133,"=1")</f>
        <v>0.14285714285714285</v>
      </c>
      <c r="X87" s="1">
        <f>SUMIF(D$74:D87,"=1")/SUMIF(D$74:D$133,"=1")</f>
        <v>0.30434782608695654</v>
      </c>
      <c r="Y87" s="1">
        <f>SUMIF(E$74:E87,"=1")/SUMIF(E$74:E$133,"=1")</f>
        <v>0.18181818181818182</v>
      </c>
      <c r="Z87" s="1">
        <f>SUMIF(F$74:F87,"=1")/SUMIF(F$74:F$133,"=1")</f>
        <v>0.14285714285714285</v>
      </c>
    </row>
    <row r="88" spans="1:33">
      <c r="A88" s="1">
        <v>15</v>
      </c>
      <c r="B88" s="1">
        <v>1</v>
      </c>
      <c r="C88" s="1">
        <v>0</v>
      </c>
      <c r="D88" s="1">
        <v>1</v>
      </c>
      <c r="E88" s="1">
        <v>1</v>
      </c>
      <c r="F88" s="1">
        <v>0</v>
      </c>
      <c r="J88" s="1">
        <f>SUM(B$74:B88)/A88</f>
        <v>1</v>
      </c>
      <c r="K88" s="1">
        <f>SUM(C$74:C88)/A88</f>
        <v>6.6666666666666666E-2</v>
      </c>
      <c r="L88" s="1">
        <f>SUM(D$74:D88)/$A88</f>
        <v>1</v>
      </c>
      <c r="M88" s="1">
        <f>SUM(E$74:E88)/$A88</f>
        <v>0.2</v>
      </c>
      <c r="N88" s="1">
        <f>SUM(F$74:F88)/$A88</f>
        <v>6.6666666666666666E-2</v>
      </c>
      <c r="P88" s="1">
        <f t="shared" si="42"/>
        <v>1</v>
      </c>
      <c r="Q88" s="1">
        <f t="shared" si="43"/>
        <v>0</v>
      </c>
      <c r="R88" s="1">
        <f t="shared" si="44"/>
        <v>1</v>
      </c>
      <c r="S88" s="1">
        <f t="shared" si="45"/>
        <v>0.2</v>
      </c>
      <c r="T88" s="1">
        <f t="shared" si="46"/>
        <v>0</v>
      </c>
      <c r="V88" s="1">
        <f>SUMIF(B$74:B88,"=1")/SUMIF(B$74:B$133,"=1")</f>
        <v>0.32608695652173914</v>
      </c>
      <c r="W88" s="1">
        <f>SUMIF(C$74:C88,"=1")/SUMIF(C$74:C$133,"=1")</f>
        <v>0.14285714285714285</v>
      </c>
      <c r="X88" s="1">
        <f>SUMIF(D$74:D88,"=1")/SUMIF(D$74:D$133,"=1")</f>
        <v>0.32608695652173914</v>
      </c>
      <c r="Y88" s="1">
        <f>SUMIF(E$74:E88,"=1")/SUMIF(E$74:E$133,"=1")</f>
        <v>0.27272727272727271</v>
      </c>
      <c r="Z88" s="1">
        <f>SUMIF(F$74:F88,"=1")/SUMIF(F$74:F$133,"=1")</f>
        <v>0.14285714285714285</v>
      </c>
      <c r="AC88" s="11" t="s">
        <v>14</v>
      </c>
      <c r="AD88" s="11"/>
      <c r="AE88" s="11"/>
      <c r="AF88" s="11"/>
      <c r="AG88" s="11"/>
    </row>
    <row r="89" spans="1:33">
      <c r="A89" s="1">
        <v>16</v>
      </c>
      <c r="B89" s="1">
        <v>1</v>
      </c>
      <c r="C89" s="1">
        <v>1</v>
      </c>
      <c r="D89" s="1">
        <v>1</v>
      </c>
      <c r="E89" s="1">
        <v>1</v>
      </c>
      <c r="F89" s="1">
        <v>1</v>
      </c>
      <c r="J89" s="1">
        <f>SUM(B$74:B89)/A89</f>
        <v>1</v>
      </c>
      <c r="K89" s="1">
        <f>SUM(C$74:C89)/A89</f>
        <v>0.125</v>
      </c>
      <c r="L89" s="1">
        <f>SUM(D$74:D89)/$A89</f>
        <v>1</v>
      </c>
      <c r="M89" s="1">
        <f>SUM(E$74:E89)/$A89</f>
        <v>0.25</v>
      </c>
      <c r="N89" s="1">
        <f>SUM(F$74:F89)/$A89</f>
        <v>0.125</v>
      </c>
      <c r="P89" s="1">
        <f t="shared" si="42"/>
        <v>1</v>
      </c>
      <c r="Q89" s="1">
        <f t="shared" si="43"/>
        <v>0.125</v>
      </c>
      <c r="R89" s="1">
        <f t="shared" si="44"/>
        <v>1</v>
      </c>
      <c r="S89" s="1">
        <f t="shared" si="45"/>
        <v>0.25</v>
      </c>
      <c r="T89" s="1">
        <f t="shared" si="46"/>
        <v>0.125</v>
      </c>
      <c r="V89" s="1">
        <f>SUMIF(B$74:B89,"=1")/SUMIF(B$74:B$133,"=1")</f>
        <v>0.34782608695652173</v>
      </c>
      <c r="W89" s="1">
        <f>SUMIF(C$74:C89,"=1")/SUMIF(C$74:C$133,"=1")</f>
        <v>0.2857142857142857</v>
      </c>
      <c r="X89" s="1">
        <f>SUMIF(D$74:D89,"=1")/SUMIF(D$74:D$133,"=1")</f>
        <v>0.34782608695652173</v>
      </c>
      <c r="Y89" s="1">
        <f>SUMIF(E$74:E89,"=1")/SUMIF(E$74:E$133,"=1")</f>
        <v>0.36363636363636365</v>
      </c>
      <c r="Z89" s="1">
        <f>SUMIF(F$74:F89,"=1")/SUMIF(F$74:F$133,"=1")</f>
        <v>0.2857142857142857</v>
      </c>
      <c r="AB89" s="3" t="s">
        <v>11</v>
      </c>
      <c r="AC89" s="2" t="s">
        <v>1</v>
      </c>
      <c r="AD89" s="2" t="s">
        <v>2</v>
      </c>
      <c r="AE89" s="2" t="s">
        <v>17</v>
      </c>
      <c r="AF89" s="2" t="s">
        <v>18</v>
      </c>
      <c r="AG89" s="2" t="s">
        <v>20</v>
      </c>
    </row>
    <row r="90" spans="1:33">
      <c r="A90" s="1">
        <v>17</v>
      </c>
      <c r="B90" s="1">
        <v>1</v>
      </c>
      <c r="C90" s="1">
        <v>0</v>
      </c>
      <c r="D90" s="1">
        <v>1</v>
      </c>
      <c r="E90" s="1">
        <v>0</v>
      </c>
      <c r="F90" s="1">
        <v>0</v>
      </c>
      <c r="J90" s="1">
        <f>SUM(B$74:B90)/A90</f>
        <v>1</v>
      </c>
      <c r="K90" s="1">
        <f>SUM(C$74:C90)/A90</f>
        <v>0.11764705882352941</v>
      </c>
      <c r="L90" s="1">
        <f>SUM(D$74:D90)/$A90</f>
        <v>1</v>
      </c>
      <c r="M90" s="1">
        <f>SUM(E$74:E90)/$A90</f>
        <v>0.23529411764705882</v>
      </c>
      <c r="N90" s="1">
        <f>SUM(F$74:F90)/$A90</f>
        <v>0.11764705882352941</v>
      </c>
      <c r="P90" s="1">
        <f t="shared" si="42"/>
        <v>1</v>
      </c>
      <c r="Q90" s="1">
        <f t="shared" si="43"/>
        <v>0</v>
      </c>
      <c r="R90" s="1">
        <f t="shared" si="44"/>
        <v>1</v>
      </c>
      <c r="S90" s="1">
        <f t="shared" si="45"/>
        <v>0</v>
      </c>
      <c r="T90" s="1">
        <f t="shared" si="46"/>
        <v>0</v>
      </c>
      <c r="V90" s="1">
        <f>SUMIF(B$74:B90,"=1")/SUMIF(B$74:B$133,"=1")</f>
        <v>0.36956521739130432</v>
      </c>
      <c r="W90" s="1">
        <f>SUMIF(C$74:C90,"=1")/SUMIF(C$74:C$133,"=1")</f>
        <v>0.2857142857142857</v>
      </c>
      <c r="X90" s="1">
        <f>SUMIF(D$74:D90,"=1")/SUMIF(D$74:D$133,"=1")</f>
        <v>0.36956521739130432</v>
      </c>
      <c r="Y90" s="1">
        <f>SUMIF(E$74:E90,"=1")/SUMIF(E$74:E$133,"=1")</f>
        <v>0.36363636363636365</v>
      </c>
      <c r="Z90" s="1">
        <f>SUMIF(F$74:F90,"=1")/SUMIF(F$74:F$133,"=1")</f>
        <v>0.2857142857142857</v>
      </c>
      <c r="AB90" s="4">
        <v>0</v>
      </c>
      <c r="AC90" s="1">
        <f>(1 + $AB$2^2) * (AC74*$AB74/($AB$2^2 * AC74 +$AB74))</f>
        <v>0</v>
      </c>
      <c r="AD90" s="1">
        <f>(1 + $AB$2^2) * (AD74*$AB74/($AB$2^2 * AD74 +$AB74))</f>
        <v>0</v>
      </c>
      <c r="AE90" s="1">
        <f>(1 + $AB$2^2) * (AE74*$AB74/($AB$2^2 * AE74 +$AB74))</f>
        <v>0</v>
      </c>
      <c r="AF90" s="1">
        <f>(1 + $AB$2^2) * (AF74*$AB74/($AB$2^2 * AF74 +$AB74))</f>
        <v>0</v>
      </c>
      <c r="AG90" s="1">
        <f>(1 + $AB$2^2) * (AG74*$AB74/($AB$2^2 * AG74 +$AB74))</f>
        <v>0</v>
      </c>
    </row>
    <row r="91" spans="1:33">
      <c r="A91" s="1">
        <v>18</v>
      </c>
      <c r="B91" s="1">
        <v>1</v>
      </c>
      <c r="C91" s="1">
        <v>0</v>
      </c>
      <c r="D91" s="1">
        <v>1</v>
      </c>
      <c r="E91" s="1">
        <v>0</v>
      </c>
      <c r="F91" s="1">
        <v>0</v>
      </c>
      <c r="J91" s="1">
        <f>SUM(B$74:B91)/A91</f>
        <v>1</v>
      </c>
      <c r="K91" s="1">
        <f>SUM(C$74:C91)/A91</f>
        <v>0.1111111111111111</v>
      </c>
      <c r="L91" s="1">
        <f>SUM(D$74:D91)/$A91</f>
        <v>1</v>
      </c>
      <c r="M91" s="1">
        <f>SUM(E$74:E91)/$A91</f>
        <v>0.22222222222222221</v>
      </c>
      <c r="N91" s="1">
        <f>SUM(F$74:F91)/$A91</f>
        <v>0.1111111111111111</v>
      </c>
      <c r="P91" s="1">
        <f t="shared" si="42"/>
        <v>1</v>
      </c>
      <c r="Q91" s="1">
        <f t="shared" si="43"/>
        <v>0</v>
      </c>
      <c r="R91" s="1">
        <f t="shared" si="44"/>
        <v>1</v>
      </c>
      <c r="S91" s="1">
        <f t="shared" si="45"/>
        <v>0</v>
      </c>
      <c r="T91" s="1">
        <f t="shared" si="46"/>
        <v>0</v>
      </c>
      <c r="V91" s="1">
        <f>SUMIF(B$74:B91,"=1")/SUMIF(B$74:B$133,"=1")</f>
        <v>0.39130434782608697</v>
      </c>
      <c r="W91" s="1">
        <f>SUMIF(C$74:C91,"=1")/SUMIF(C$74:C$133,"=1")</f>
        <v>0.2857142857142857</v>
      </c>
      <c r="X91" s="1">
        <f>SUMIF(D$74:D91,"=1")/SUMIF(D$74:D$133,"=1")</f>
        <v>0.39130434782608697</v>
      </c>
      <c r="Y91" s="1">
        <f>SUMIF(E$74:E91,"=1")/SUMIF(E$74:E$133,"=1")</f>
        <v>0.36363636363636365</v>
      </c>
      <c r="Z91" s="1">
        <f>SUMIF(F$74:F91,"=1")/SUMIF(F$74:F$133,"=1")</f>
        <v>0.2857142857142857</v>
      </c>
      <c r="AB91" s="4">
        <v>0.1</v>
      </c>
      <c r="AC91" s="1">
        <f t="shared" ref="AC91:AG91" si="50">(1 + $AB$2^2) * (AC75*$AB75/($AB$2^2 * AC75 +$AB75))</f>
        <v>0.18181818181818182</v>
      </c>
      <c r="AD91" s="1">
        <f t="shared" si="50"/>
        <v>0.12</v>
      </c>
      <c r="AE91" s="1">
        <f t="shared" si="50"/>
        <v>0.18181818181818182</v>
      </c>
      <c r="AF91" s="1">
        <f t="shared" si="50"/>
        <v>0.14814814814814817</v>
      </c>
      <c r="AG91" s="1">
        <f t="shared" si="50"/>
        <v>0.12</v>
      </c>
    </row>
    <row r="92" spans="1:33">
      <c r="A92" s="1">
        <v>19</v>
      </c>
      <c r="B92" s="1">
        <v>1</v>
      </c>
      <c r="C92" s="1">
        <v>0</v>
      </c>
      <c r="D92" s="1">
        <v>1</v>
      </c>
      <c r="E92" s="1">
        <v>1</v>
      </c>
      <c r="F92" s="1">
        <v>0</v>
      </c>
      <c r="J92" s="1">
        <f>SUM(B$74:B92)/A92</f>
        <v>1</v>
      </c>
      <c r="K92" s="1">
        <f>SUM(C$74:C92)/A92</f>
        <v>0.10526315789473684</v>
      </c>
      <c r="L92" s="1">
        <f>SUM(D$74:D92)/$A92</f>
        <v>1</v>
      </c>
      <c r="M92" s="1">
        <f>SUM(E$74:E92)/$A92</f>
        <v>0.26315789473684209</v>
      </c>
      <c r="N92" s="1">
        <f>SUM(F$74:F92)/$A92</f>
        <v>0.10526315789473684</v>
      </c>
      <c r="P92" s="1">
        <f t="shared" si="42"/>
        <v>1</v>
      </c>
      <c r="Q92" s="1">
        <f t="shared" si="43"/>
        <v>0</v>
      </c>
      <c r="R92" s="1">
        <f t="shared" si="44"/>
        <v>1</v>
      </c>
      <c r="S92" s="1">
        <f t="shared" si="45"/>
        <v>0.26315789473684209</v>
      </c>
      <c r="T92" s="1">
        <f t="shared" si="46"/>
        <v>0</v>
      </c>
      <c r="V92" s="1">
        <f>SUMIF(B$74:B92,"=1")/SUMIF(B$74:B$133,"=1")</f>
        <v>0.41304347826086957</v>
      </c>
      <c r="W92" s="1">
        <f>SUMIF(C$74:C92,"=1")/SUMIF(C$74:C$133,"=1")</f>
        <v>0.2857142857142857</v>
      </c>
      <c r="X92" s="1">
        <f>SUMIF(D$74:D92,"=1")/SUMIF(D$74:D$133,"=1")</f>
        <v>0.41304347826086957</v>
      </c>
      <c r="Y92" s="1">
        <f>SUMIF(E$74:E92,"=1")/SUMIF(E$74:E$133,"=1")</f>
        <v>0.45454545454545453</v>
      </c>
      <c r="Z92" s="1">
        <f>SUMIF(F$74:F92,"=1")/SUMIF(F$74:F$133,"=1")</f>
        <v>0.2857142857142857</v>
      </c>
      <c r="AB92" s="4">
        <v>0.2</v>
      </c>
      <c r="AC92" s="1">
        <f t="shared" ref="AC92:AG92" si="51">(1 + $AB$2^2) * (AC76*$AB76/($AB$2^2 * AC76 +$AB76))</f>
        <v>0.33333333333333337</v>
      </c>
      <c r="AD92" s="1">
        <f t="shared" si="51"/>
        <v>0.17142857142857143</v>
      </c>
      <c r="AE92" s="1">
        <f t="shared" si="51"/>
        <v>0.33333333333333337</v>
      </c>
      <c r="AF92" s="1">
        <f t="shared" si="51"/>
        <v>0.23529411764705882</v>
      </c>
      <c r="AG92" s="1">
        <f t="shared" si="51"/>
        <v>0.17142857142857143</v>
      </c>
    </row>
    <row r="93" spans="1:33">
      <c r="A93" s="1">
        <v>20</v>
      </c>
      <c r="B93" s="1">
        <v>1</v>
      </c>
      <c r="C93" s="1">
        <v>0</v>
      </c>
      <c r="D93" s="1">
        <v>1</v>
      </c>
      <c r="E93" s="1">
        <v>0</v>
      </c>
      <c r="F93" s="1">
        <v>0</v>
      </c>
      <c r="J93" s="1">
        <f>SUM(B$74:B93)/A93</f>
        <v>1</v>
      </c>
      <c r="K93" s="1">
        <f>SUM(C$74:C93)/A93</f>
        <v>0.1</v>
      </c>
      <c r="L93" s="1">
        <f>SUM(D$74:D93)/$A93</f>
        <v>1</v>
      </c>
      <c r="M93" s="1">
        <f>SUM(E$74:E93)/$A93</f>
        <v>0.25</v>
      </c>
      <c r="N93" s="1">
        <f>SUM(F$74:F93)/$A93</f>
        <v>0.1</v>
      </c>
      <c r="P93" s="1">
        <f t="shared" si="42"/>
        <v>1</v>
      </c>
      <c r="Q93" s="1">
        <f t="shared" si="43"/>
        <v>0</v>
      </c>
      <c r="R93" s="1">
        <f t="shared" si="44"/>
        <v>1</v>
      </c>
      <c r="S93" s="1">
        <f t="shared" si="45"/>
        <v>0</v>
      </c>
      <c r="T93" s="1">
        <f t="shared" si="46"/>
        <v>0</v>
      </c>
      <c r="V93" s="1">
        <f>SUMIF(B$74:B93,"=1")/SUMIF(B$74:B$133,"=1")</f>
        <v>0.43478260869565216</v>
      </c>
      <c r="W93" s="1">
        <f>SUMIF(C$74:C93,"=1")/SUMIF(C$74:C$133,"=1")</f>
        <v>0.2857142857142857</v>
      </c>
      <c r="X93" s="1">
        <f>SUMIF(D$74:D93,"=1")/SUMIF(D$74:D$133,"=1")</f>
        <v>0.43478260869565216</v>
      </c>
      <c r="Y93" s="1">
        <f>SUMIF(E$74:E93,"=1")/SUMIF(E$74:E$133,"=1")</f>
        <v>0.45454545454545453</v>
      </c>
      <c r="Z93" s="1">
        <f>SUMIF(F$74:F93,"=1")/SUMIF(F$74:F$133,"=1")</f>
        <v>0.2857142857142857</v>
      </c>
      <c r="AB93" s="4">
        <v>0.3</v>
      </c>
      <c r="AC93" s="1">
        <f t="shared" ref="AC93:AG93" si="52">(1 + $AB$2^2) * (AC77*$AB77/($AB$2^2 * AC77 +$AB77))</f>
        <v>0.46153846153846151</v>
      </c>
      <c r="AD93" s="1">
        <f t="shared" si="52"/>
        <v>0.2</v>
      </c>
      <c r="AE93" s="1">
        <f t="shared" si="52"/>
        <v>0.46153846153846151</v>
      </c>
      <c r="AF93" s="1">
        <f t="shared" si="52"/>
        <v>0.29268292682926828</v>
      </c>
      <c r="AG93" s="1">
        <f t="shared" si="52"/>
        <v>0.2</v>
      </c>
    </row>
    <row r="94" spans="1:33">
      <c r="A94" s="1">
        <v>21</v>
      </c>
      <c r="B94" s="1">
        <v>1</v>
      </c>
      <c r="C94" s="1">
        <v>0</v>
      </c>
      <c r="D94" s="1">
        <v>1</v>
      </c>
      <c r="E94" s="1">
        <v>1</v>
      </c>
      <c r="F94" s="1">
        <v>0</v>
      </c>
      <c r="J94" s="1">
        <f>SUM(B$74:B94)/A94</f>
        <v>1</v>
      </c>
      <c r="K94" s="1">
        <f>SUM(C$74:C94)/A94</f>
        <v>9.5238095238095233E-2</v>
      </c>
      <c r="L94" s="1">
        <f>SUM(D$74:D94)/$A94</f>
        <v>1</v>
      </c>
      <c r="M94" s="1">
        <f>SUM(E$74:E94)/$A94</f>
        <v>0.2857142857142857</v>
      </c>
      <c r="N94" s="1">
        <f>SUM(F$74:F94)/$A94</f>
        <v>9.5238095238095233E-2</v>
      </c>
      <c r="P94" s="1">
        <f t="shared" si="42"/>
        <v>1</v>
      </c>
      <c r="Q94" s="1">
        <f t="shared" si="43"/>
        <v>0</v>
      </c>
      <c r="R94" s="1">
        <f t="shared" si="44"/>
        <v>1</v>
      </c>
      <c r="S94" s="1">
        <f t="shared" si="45"/>
        <v>0.2857142857142857</v>
      </c>
      <c r="T94" s="1">
        <f t="shared" si="46"/>
        <v>0</v>
      </c>
      <c r="V94" s="1">
        <f>SUMIF(B$74:B94,"=1")/SUMIF(B$74:B$133,"=1")</f>
        <v>0.45652173913043476</v>
      </c>
      <c r="W94" s="1">
        <f>SUMIF(C$74:C94,"=1")/SUMIF(C$74:C$133,"=1")</f>
        <v>0.2857142857142857</v>
      </c>
      <c r="X94" s="1">
        <f>SUMIF(D$74:D94,"=1")/SUMIF(D$74:D$133,"=1")</f>
        <v>0.45652173913043476</v>
      </c>
      <c r="Y94" s="1">
        <f>SUMIF(E$74:E94,"=1")/SUMIF(E$74:E$133,"=1")</f>
        <v>0.54545454545454541</v>
      </c>
      <c r="Z94" s="1">
        <f>SUMIF(F$74:F94,"=1")/SUMIF(F$74:F$133,"=1")</f>
        <v>0.2857142857142857</v>
      </c>
      <c r="AB94" s="4">
        <v>0.4</v>
      </c>
      <c r="AC94" s="1">
        <f t="shared" ref="AC94:AG94" si="53">(1 + $AB$2^2) * (AC78*$AB78/($AB$2^2 * AC78 +$AB78))</f>
        <v>0.57142857142857151</v>
      </c>
      <c r="AD94" s="1">
        <f t="shared" si="53"/>
        <v>0.21818181818181814</v>
      </c>
      <c r="AE94" s="1">
        <f t="shared" si="53"/>
        <v>0.57142857142857151</v>
      </c>
      <c r="AF94" s="1">
        <f t="shared" si="53"/>
        <v>0.33333333333333331</v>
      </c>
      <c r="AG94" s="1">
        <f t="shared" si="53"/>
        <v>0.21818181818181814</v>
      </c>
    </row>
    <row r="95" spans="1:33">
      <c r="A95" s="1">
        <v>22</v>
      </c>
      <c r="B95" s="1">
        <v>1</v>
      </c>
      <c r="C95" s="1">
        <v>1</v>
      </c>
      <c r="D95" s="1">
        <v>1</v>
      </c>
      <c r="E95" s="1">
        <v>0</v>
      </c>
      <c r="F95" s="1">
        <v>1</v>
      </c>
      <c r="J95" s="1">
        <f>SUM(B$74:B95)/A95</f>
        <v>1</v>
      </c>
      <c r="K95" s="1">
        <f>SUM(C$74:C95)/A95</f>
        <v>0.13636363636363635</v>
      </c>
      <c r="L95" s="1">
        <f>SUM(D$74:D95)/$A95</f>
        <v>1</v>
      </c>
      <c r="M95" s="1">
        <f>SUM(E$74:E95)/$A95</f>
        <v>0.27272727272727271</v>
      </c>
      <c r="N95" s="1">
        <f>SUM(F$74:F95)/$A95</f>
        <v>0.13636363636363635</v>
      </c>
      <c r="P95" s="1">
        <f t="shared" si="42"/>
        <v>1</v>
      </c>
      <c r="Q95" s="1">
        <f t="shared" si="43"/>
        <v>0.13636363636363635</v>
      </c>
      <c r="R95" s="1">
        <f t="shared" si="44"/>
        <v>1</v>
      </c>
      <c r="S95" s="1">
        <f t="shared" si="45"/>
        <v>0</v>
      </c>
      <c r="T95" s="1">
        <f t="shared" si="46"/>
        <v>0.13636363636363635</v>
      </c>
      <c r="V95" s="1">
        <f>SUMIF(B$74:B95,"=1")/SUMIF(B$74:B$133,"=1")</f>
        <v>0.47826086956521741</v>
      </c>
      <c r="W95" s="1">
        <f>SUMIF(C$74:C95,"=1")/SUMIF(C$74:C$133,"=1")</f>
        <v>0.42857142857142855</v>
      </c>
      <c r="X95" s="1">
        <f>SUMIF(D$74:D95,"=1")/SUMIF(D$74:D$133,"=1")</f>
        <v>0.47826086956521741</v>
      </c>
      <c r="Y95" s="1">
        <f>SUMIF(E$74:E95,"=1")/SUMIF(E$74:E$133,"=1")</f>
        <v>0.54545454545454541</v>
      </c>
      <c r="Z95" s="1">
        <f>SUMIF(F$74:F95,"=1")/SUMIF(F$74:F$133,"=1")</f>
        <v>0.42857142857142855</v>
      </c>
      <c r="AB95" s="4">
        <v>0.5</v>
      </c>
      <c r="AC95" s="1">
        <f t="shared" ref="AC95:AG95" si="54">(1 + $AB$2^2) * (AC79*$AB79/($AB$2^2 * AC79 +$AB79))</f>
        <v>0.66666666666666663</v>
      </c>
      <c r="AD95" s="1">
        <f t="shared" si="54"/>
        <v>0.23076923076923075</v>
      </c>
      <c r="AE95" s="1">
        <f t="shared" si="54"/>
        <v>0.66666666666666663</v>
      </c>
      <c r="AF95" s="1">
        <f t="shared" si="54"/>
        <v>0.36363636363636365</v>
      </c>
      <c r="AG95" s="1">
        <f t="shared" si="54"/>
        <v>0.23076923076923075</v>
      </c>
    </row>
    <row r="96" spans="1:33">
      <c r="A96" s="1">
        <v>23</v>
      </c>
      <c r="B96" s="1">
        <v>1</v>
      </c>
      <c r="C96" s="1">
        <v>0</v>
      </c>
      <c r="D96" s="1">
        <v>1</v>
      </c>
      <c r="E96" s="1">
        <v>0</v>
      </c>
      <c r="F96" s="1">
        <v>0</v>
      </c>
      <c r="J96" s="1">
        <f>SUM(B$74:B96)/A96</f>
        <v>1</v>
      </c>
      <c r="K96" s="1">
        <f>SUM(C$74:C96)/A96</f>
        <v>0.13043478260869565</v>
      </c>
      <c r="L96" s="1">
        <f>SUM(D$74:D96)/$A96</f>
        <v>1</v>
      </c>
      <c r="M96" s="1">
        <f>SUM(E$74:E96)/$A96</f>
        <v>0.2608695652173913</v>
      </c>
      <c r="N96" s="1">
        <f>SUM(F$74:F96)/$A96</f>
        <v>0.13043478260869565</v>
      </c>
      <c r="P96" s="1">
        <f t="shared" si="42"/>
        <v>1</v>
      </c>
      <c r="Q96" s="1">
        <f t="shared" si="43"/>
        <v>0</v>
      </c>
      <c r="R96" s="1">
        <f t="shared" si="44"/>
        <v>1</v>
      </c>
      <c r="S96" s="1">
        <f t="shared" si="45"/>
        <v>0</v>
      </c>
      <c r="T96" s="1">
        <f t="shared" si="46"/>
        <v>0</v>
      </c>
      <c r="V96" s="1">
        <f>SUMIF(B$74:B96,"=1")/SUMIF(B$74:B$133,"=1")</f>
        <v>0.5</v>
      </c>
      <c r="W96" s="1">
        <f>SUMIF(C$74:C96,"=1")/SUMIF(C$74:C$133,"=1")</f>
        <v>0.42857142857142855</v>
      </c>
      <c r="X96" s="1">
        <f>SUMIF(D$74:D96,"=1")/SUMIF(D$74:D$133,"=1")</f>
        <v>0.5</v>
      </c>
      <c r="Y96" s="1">
        <f>SUMIF(E$74:E96,"=1")/SUMIF(E$74:E$133,"=1")</f>
        <v>0.54545454545454541</v>
      </c>
      <c r="Z96" s="1">
        <f>SUMIF(F$74:F96,"=1")/SUMIF(F$74:F$133,"=1")</f>
        <v>0.42857142857142855</v>
      </c>
      <c r="AB96" s="4">
        <v>0.6</v>
      </c>
      <c r="AC96" s="1">
        <f t="shared" ref="AC96:AG96" si="55">(1 + $AB$2^2) * (AC80*$AB80/($AB$2^2 * AC80 +$AB80))</f>
        <v>0.74999999999999989</v>
      </c>
      <c r="AD96" s="1">
        <f t="shared" si="55"/>
        <v>0.24</v>
      </c>
      <c r="AE96" s="1">
        <f t="shared" si="55"/>
        <v>0.74999999999999989</v>
      </c>
      <c r="AF96" s="1">
        <f t="shared" si="55"/>
        <v>0.36206896551724138</v>
      </c>
      <c r="AG96" s="1">
        <f t="shared" si="55"/>
        <v>0.24</v>
      </c>
    </row>
    <row r="97" spans="1:33">
      <c r="A97" s="1">
        <v>24</v>
      </c>
      <c r="B97" s="1">
        <v>1</v>
      </c>
      <c r="C97" s="1">
        <v>0</v>
      </c>
      <c r="D97" s="1">
        <v>1</v>
      </c>
      <c r="E97" s="1">
        <v>0</v>
      </c>
      <c r="F97" s="1">
        <v>0</v>
      </c>
      <c r="J97" s="1">
        <f>SUM(B$74:B97)/A97</f>
        <v>1</v>
      </c>
      <c r="K97" s="1">
        <f>SUM(C$74:C97)/A97</f>
        <v>0.125</v>
      </c>
      <c r="L97" s="1">
        <f>SUM(D$74:D97)/$A97</f>
        <v>1</v>
      </c>
      <c r="M97" s="1">
        <f>SUM(E$74:E97)/$A97</f>
        <v>0.25</v>
      </c>
      <c r="N97" s="1">
        <f>SUM(F$74:F97)/$A97</f>
        <v>0.125</v>
      </c>
      <c r="P97" s="1">
        <f t="shared" si="42"/>
        <v>1</v>
      </c>
      <c r="Q97" s="1">
        <f t="shared" si="43"/>
        <v>0</v>
      </c>
      <c r="R97" s="1">
        <f t="shared" si="44"/>
        <v>1</v>
      </c>
      <c r="S97" s="1">
        <f t="shared" si="45"/>
        <v>0</v>
      </c>
      <c r="T97" s="1">
        <f t="shared" si="46"/>
        <v>0</v>
      </c>
      <c r="V97" s="1">
        <f>SUMIF(B$74:B97,"=1")/SUMIF(B$74:B$133,"=1")</f>
        <v>0.52173913043478259</v>
      </c>
      <c r="W97" s="1">
        <f>SUMIF(C$74:C97,"=1")/SUMIF(C$74:C$133,"=1")</f>
        <v>0.42857142857142855</v>
      </c>
      <c r="X97" s="1">
        <f>SUMIF(D$74:D97,"=1")/SUMIF(D$74:D$133,"=1")</f>
        <v>0.52173913043478259</v>
      </c>
      <c r="Y97" s="1">
        <f>SUMIF(E$74:E97,"=1")/SUMIF(E$74:E$133,"=1")</f>
        <v>0.54545454545454541</v>
      </c>
      <c r="Z97" s="1">
        <f>SUMIF(F$74:F97,"=1")/SUMIF(F$74:F$133,"=1")</f>
        <v>0.42857142857142855</v>
      </c>
      <c r="AB97" s="4">
        <v>0.7</v>
      </c>
      <c r="AC97" s="1">
        <f t="shared" ref="AC97:AG97" si="56">(1 + $AB$2^2) * (AC81*$AB81/($AB$2^2 * AC81 +$AB81))</f>
        <v>0.8034782608695652</v>
      </c>
      <c r="AD97" s="1">
        <f t="shared" si="56"/>
        <v>0.24705882352941178</v>
      </c>
      <c r="AE97" s="1">
        <f t="shared" si="56"/>
        <v>0.8034782608695652</v>
      </c>
      <c r="AF97" s="1">
        <f t="shared" si="56"/>
        <v>0.36842105263157893</v>
      </c>
      <c r="AG97" s="1">
        <f t="shared" si="56"/>
        <v>0.24705882352941178</v>
      </c>
    </row>
    <row r="98" spans="1:33">
      <c r="A98" s="1">
        <v>25</v>
      </c>
      <c r="B98" s="1">
        <v>1</v>
      </c>
      <c r="C98" s="1">
        <v>0</v>
      </c>
      <c r="D98" s="1">
        <v>1</v>
      </c>
      <c r="E98" s="1">
        <v>0</v>
      </c>
      <c r="F98" s="1">
        <v>0</v>
      </c>
      <c r="J98" s="1">
        <f>SUM(B$74:B98)/A98</f>
        <v>1</v>
      </c>
      <c r="K98" s="1">
        <f>SUM(C$74:C98)/A98</f>
        <v>0.12</v>
      </c>
      <c r="L98" s="1">
        <f>SUM(D$74:D98)/$A98</f>
        <v>1</v>
      </c>
      <c r="M98" s="1">
        <f>SUM(E$74:E98)/$A98</f>
        <v>0.24</v>
      </c>
      <c r="N98" s="1">
        <f>SUM(F$74:F98)/$A98</f>
        <v>0.12</v>
      </c>
      <c r="P98" s="1">
        <f t="shared" si="42"/>
        <v>1</v>
      </c>
      <c r="Q98" s="1">
        <f t="shared" si="43"/>
        <v>0</v>
      </c>
      <c r="R98" s="1">
        <f t="shared" si="44"/>
        <v>1</v>
      </c>
      <c r="S98" s="1">
        <f t="shared" si="45"/>
        <v>0</v>
      </c>
      <c r="T98" s="1">
        <f t="shared" si="46"/>
        <v>0</v>
      </c>
      <c r="V98" s="1">
        <f>SUMIF(B$74:B98,"=1")/SUMIF(B$74:B$133,"=1")</f>
        <v>0.54347826086956519</v>
      </c>
      <c r="W98" s="1">
        <f>SUMIF(C$74:C98,"=1")/SUMIF(C$74:C$133,"=1")</f>
        <v>0.42857142857142855</v>
      </c>
      <c r="X98" s="1">
        <f>SUMIF(D$74:D98,"=1")/SUMIF(D$74:D$133,"=1")</f>
        <v>0.54347826086956519</v>
      </c>
      <c r="Y98" s="1">
        <f>SUMIF(E$74:E98,"=1")/SUMIF(E$74:E$133,"=1")</f>
        <v>0.54545454545454541</v>
      </c>
      <c r="Z98" s="1">
        <f>SUMIF(F$74:F98,"=1")/SUMIF(F$74:F$133,"=1")</f>
        <v>0.42857142857142855</v>
      </c>
      <c r="AB98" s="4">
        <v>0.8</v>
      </c>
      <c r="AC98" s="1">
        <f t="shared" ref="AC98:AG98" si="57">(1 + $AB$2^2) * (AC82*$AB82/($AB$2^2 * AC82 +$AB82))</f>
        <v>0.8519480519480519</v>
      </c>
      <c r="AD98" s="1">
        <f t="shared" si="57"/>
        <v>0.25263157894736837</v>
      </c>
      <c r="AE98" s="1">
        <f t="shared" si="57"/>
        <v>0.8519480519480519</v>
      </c>
      <c r="AF98" s="1">
        <f t="shared" si="57"/>
        <v>0.38095238095238093</v>
      </c>
      <c r="AG98" s="1">
        <f t="shared" si="57"/>
        <v>0.25263157894736837</v>
      </c>
    </row>
    <row r="99" spans="1:33">
      <c r="A99" s="1">
        <v>26</v>
      </c>
      <c r="B99" s="1">
        <v>1</v>
      </c>
      <c r="C99" s="1">
        <v>0</v>
      </c>
      <c r="D99" s="1">
        <v>1</v>
      </c>
      <c r="E99" s="1">
        <v>0</v>
      </c>
      <c r="F99" s="1">
        <v>0</v>
      </c>
      <c r="J99" s="1">
        <f>SUM(B$74:B99)/A99</f>
        <v>1</v>
      </c>
      <c r="K99" s="1">
        <f>SUM(C$74:C99)/A99</f>
        <v>0.11538461538461539</v>
      </c>
      <c r="L99" s="1">
        <f>SUM(D$74:D99)/$A99</f>
        <v>1</v>
      </c>
      <c r="M99" s="1">
        <f>SUM(E$74:E99)/$A99</f>
        <v>0.23076923076923078</v>
      </c>
      <c r="N99" s="1">
        <f>SUM(F$74:F99)/$A99</f>
        <v>0.11538461538461539</v>
      </c>
      <c r="P99" s="1">
        <f t="shared" si="42"/>
        <v>1</v>
      </c>
      <c r="Q99" s="1">
        <f t="shared" si="43"/>
        <v>0</v>
      </c>
      <c r="R99" s="1">
        <f t="shared" si="44"/>
        <v>1</v>
      </c>
      <c r="S99" s="1">
        <f t="shared" si="45"/>
        <v>0</v>
      </c>
      <c r="T99" s="1">
        <f t="shared" si="46"/>
        <v>0</v>
      </c>
      <c r="V99" s="1">
        <f>SUMIF(B$74:B99,"=1")/SUMIF(B$74:B$133,"=1")</f>
        <v>0.56521739130434778</v>
      </c>
      <c r="W99" s="1">
        <f>SUMIF(C$74:C99,"=1")/SUMIF(C$74:C$133,"=1")</f>
        <v>0.42857142857142855</v>
      </c>
      <c r="X99" s="1">
        <f>SUMIF(D$74:D99,"=1")/SUMIF(D$74:D$133,"=1")</f>
        <v>0.56521739130434778</v>
      </c>
      <c r="Y99" s="1">
        <f>SUMIF(E$74:E99,"=1")/SUMIF(E$74:E$133,"=1")</f>
        <v>0.54545454545454541</v>
      </c>
      <c r="Z99" s="1">
        <f>SUMIF(F$74:F99,"=1")/SUMIF(F$74:F$133,"=1")</f>
        <v>0.42857142857142855</v>
      </c>
      <c r="AB99" s="4">
        <v>0.9</v>
      </c>
      <c r="AC99" s="1">
        <f t="shared" ref="AC99:AG99" si="58">(1 + $AB$2^2) * (AC83*$AB83/($AB$2^2 * AC83 +$AB83))</f>
        <v>0.89679715302491092</v>
      </c>
      <c r="AD99" s="1">
        <f t="shared" si="58"/>
        <v>0.20655737704918037</v>
      </c>
      <c r="AE99" s="1">
        <f t="shared" si="58"/>
        <v>0.89679715302491092</v>
      </c>
      <c r="AF99" s="1">
        <f t="shared" si="58"/>
        <v>0.39130434782608697</v>
      </c>
      <c r="AG99" s="1">
        <f t="shared" si="58"/>
        <v>0.20655737704918037</v>
      </c>
    </row>
    <row r="100" spans="1:33">
      <c r="A100" s="1">
        <v>27</v>
      </c>
      <c r="B100" s="1">
        <v>1</v>
      </c>
      <c r="C100" s="1">
        <v>0</v>
      </c>
      <c r="D100" s="1">
        <v>1</v>
      </c>
      <c r="E100" s="1">
        <v>1</v>
      </c>
      <c r="F100" s="1">
        <v>0</v>
      </c>
      <c r="J100" s="1">
        <f>SUM(B$74:B100)/A100</f>
        <v>1</v>
      </c>
      <c r="K100" s="1">
        <f>SUM(C$74:C100)/A100</f>
        <v>0.1111111111111111</v>
      </c>
      <c r="L100" s="1">
        <f>SUM(D$74:D100)/$A100</f>
        <v>1</v>
      </c>
      <c r="M100" s="1">
        <f>SUM(E$74:E100)/$A100</f>
        <v>0.25925925925925924</v>
      </c>
      <c r="N100" s="1">
        <f>SUM(F$74:F100)/$A100</f>
        <v>0.1111111111111111</v>
      </c>
      <c r="P100" s="1">
        <f t="shared" si="42"/>
        <v>1</v>
      </c>
      <c r="Q100" s="1">
        <f t="shared" si="43"/>
        <v>0</v>
      </c>
      <c r="R100" s="1">
        <f t="shared" si="44"/>
        <v>1</v>
      </c>
      <c r="S100" s="1">
        <f t="shared" si="45"/>
        <v>0.25925925925925924</v>
      </c>
      <c r="T100" s="1">
        <f t="shared" si="46"/>
        <v>0</v>
      </c>
      <c r="V100" s="1">
        <f>SUMIF(B$74:B100,"=1")/SUMIF(B$74:B$133,"=1")</f>
        <v>0.58695652173913049</v>
      </c>
      <c r="W100" s="1">
        <f>SUMIF(C$74:C100,"=1")/SUMIF(C$74:C$133,"=1")</f>
        <v>0.42857142857142855</v>
      </c>
      <c r="X100" s="1">
        <f>SUMIF(D$74:D100,"=1")/SUMIF(D$74:D$133,"=1")</f>
        <v>0.58695652173913049</v>
      </c>
      <c r="Y100" s="1">
        <f>SUMIF(E$74:E100,"=1")/SUMIF(E$74:E$133,"=1")</f>
        <v>0.63636363636363635</v>
      </c>
      <c r="Z100" s="1">
        <f>SUMIF(F$74:F100,"=1")/SUMIF(F$74:F$133,"=1")</f>
        <v>0.42857142857142855</v>
      </c>
      <c r="AB100" s="4">
        <v>1</v>
      </c>
      <c r="AC100" s="1">
        <f t="shared" ref="AC100:AG100" si="59">(1 + $AB$2^2) * (AC84*$AB84/($AB$2^2 * AC84 +$AB84))</f>
        <v>0.86792452830188693</v>
      </c>
      <c r="AD100" s="1">
        <f t="shared" si="59"/>
        <v>0.20895522388059701</v>
      </c>
      <c r="AE100" s="1">
        <f t="shared" si="59"/>
        <v>0.86792452830188693</v>
      </c>
      <c r="AF100" s="1">
        <f t="shared" si="59"/>
        <v>0.30985915492957744</v>
      </c>
      <c r="AG100" s="1">
        <f t="shared" si="59"/>
        <v>0.20895522388059701</v>
      </c>
    </row>
    <row r="101" spans="1:33">
      <c r="A101" s="1">
        <v>28</v>
      </c>
      <c r="B101" s="1">
        <v>1</v>
      </c>
      <c r="C101" s="1">
        <v>0</v>
      </c>
      <c r="D101" s="1">
        <v>1</v>
      </c>
      <c r="E101" s="1">
        <v>0</v>
      </c>
      <c r="F101" s="1">
        <v>0</v>
      </c>
      <c r="J101" s="1">
        <f>SUM(B$74:B101)/A101</f>
        <v>1</v>
      </c>
      <c r="K101" s="1">
        <f>SUM(C$74:C101)/A101</f>
        <v>0.10714285714285714</v>
      </c>
      <c r="L101" s="1">
        <f>SUM(D$74:D101)/$A101</f>
        <v>1</v>
      </c>
      <c r="M101" s="1">
        <f>SUM(E$74:E101)/$A101</f>
        <v>0.25</v>
      </c>
      <c r="N101" s="1">
        <f>SUM(F$74:F101)/$A101</f>
        <v>0.10714285714285714</v>
      </c>
      <c r="P101" s="1">
        <f t="shared" si="42"/>
        <v>1</v>
      </c>
      <c r="Q101" s="1">
        <f t="shared" si="43"/>
        <v>0</v>
      </c>
      <c r="R101" s="1">
        <f t="shared" si="44"/>
        <v>1</v>
      </c>
      <c r="S101" s="1">
        <f t="shared" si="45"/>
        <v>0</v>
      </c>
      <c r="T101" s="1">
        <f t="shared" si="46"/>
        <v>0</v>
      </c>
      <c r="V101" s="1">
        <f>SUMIF(B$74:B101,"=1")/SUMIF(B$74:B$133,"=1")</f>
        <v>0.60869565217391308</v>
      </c>
      <c r="W101" s="1">
        <f>SUMIF(C$74:C101,"=1")/SUMIF(C$74:C$133,"=1")</f>
        <v>0.42857142857142855</v>
      </c>
      <c r="X101" s="1">
        <f>SUMIF(D$74:D101,"=1")/SUMIF(D$74:D$133,"=1")</f>
        <v>0.60869565217391308</v>
      </c>
      <c r="Y101" s="1">
        <f>SUMIF(E$74:E101,"=1")/SUMIF(E$74:E$133,"=1")</f>
        <v>0.63636363636363635</v>
      </c>
      <c r="Z101" s="1">
        <f>SUMIF(F$74:F101,"=1")/SUMIF(F$74:F$133,"=1")</f>
        <v>0.42857142857142855</v>
      </c>
    </row>
    <row r="102" spans="1:33">
      <c r="A102" s="1">
        <v>29</v>
      </c>
      <c r="B102" s="1">
        <v>1</v>
      </c>
      <c r="C102" s="1">
        <v>0</v>
      </c>
      <c r="D102" s="1">
        <v>1</v>
      </c>
      <c r="E102" s="1">
        <v>0</v>
      </c>
      <c r="F102" s="1">
        <v>0</v>
      </c>
      <c r="J102" s="1">
        <f>SUM(B$74:B102)/A102</f>
        <v>1</v>
      </c>
      <c r="K102" s="1">
        <f>SUM(C$74:C102)/A102</f>
        <v>0.10344827586206896</v>
      </c>
      <c r="L102" s="1">
        <f>SUM(D$74:D102)/$A102</f>
        <v>1</v>
      </c>
      <c r="M102" s="1">
        <f>SUM(E$74:E102)/$A102</f>
        <v>0.2413793103448276</v>
      </c>
      <c r="N102" s="1">
        <f>SUM(F$74:F102)/$A102</f>
        <v>0.10344827586206896</v>
      </c>
      <c r="P102" s="1">
        <f t="shared" si="42"/>
        <v>1</v>
      </c>
      <c r="Q102" s="1">
        <f t="shared" si="43"/>
        <v>0</v>
      </c>
      <c r="R102" s="1">
        <f t="shared" si="44"/>
        <v>1</v>
      </c>
      <c r="S102" s="1">
        <f t="shared" si="45"/>
        <v>0</v>
      </c>
      <c r="T102" s="1">
        <f t="shared" si="46"/>
        <v>0</v>
      </c>
      <c r="V102" s="1">
        <f>SUMIF(B$74:B102,"=1")/SUMIF(B$74:B$133,"=1")</f>
        <v>0.63043478260869568</v>
      </c>
      <c r="W102" s="1">
        <f>SUMIF(C$74:C102,"=1")/SUMIF(C$74:C$133,"=1")</f>
        <v>0.42857142857142855</v>
      </c>
      <c r="X102" s="1">
        <f>SUMIF(D$74:D102,"=1")/SUMIF(D$74:D$133,"=1")</f>
        <v>0.63043478260869568</v>
      </c>
      <c r="Y102" s="1">
        <f>SUMIF(E$74:E102,"=1")/SUMIF(E$74:E$133,"=1")</f>
        <v>0.63636363636363635</v>
      </c>
      <c r="Z102" s="1">
        <f>SUMIF(F$74:F102,"=1")/SUMIF(F$74:F$133,"=1")</f>
        <v>0.42857142857142855</v>
      </c>
    </row>
    <row r="103" spans="1:33">
      <c r="A103" s="1">
        <v>30</v>
      </c>
      <c r="B103" s="1">
        <v>1</v>
      </c>
      <c r="C103" s="1">
        <v>0</v>
      </c>
      <c r="D103" s="1">
        <v>1</v>
      </c>
      <c r="E103" s="1">
        <v>0</v>
      </c>
      <c r="F103" s="1">
        <v>0</v>
      </c>
      <c r="J103" s="1">
        <f>SUM(B$74:B103)/A103</f>
        <v>1</v>
      </c>
      <c r="K103" s="1">
        <f>SUM(C$74:C103)/A103</f>
        <v>0.1</v>
      </c>
      <c r="L103" s="1">
        <f>SUM(D$74:D103)/$A103</f>
        <v>1</v>
      </c>
      <c r="M103" s="1">
        <f>SUM(E$74:E103)/$A103</f>
        <v>0.23333333333333334</v>
      </c>
      <c r="N103" s="1">
        <f>SUM(F$74:F103)/$A103</f>
        <v>0.1</v>
      </c>
      <c r="P103" s="1">
        <f t="shared" si="42"/>
        <v>1</v>
      </c>
      <c r="Q103" s="1">
        <f t="shared" si="43"/>
        <v>0</v>
      </c>
      <c r="R103" s="1">
        <f t="shared" si="44"/>
        <v>1</v>
      </c>
      <c r="S103" s="1">
        <f t="shared" si="45"/>
        <v>0</v>
      </c>
      <c r="T103" s="1">
        <f t="shared" si="46"/>
        <v>0</v>
      </c>
      <c r="V103" s="1">
        <f>SUMIF(B$74:B103,"=1")/SUMIF(B$74:B$133,"=1")</f>
        <v>0.65217391304347827</v>
      </c>
      <c r="W103" s="1">
        <f>SUMIF(C$74:C103,"=1")/SUMIF(C$74:C$133,"=1")</f>
        <v>0.42857142857142855</v>
      </c>
      <c r="X103" s="1">
        <f>SUMIF(D$74:D103,"=1")/SUMIF(D$74:D$133,"=1")</f>
        <v>0.65217391304347827</v>
      </c>
      <c r="Y103" s="1">
        <f>SUMIF(E$74:E103,"=1")/SUMIF(E$74:E$133,"=1")</f>
        <v>0.63636363636363635</v>
      </c>
      <c r="Z103" s="1">
        <f>SUMIF(F$74:F103,"=1")/SUMIF(F$74:F$133,"=1")</f>
        <v>0.42857142857142855</v>
      </c>
    </row>
    <row r="104" spans="1:33">
      <c r="A104" s="1">
        <v>31</v>
      </c>
      <c r="B104" s="1">
        <v>0</v>
      </c>
      <c r="C104" s="1">
        <v>0</v>
      </c>
      <c r="D104" s="1">
        <v>0</v>
      </c>
      <c r="E104" s="1">
        <v>0</v>
      </c>
      <c r="F104" s="1">
        <v>0</v>
      </c>
      <c r="J104" s="1">
        <f>SUM(B$74:B104)/A104</f>
        <v>0.967741935483871</v>
      </c>
      <c r="K104" s="1">
        <f>SUM(C$74:C104)/A104</f>
        <v>9.6774193548387094E-2</v>
      </c>
      <c r="L104" s="1">
        <f>SUM(D$74:D104)/$A104</f>
        <v>0.967741935483871</v>
      </c>
      <c r="M104" s="1">
        <f>SUM(E$74:E104)/$A104</f>
        <v>0.22580645161290322</v>
      </c>
      <c r="N104" s="1">
        <f>SUM(F$74:F104)/$A104</f>
        <v>9.6774193548387094E-2</v>
      </c>
      <c r="P104" s="1">
        <f t="shared" si="42"/>
        <v>0</v>
      </c>
      <c r="Q104" s="1">
        <f t="shared" si="43"/>
        <v>0</v>
      </c>
      <c r="R104" s="1">
        <f t="shared" si="44"/>
        <v>0</v>
      </c>
      <c r="S104" s="1">
        <f t="shared" si="45"/>
        <v>0</v>
      </c>
      <c r="T104" s="1">
        <f t="shared" si="46"/>
        <v>0</v>
      </c>
      <c r="V104" s="1">
        <f>SUMIF(B$74:B104,"=1")/SUMIF(B$74:B$133,"=1")</f>
        <v>0.65217391304347827</v>
      </c>
      <c r="W104" s="1">
        <f>SUMIF(C$74:C104,"=1")/SUMIF(C$74:C$133,"=1")</f>
        <v>0.42857142857142855</v>
      </c>
      <c r="X104" s="1">
        <f>SUMIF(D$74:D104,"=1")/SUMIF(D$74:D$133,"=1")</f>
        <v>0.65217391304347827</v>
      </c>
      <c r="Y104" s="1">
        <f>SUMIF(E$74:E104,"=1")/SUMIF(E$74:E$133,"=1")</f>
        <v>0.63636363636363635</v>
      </c>
      <c r="Z104" s="1">
        <f>SUMIF(F$74:F104,"=1")/SUMIF(F$74:F$133,"=1")</f>
        <v>0.42857142857142855</v>
      </c>
    </row>
    <row r="105" spans="1:33">
      <c r="A105" s="1">
        <v>32</v>
      </c>
      <c r="B105" s="1">
        <v>0</v>
      </c>
      <c r="C105" s="1">
        <v>0</v>
      </c>
      <c r="D105" s="1">
        <v>0</v>
      </c>
      <c r="E105" s="1">
        <v>1</v>
      </c>
      <c r="F105" s="1">
        <v>0</v>
      </c>
      <c r="J105" s="1">
        <f>SUM(B$74:B105)/A105</f>
        <v>0.9375</v>
      </c>
      <c r="K105" s="1">
        <f>SUM(C$74:C105)/A105</f>
        <v>9.375E-2</v>
      </c>
      <c r="L105" s="1">
        <f>SUM(D$74:D105)/$A105</f>
        <v>0.9375</v>
      </c>
      <c r="M105" s="1">
        <f>SUM(E$74:E105)/$A105</f>
        <v>0.25</v>
      </c>
      <c r="N105" s="1">
        <f>SUM(F$74:F105)/$A105</f>
        <v>9.375E-2</v>
      </c>
      <c r="P105" s="1">
        <f t="shared" si="42"/>
        <v>0</v>
      </c>
      <c r="Q105" s="1">
        <f t="shared" si="43"/>
        <v>0</v>
      </c>
      <c r="R105" s="1">
        <f t="shared" si="44"/>
        <v>0</v>
      </c>
      <c r="S105" s="1">
        <f t="shared" si="45"/>
        <v>0.25</v>
      </c>
      <c r="T105" s="1">
        <f t="shared" si="46"/>
        <v>0</v>
      </c>
      <c r="V105" s="1">
        <f>SUMIF(B$74:B105,"=1")/SUMIF(B$74:B$133,"=1")</f>
        <v>0.65217391304347827</v>
      </c>
      <c r="W105" s="1">
        <f>SUMIF(C$74:C105,"=1")/SUMIF(C$74:C$133,"=1")</f>
        <v>0.42857142857142855</v>
      </c>
      <c r="X105" s="1">
        <f>SUMIF(D$74:D105,"=1")/SUMIF(D$74:D$133,"=1")</f>
        <v>0.65217391304347827</v>
      </c>
      <c r="Y105" s="1">
        <f>SUMIF(E$74:E105,"=1")/SUMIF(E$74:E$133,"=1")</f>
        <v>0.72727272727272729</v>
      </c>
      <c r="Z105" s="1">
        <f>SUMIF(F$74:F105,"=1")/SUMIF(F$74:F$133,"=1")</f>
        <v>0.42857142857142855</v>
      </c>
    </row>
    <row r="106" spans="1:33">
      <c r="A106" s="1">
        <v>33</v>
      </c>
      <c r="B106" s="1">
        <v>1</v>
      </c>
      <c r="C106" s="1">
        <v>0</v>
      </c>
      <c r="D106" s="1">
        <v>1</v>
      </c>
      <c r="E106" s="1">
        <v>0</v>
      </c>
      <c r="F106" s="1">
        <v>0</v>
      </c>
      <c r="J106" s="1">
        <f>SUM(B$74:B106)/A106</f>
        <v>0.93939393939393945</v>
      </c>
      <c r="K106" s="1">
        <f>SUM(C$74:C106)/A106</f>
        <v>9.0909090909090912E-2</v>
      </c>
      <c r="L106" s="1">
        <f>SUM(D$74:D106)/$A106</f>
        <v>0.93939393939393945</v>
      </c>
      <c r="M106" s="1">
        <f>SUM(E$74:E106)/$A106</f>
        <v>0.24242424242424243</v>
      </c>
      <c r="N106" s="1">
        <f>SUM(F$74:F106)/$A106</f>
        <v>9.0909090909090912E-2</v>
      </c>
      <c r="P106" s="1">
        <f t="shared" si="42"/>
        <v>0.93939393939393945</v>
      </c>
      <c r="Q106" s="1">
        <f t="shared" si="43"/>
        <v>0</v>
      </c>
      <c r="R106" s="1">
        <f t="shared" si="44"/>
        <v>0.93939393939393945</v>
      </c>
      <c r="S106" s="1">
        <f t="shared" si="45"/>
        <v>0</v>
      </c>
      <c r="T106" s="1">
        <f t="shared" si="46"/>
        <v>0</v>
      </c>
      <c r="V106" s="1">
        <f>SUMIF(B$74:B106,"=1")/SUMIF(B$74:B$133,"=1")</f>
        <v>0.67391304347826086</v>
      </c>
      <c r="W106" s="1">
        <f>SUMIF(C$74:C106,"=1")/SUMIF(C$74:C$133,"=1")</f>
        <v>0.42857142857142855</v>
      </c>
      <c r="X106" s="1">
        <f>SUMIF(D$74:D106,"=1")/SUMIF(D$74:D$133,"=1")</f>
        <v>0.67391304347826086</v>
      </c>
      <c r="Y106" s="1">
        <f>SUMIF(E$74:E106,"=1")/SUMIF(E$74:E$133,"=1")</f>
        <v>0.72727272727272729</v>
      </c>
      <c r="Z106" s="1">
        <f>SUMIF(F$74:F106,"=1")/SUMIF(F$74:F$133,"=1")</f>
        <v>0.42857142857142855</v>
      </c>
    </row>
    <row r="107" spans="1:33">
      <c r="A107" s="1">
        <v>34</v>
      </c>
      <c r="B107" s="1">
        <v>1</v>
      </c>
      <c r="C107" s="1">
        <v>0</v>
      </c>
      <c r="D107" s="1">
        <v>1</v>
      </c>
      <c r="E107" s="1">
        <v>0</v>
      </c>
      <c r="F107" s="1">
        <v>0</v>
      </c>
      <c r="J107" s="1">
        <f>SUM(B$74:B107)/A107</f>
        <v>0.94117647058823528</v>
      </c>
      <c r="K107" s="1">
        <f>SUM(C$74:C107)/A107</f>
        <v>8.8235294117647065E-2</v>
      </c>
      <c r="L107" s="1">
        <f>SUM(D$74:D107)/$A107</f>
        <v>0.94117647058823528</v>
      </c>
      <c r="M107" s="1">
        <f>SUM(E$74:E107)/$A107</f>
        <v>0.23529411764705882</v>
      </c>
      <c r="N107" s="1">
        <f>SUM(F$74:F107)/$A107</f>
        <v>8.8235294117647065E-2</v>
      </c>
      <c r="P107" s="1">
        <f t="shared" ref="P107:P133" si="60">J107*B107</f>
        <v>0.94117647058823528</v>
      </c>
      <c r="Q107" s="1">
        <f t="shared" ref="Q107:Q133" si="61">K107*C107</f>
        <v>0</v>
      </c>
      <c r="R107" s="1">
        <f t="shared" ref="R107:R133" si="62">L107*D107</f>
        <v>0.94117647058823528</v>
      </c>
      <c r="S107" s="1">
        <f t="shared" ref="S107:S133" si="63">M107*E107</f>
        <v>0</v>
      </c>
      <c r="T107" s="1">
        <f t="shared" si="46"/>
        <v>0</v>
      </c>
      <c r="V107" s="1">
        <f>SUMIF(B$74:B107,"=1")/SUMIF(B$74:B$133,"=1")</f>
        <v>0.69565217391304346</v>
      </c>
      <c r="W107" s="1">
        <f>SUMIF(C$74:C107,"=1")/SUMIF(C$74:C$133,"=1")</f>
        <v>0.42857142857142855</v>
      </c>
      <c r="X107" s="1">
        <f>SUMIF(D$74:D107,"=1")/SUMIF(D$74:D$133,"=1")</f>
        <v>0.69565217391304346</v>
      </c>
      <c r="Y107" s="1">
        <f>SUMIF(E$74:E107,"=1")/SUMIF(E$74:E$133,"=1")</f>
        <v>0.72727272727272729</v>
      </c>
      <c r="Z107" s="1">
        <f>SUMIF(F$74:F107,"=1")/SUMIF(F$74:F$133,"=1")</f>
        <v>0.42857142857142855</v>
      </c>
    </row>
    <row r="108" spans="1:33">
      <c r="A108" s="1">
        <v>35</v>
      </c>
      <c r="B108" s="1">
        <v>1</v>
      </c>
      <c r="C108" s="1">
        <v>1</v>
      </c>
      <c r="D108" s="1">
        <v>1</v>
      </c>
      <c r="E108" s="1">
        <v>0</v>
      </c>
      <c r="F108" s="1">
        <v>1</v>
      </c>
      <c r="J108" s="1">
        <f>SUM(B$74:B108)/A108</f>
        <v>0.94285714285714284</v>
      </c>
      <c r="K108" s="1">
        <f>SUM(C$74:C108)/A108</f>
        <v>0.11428571428571428</v>
      </c>
      <c r="L108" s="1">
        <f>SUM(D$74:D108)/$A108</f>
        <v>0.94285714285714284</v>
      </c>
      <c r="M108" s="1">
        <f>SUM(E$74:E108)/$A108</f>
        <v>0.22857142857142856</v>
      </c>
      <c r="N108" s="1">
        <f>SUM(F$74:F108)/$A108</f>
        <v>0.11428571428571428</v>
      </c>
      <c r="P108" s="1">
        <f t="shared" si="60"/>
        <v>0.94285714285714284</v>
      </c>
      <c r="Q108" s="1">
        <f t="shared" si="61"/>
        <v>0.11428571428571428</v>
      </c>
      <c r="R108" s="1">
        <f t="shared" si="62"/>
        <v>0.94285714285714284</v>
      </c>
      <c r="S108" s="1">
        <f t="shared" si="63"/>
        <v>0</v>
      </c>
      <c r="T108" s="1">
        <f t="shared" si="46"/>
        <v>0.11428571428571428</v>
      </c>
      <c r="V108" s="1">
        <f>SUMIF(B$74:B108,"=1")/SUMIF(B$74:B$133,"=1")</f>
        <v>0.71739130434782605</v>
      </c>
      <c r="W108" s="1">
        <f>SUMIF(C$74:C108,"=1")/SUMIF(C$74:C$133,"=1")</f>
        <v>0.5714285714285714</v>
      </c>
      <c r="X108" s="1">
        <f>SUMIF(D$74:D108,"=1")/SUMIF(D$74:D$133,"=1")</f>
        <v>0.71739130434782605</v>
      </c>
      <c r="Y108" s="1">
        <f>SUMIF(E$74:E108,"=1")/SUMIF(E$74:E$133,"=1")</f>
        <v>0.72727272727272729</v>
      </c>
      <c r="Z108" s="1">
        <f>SUMIF(F$74:F108,"=1")/SUMIF(F$74:F$133,"=1")</f>
        <v>0.5714285714285714</v>
      </c>
    </row>
    <row r="109" spans="1:33">
      <c r="A109" s="1">
        <v>36</v>
      </c>
      <c r="B109" s="1">
        <v>0</v>
      </c>
      <c r="C109" s="1">
        <v>0</v>
      </c>
      <c r="D109" s="1">
        <v>0</v>
      </c>
      <c r="E109" s="1">
        <v>0</v>
      </c>
      <c r="F109" s="1">
        <v>0</v>
      </c>
      <c r="J109" s="1">
        <f>SUM(B$74:B109)/A109</f>
        <v>0.91666666666666663</v>
      </c>
      <c r="K109" s="1">
        <f>SUM(C$74:C109)/A109</f>
        <v>0.1111111111111111</v>
      </c>
      <c r="L109" s="1">
        <f>SUM(D$74:D109)/$A109</f>
        <v>0.91666666666666663</v>
      </c>
      <c r="M109" s="1">
        <f>SUM(E$74:E109)/$A109</f>
        <v>0.22222222222222221</v>
      </c>
      <c r="N109" s="1">
        <f>SUM(F$74:F109)/$A109</f>
        <v>0.1111111111111111</v>
      </c>
      <c r="P109" s="1">
        <f t="shared" si="60"/>
        <v>0</v>
      </c>
      <c r="Q109" s="1">
        <f t="shared" si="61"/>
        <v>0</v>
      </c>
      <c r="R109" s="1">
        <f t="shared" si="62"/>
        <v>0</v>
      </c>
      <c r="S109" s="1">
        <f t="shared" si="63"/>
        <v>0</v>
      </c>
      <c r="T109" s="1">
        <f t="shared" si="46"/>
        <v>0</v>
      </c>
      <c r="V109" s="1">
        <f>SUMIF(B$74:B109,"=1")/SUMIF(B$74:B$133,"=1")</f>
        <v>0.71739130434782605</v>
      </c>
      <c r="W109" s="1">
        <f>SUMIF(C$74:C109,"=1")/SUMIF(C$74:C$133,"=1")</f>
        <v>0.5714285714285714</v>
      </c>
      <c r="X109" s="1">
        <f>SUMIF(D$74:D109,"=1")/SUMIF(D$74:D$133,"=1")</f>
        <v>0.71739130434782605</v>
      </c>
      <c r="Y109" s="1">
        <f>SUMIF(E$74:E109,"=1")/SUMIF(E$74:E$133,"=1")</f>
        <v>0.72727272727272729</v>
      </c>
      <c r="Z109" s="1">
        <f>SUMIF(F$74:F109,"=1")/SUMIF(F$74:F$133,"=1")</f>
        <v>0.5714285714285714</v>
      </c>
    </row>
    <row r="110" spans="1:33">
      <c r="A110" s="1">
        <v>37</v>
      </c>
      <c r="B110" s="1">
        <v>0</v>
      </c>
      <c r="C110" s="1">
        <v>0</v>
      </c>
      <c r="D110" s="1">
        <v>0</v>
      </c>
      <c r="E110" s="1">
        <v>0</v>
      </c>
      <c r="F110" s="1">
        <v>0</v>
      </c>
      <c r="J110" s="1">
        <f>SUM(B$74:B110)/A110</f>
        <v>0.89189189189189189</v>
      </c>
      <c r="K110" s="1">
        <f>SUM(C$74:C110)/A110</f>
        <v>0.10810810810810811</v>
      </c>
      <c r="L110" s="1">
        <f>SUM(D$74:D110)/$A110</f>
        <v>0.89189189189189189</v>
      </c>
      <c r="M110" s="1">
        <f>SUM(E$74:E110)/$A110</f>
        <v>0.21621621621621623</v>
      </c>
      <c r="N110" s="1">
        <f>SUM(F$74:F110)/$A110</f>
        <v>0.10810810810810811</v>
      </c>
      <c r="P110" s="1">
        <f t="shared" si="60"/>
        <v>0</v>
      </c>
      <c r="Q110" s="1">
        <f t="shared" si="61"/>
        <v>0</v>
      </c>
      <c r="R110" s="1">
        <f t="shared" si="62"/>
        <v>0</v>
      </c>
      <c r="S110" s="1">
        <f t="shared" si="63"/>
        <v>0</v>
      </c>
      <c r="T110" s="1">
        <f t="shared" si="46"/>
        <v>0</v>
      </c>
      <c r="V110" s="1">
        <f>SUMIF(B$74:B110,"=1")/SUMIF(B$74:B$133,"=1")</f>
        <v>0.71739130434782605</v>
      </c>
      <c r="W110" s="1">
        <f>SUMIF(C$74:C110,"=1")/SUMIF(C$74:C$133,"=1")</f>
        <v>0.5714285714285714</v>
      </c>
      <c r="X110" s="1">
        <f>SUMIF(D$74:D110,"=1")/SUMIF(D$74:D$133,"=1")</f>
        <v>0.71739130434782605</v>
      </c>
      <c r="Y110" s="1">
        <f>SUMIF(E$74:E110,"=1")/SUMIF(E$74:E$133,"=1")</f>
        <v>0.72727272727272729</v>
      </c>
      <c r="Z110" s="1">
        <f>SUMIF(F$74:F110,"=1")/SUMIF(F$74:F$133,"=1")</f>
        <v>0.5714285714285714</v>
      </c>
    </row>
    <row r="111" spans="1:33">
      <c r="A111" s="1">
        <v>38</v>
      </c>
      <c r="B111" s="1">
        <v>1</v>
      </c>
      <c r="C111" s="1">
        <v>1</v>
      </c>
      <c r="D111" s="1">
        <v>1</v>
      </c>
      <c r="E111" s="1">
        <v>1</v>
      </c>
      <c r="F111" s="1">
        <v>1</v>
      </c>
      <c r="J111" s="1">
        <f>SUM(B$74:B111)/A111</f>
        <v>0.89473684210526316</v>
      </c>
      <c r="K111" s="1">
        <f>SUM(C$74:C111)/A111</f>
        <v>0.13157894736842105</v>
      </c>
      <c r="L111" s="1">
        <f>SUM(D$74:D111)/$A111</f>
        <v>0.89473684210526316</v>
      </c>
      <c r="M111" s="1">
        <f>SUM(E$74:E111)/$A111</f>
        <v>0.23684210526315788</v>
      </c>
      <c r="N111" s="1">
        <f>SUM(F$74:F111)/$A111</f>
        <v>0.13157894736842105</v>
      </c>
      <c r="P111" s="1">
        <f t="shared" si="60"/>
        <v>0.89473684210526316</v>
      </c>
      <c r="Q111" s="1">
        <f t="shared" si="61"/>
        <v>0.13157894736842105</v>
      </c>
      <c r="R111" s="1">
        <f t="shared" si="62"/>
        <v>0.89473684210526316</v>
      </c>
      <c r="S111" s="1">
        <f t="shared" si="63"/>
        <v>0.23684210526315788</v>
      </c>
      <c r="T111" s="1">
        <f t="shared" si="46"/>
        <v>0.13157894736842105</v>
      </c>
      <c r="V111" s="1">
        <f>SUMIF(B$74:B111,"=1")/SUMIF(B$74:B$133,"=1")</f>
        <v>0.73913043478260865</v>
      </c>
      <c r="W111" s="1">
        <f>SUMIF(C$74:C111,"=1")/SUMIF(C$74:C$133,"=1")</f>
        <v>0.7142857142857143</v>
      </c>
      <c r="X111" s="1">
        <f>SUMIF(D$74:D111,"=1")/SUMIF(D$74:D$133,"=1")</f>
        <v>0.73913043478260865</v>
      </c>
      <c r="Y111" s="1">
        <f>SUMIF(E$74:E111,"=1")/SUMIF(E$74:E$133,"=1")</f>
        <v>0.81818181818181823</v>
      </c>
      <c r="Z111" s="1">
        <f>SUMIF(F$74:F111,"=1")/SUMIF(F$74:F$133,"=1")</f>
        <v>0.7142857142857143</v>
      </c>
    </row>
    <row r="112" spans="1:33">
      <c r="A112" s="1">
        <v>39</v>
      </c>
      <c r="B112" s="1">
        <v>1</v>
      </c>
      <c r="C112" s="1">
        <v>0</v>
      </c>
      <c r="D112" s="1">
        <v>1</v>
      </c>
      <c r="E112" s="1">
        <v>0</v>
      </c>
      <c r="F112" s="1">
        <v>0</v>
      </c>
      <c r="J112" s="1">
        <f>SUM(B$74:B112)/A112</f>
        <v>0.89743589743589747</v>
      </c>
      <c r="K112" s="1">
        <f>SUM(C$74:C112)/A112</f>
        <v>0.12820512820512819</v>
      </c>
      <c r="L112" s="1">
        <f>SUM(D$74:D112)/$A112</f>
        <v>0.89743589743589747</v>
      </c>
      <c r="M112" s="1">
        <f>SUM(E$74:E112)/$A112</f>
        <v>0.23076923076923078</v>
      </c>
      <c r="N112" s="1">
        <f>SUM(F$74:F112)/$A112</f>
        <v>0.12820512820512819</v>
      </c>
      <c r="P112" s="1">
        <f t="shared" si="60"/>
        <v>0.89743589743589747</v>
      </c>
      <c r="Q112" s="1">
        <f t="shared" si="61"/>
        <v>0</v>
      </c>
      <c r="R112" s="1">
        <f t="shared" si="62"/>
        <v>0.89743589743589747</v>
      </c>
      <c r="S112" s="1">
        <f t="shared" si="63"/>
        <v>0</v>
      </c>
      <c r="T112" s="1">
        <f t="shared" si="46"/>
        <v>0</v>
      </c>
      <c r="V112" s="1">
        <f>SUMIF(B$74:B112,"=1")/SUMIF(B$74:B$133,"=1")</f>
        <v>0.76086956521739135</v>
      </c>
      <c r="W112" s="1">
        <f>SUMIF(C$74:C112,"=1")/SUMIF(C$74:C$133,"=1")</f>
        <v>0.7142857142857143</v>
      </c>
      <c r="X112" s="1">
        <f>SUMIF(D$74:D112,"=1")/SUMIF(D$74:D$133,"=1")</f>
        <v>0.76086956521739135</v>
      </c>
      <c r="Y112" s="1">
        <f>SUMIF(E$74:E112,"=1")/SUMIF(E$74:E$133,"=1")</f>
        <v>0.81818181818181823</v>
      </c>
      <c r="Z112" s="1">
        <f>SUMIF(F$74:F112,"=1")/SUMIF(F$74:F$133,"=1")</f>
        <v>0.7142857142857143</v>
      </c>
    </row>
    <row r="113" spans="1:26">
      <c r="A113" s="1">
        <v>40</v>
      </c>
      <c r="B113" s="1">
        <v>1</v>
      </c>
      <c r="C113" s="1">
        <v>1</v>
      </c>
      <c r="D113" s="1">
        <v>1</v>
      </c>
      <c r="E113" s="1">
        <v>1</v>
      </c>
      <c r="F113" s="1">
        <v>1</v>
      </c>
      <c r="J113" s="1">
        <f>SUM(B$74:B113)/A113</f>
        <v>0.9</v>
      </c>
      <c r="K113" s="1">
        <f>SUM(C$74:C113)/A113</f>
        <v>0.15</v>
      </c>
      <c r="L113" s="1">
        <f>SUM(D$74:D113)/$A113</f>
        <v>0.9</v>
      </c>
      <c r="M113" s="1">
        <f>SUM(E$74:E113)/$A113</f>
        <v>0.25</v>
      </c>
      <c r="N113" s="1">
        <f>SUM(F$74:F113)/$A113</f>
        <v>0.15</v>
      </c>
      <c r="P113" s="1">
        <f t="shared" si="60"/>
        <v>0.9</v>
      </c>
      <c r="Q113" s="1">
        <f t="shared" si="61"/>
        <v>0.15</v>
      </c>
      <c r="R113" s="1">
        <f t="shared" si="62"/>
        <v>0.9</v>
      </c>
      <c r="S113" s="1">
        <f t="shared" si="63"/>
        <v>0.25</v>
      </c>
      <c r="T113" s="1">
        <f t="shared" si="46"/>
        <v>0.15</v>
      </c>
      <c r="V113" s="1">
        <f>SUMIF(B$74:B113,"=1")/SUMIF(B$74:B$133,"=1")</f>
        <v>0.78260869565217395</v>
      </c>
      <c r="W113" s="1">
        <f>SUMIF(C$74:C113,"=1")/SUMIF(C$74:C$133,"=1")</f>
        <v>0.8571428571428571</v>
      </c>
      <c r="X113" s="1">
        <f>SUMIF(D$74:D113,"=1")/SUMIF(D$74:D$133,"=1")</f>
        <v>0.78260869565217395</v>
      </c>
      <c r="Y113" s="1">
        <f>SUMIF(E$74:E113,"=1")/SUMIF(E$74:E$133,"=1")</f>
        <v>0.90909090909090906</v>
      </c>
      <c r="Z113" s="1">
        <f>SUMIF(F$74:F113,"=1")/SUMIF(F$74:F$133,"=1")</f>
        <v>0.8571428571428571</v>
      </c>
    </row>
    <row r="114" spans="1:26">
      <c r="A114" s="1">
        <v>41</v>
      </c>
      <c r="B114" s="1">
        <v>1</v>
      </c>
      <c r="C114" s="1">
        <v>0</v>
      </c>
      <c r="D114" s="1">
        <v>1</v>
      </c>
      <c r="E114" s="1">
        <v>0</v>
      </c>
      <c r="F114" s="1">
        <v>0</v>
      </c>
      <c r="J114" s="1">
        <f>SUM(B$74:B114)/A114</f>
        <v>0.90243902439024393</v>
      </c>
      <c r="K114" s="1">
        <f>SUM(C$74:C114)/A114</f>
        <v>0.14634146341463414</v>
      </c>
      <c r="L114" s="1">
        <f>SUM(D$74:D114)/$A114</f>
        <v>0.90243902439024393</v>
      </c>
      <c r="M114" s="1">
        <f>SUM(E$74:E114)/$A114</f>
        <v>0.24390243902439024</v>
      </c>
      <c r="N114" s="1">
        <f>SUM(F$74:F114)/$A114</f>
        <v>0.14634146341463414</v>
      </c>
      <c r="P114" s="1">
        <f t="shared" si="60"/>
        <v>0.90243902439024393</v>
      </c>
      <c r="Q114" s="1">
        <f t="shared" si="61"/>
        <v>0</v>
      </c>
      <c r="R114" s="1">
        <f t="shared" si="62"/>
        <v>0.90243902439024393</v>
      </c>
      <c r="S114" s="1">
        <f t="shared" si="63"/>
        <v>0</v>
      </c>
      <c r="T114" s="1">
        <f t="shared" si="46"/>
        <v>0</v>
      </c>
      <c r="V114" s="1">
        <f>SUMIF(B$74:B114,"=1")/SUMIF(B$74:B$133,"=1")</f>
        <v>0.80434782608695654</v>
      </c>
      <c r="W114" s="1">
        <f>SUMIF(C$74:C114,"=1")/SUMIF(C$74:C$133,"=1")</f>
        <v>0.8571428571428571</v>
      </c>
      <c r="X114" s="1">
        <f>SUMIF(D$74:D114,"=1")/SUMIF(D$74:D$133,"=1")</f>
        <v>0.80434782608695654</v>
      </c>
      <c r="Y114" s="1">
        <f>SUMIF(E$74:E114,"=1")/SUMIF(E$74:E$133,"=1")</f>
        <v>0.90909090909090906</v>
      </c>
      <c r="Z114" s="1">
        <f>SUMIF(F$74:F114,"=1")/SUMIF(F$74:F$133,"=1")</f>
        <v>0.8571428571428571</v>
      </c>
    </row>
    <row r="115" spans="1:26">
      <c r="A115" s="1">
        <v>42</v>
      </c>
      <c r="B115" s="1">
        <v>1</v>
      </c>
      <c r="C115" s="1">
        <v>0</v>
      </c>
      <c r="D115" s="1">
        <v>1</v>
      </c>
      <c r="E115" s="1">
        <v>0</v>
      </c>
      <c r="F115" s="1">
        <v>0</v>
      </c>
      <c r="J115" s="1">
        <f>SUM(B$74:B115)/A115</f>
        <v>0.90476190476190477</v>
      </c>
      <c r="K115" s="1">
        <f>SUM(C$74:C115)/A115</f>
        <v>0.14285714285714285</v>
      </c>
      <c r="L115" s="1">
        <f>SUM(D$74:D115)/$A115</f>
        <v>0.90476190476190477</v>
      </c>
      <c r="M115" s="1">
        <f>SUM(E$74:E115)/$A115</f>
        <v>0.23809523809523808</v>
      </c>
      <c r="N115" s="1">
        <f>SUM(F$74:F115)/$A115</f>
        <v>0.14285714285714285</v>
      </c>
      <c r="P115" s="1">
        <f t="shared" si="60"/>
        <v>0.90476190476190477</v>
      </c>
      <c r="Q115" s="1">
        <f t="shared" si="61"/>
        <v>0</v>
      </c>
      <c r="R115" s="1">
        <f t="shared" si="62"/>
        <v>0.90476190476190477</v>
      </c>
      <c r="S115" s="1">
        <f t="shared" si="63"/>
        <v>0</v>
      </c>
      <c r="T115" s="1">
        <f t="shared" si="46"/>
        <v>0</v>
      </c>
      <c r="V115" s="1">
        <f>SUMIF(B$74:B115,"=1")/SUMIF(B$74:B$133,"=1")</f>
        <v>0.82608695652173914</v>
      </c>
      <c r="W115" s="1">
        <f>SUMIF(C$74:C115,"=1")/SUMIF(C$74:C$133,"=1")</f>
        <v>0.8571428571428571</v>
      </c>
      <c r="X115" s="1">
        <f>SUMIF(D$74:D115,"=1")/SUMIF(D$74:D$133,"=1")</f>
        <v>0.82608695652173914</v>
      </c>
      <c r="Y115" s="1">
        <f>SUMIF(E$74:E115,"=1")/SUMIF(E$74:E$133,"=1")</f>
        <v>0.90909090909090906</v>
      </c>
      <c r="Z115" s="1">
        <f>SUMIF(F$74:F115,"=1")/SUMIF(F$74:F$133,"=1")</f>
        <v>0.8571428571428571</v>
      </c>
    </row>
    <row r="116" spans="1:26">
      <c r="A116" s="1">
        <v>43</v>
      </c>
      <c r="B116" s="1">
        <v>1</v>
      </c>
      <c r="C116" s="1">
        <v>0</v>
      </c>
      <c r="D116" s="1">
        <v>1</v>
      </c>
      <c r="E116" s="1">
        <v>0</v>
      </c>
      <c r="F116" s="1">
        <v>0</v>
      </c>
      <c r="J116" s="1">
        <f>SUM(B$74:B116)/A116</f>
        <v>0.90697674418604646</v>
      </c>
      <c r="K116" s="1">
        <f>SUM(C$74:C116)/A116</f>
        <v>0.13953488372093023</v>
      </c>
      <c r="L116" s="1">
        <f>SUM(D$74:D116)/$A116</f>
        <v>0.90697674418604646</v>
      </c>
      <c r="M116" s="1">
        <f>SUM(E$74:E116)/$A116</f>
        <v>0.23255813953488372</v>
      </c>
      <c r="N116" s="1">
        <f>SUM(F$74:F116)/$A116</f>
        <v>0.13953488372093023</v>
      </c>
      <c r="P116" s="1">
        <f t="shared" si="60"/>
        <v>0.90697674418604646</v>
      </c>
      <c r="Q116" s="1">
        <f t="shared" si="61"/>
        <v>0</v>
      </c>
      <c r="R116" s="1">
        <f t="shared" si="62"/>
        <v>0.90697674418604646</v>
      </c>
      <c r="S116" s="1">
        <f t="shared" si="63"/>
        <v>0</v>
      </c>
      <c r="T116" s="1">
        <f t="shared" si="46"/>
        <v>0</v>
      </c>
      <c r="V116" s="1">
        <f>SUMIF(B$74:B116,"=1")/SUMIF(B$74:B$133,"=1")</f>
        <v>0.84782608695652173</v>
      </c>
      <c r="W116" s="1">
        <f>SUMIF(C$74:C116,"=1")/SUMIF(C$74:C$133,"=1")</f>
        <v>0.8571428571428571</v>
      </c>
      <c r="X116" s="1">
        <f>SUMIF(D$74:D116,"=1")/SUMIF(D$74:D$133,"=1")</f>
        <v>0.84782608695652173</v>
      </c>
      <c r="Y116" s="1">
        <f>SUMIF(E$74:E116,"=1")/SUMIF(E$74:E$133,"=1")</f>
        <v>0.90909090909090906</v>
      </c>
      <c r="Z116" s="1">
        <f>SUMIF(F$74:F116,"=1")/SUMIF(F$74:F$133,"=1")</f>
        <v>0.8571428571428571</v>
      </c>
    </row>
    <row r="117" spans="1:26">
      <c r="A117" s="1">
        <v>44</v>
      </c>
      <c r="B117" s="1">
        <v>1</v>
      </c>
      <c r="C117" s="1">
        <v>0</v>
      </c>
      <c r="D117" s="1">
        <v>1</v>
      </c>
      <c r="E117" s="1">
        <v>0</v>
      </c>
      <c r="F117" s="1">
        <v>0</v>
      </c>
      <c r="J117" s="1">
        <f>SUM(B$74:B117)/A117</f>
        <v>0.90909090909090906</v>
      </c>
      <c r="K117" s="1">
        <f>SUM(C$74:C117)/A117</f>
        <v>0.13636363636363635</v>
      </c>
      <c r="L117" s="1">
        <f>SUM(D$74:D117)/$A117</f>
        <v>0.90909090909090906</v>
      </c>
      <c r="M117" s="1">
        <f>SUM(E$74:E117)/$A117</f>
        <v>0.22727272727272727</v>
      </c>
      <c r="N117" s="1">
        <f>SUM(F$74:F117)/$A117</f>
        <v>0.13636363636363635</v>
      </c>
      <c r="P117" s="1">
        <f t="shared" si="60"/>
        <v>0.90909090909090906</v>
      </c>
      <c r="Q117" s="1">
        <f t="shared" si="61"/>
        <v>0</v>
      </c>
      <c r="R117" s="1">
        <f t="shared" si="62"/>
        <v>0.90909090909090906</v>
      </c>
      <c r="S117" s="1">
        <f t="shared" si="63"/>
        <v>0</v>
      </c>
      <c r="T117" s="1">
        <f t="shared" si="46"/>
        <v>0</v>
      </c>
      <c r="V117" s="1">
        <f>SUMIF(B$74:B117,"=1")/SUMIF(B$74:B$133,"=1")</f>
        <v>0.86956521739130432</v>
      </c>
      <c r="W117" s="1">
        <f>SUMIF(C$74:C117,"=1")/SUMIF(C$74:C$133,"=1")</f>
        <v>0.8571428571428571</v>
      </c>
      <c r="X117" s="1">
        <f>SUMIF(D$74:D117,"=1")/SUMIF(D$74:D$133,"=1")</f>
        <v>0.86956521739130432</v>
      </c>
      <c r="Y117" s="1">
        <f>SUMIF(E$74:E117,"=1")/SUMIF(E$74:E$133,"=1")</f>
        <v>0.90909090909090906</v>
      </c>
      <c r="Z117" s="1">
        <f>SUMIF(F$74:F117,"=1")/SUMIF(F$74:F$133,"=1")</f>
        <v>0.8571428571428571</v>
      </c>
    </row>
    <row r="118" spans="1:26">
      <c r="A118" s="1">
        <v>45</v>
      </c>
      <c r="B118" s="1">
        <v>1</v>
      </c>
      <c r="C118" s="1">
        <v>0</v>
      </c>
      <c r="D118" s="1">
        <v>1</v>
      </c>
      <c r="E118" s="1">
        <v>0</v>
      </c>
      <c r="F118" s="1">
        <v>0</v>
      </c>
      <c r="J118" s="1">
        <f>SUM(B$74:B118)/A118</f>
        <v>0.91111111111111109</v>
      </c>
      <c r="K118" s="1">
        <f>SUM(C$74:C118)/A118</f>
        <v>0.13333333333333333</v>
      </c>
      <c r="L118" s="1">
        <f>SUM(D$74:D118)/$A118</f>
        <v>0.91111111111111109</v>
      </c>
      <c r="M118" s="1">
        <f>SUM(E$74:E118)/$A118</f>
        <v>0.22222222222222221</v>
      </c>
      <c r="N118" s="1">
        <f>SUM(F$74:F118)/$A118</f>
        <v>0.13333333333333333</v>
      </c>
      <c r="P118" s="1">
        <f t="shared" si="60"/>
        <v>0.91111111111111109</v>
      </c>
      <c r="Q118" s="1">
        <f t="shared" si="61"/>
        <v>0</v>
      </c>
      <c r="R118" s="1">
        <f t="shared" si="62"/>
        <v>0.91111111111111109</v>
      </c>
      <c r="S118" s="1">
        <f t="shared" si="63"/>
        <v>0</v>
      </c>
      <c r="T118" s="1">
        <f t="shared" si="46"/>
        <v>0</v>
      </c>
      <c r="V118" s="1">
        <f>SUMIF(B$74:B118,"=1")/SUMIF(B$74:B$133,"=1")</f>
        <v>0.89130434782608692</v>
      </c>
      <c r="W118" s="1">
        <f>SUMIF(C$74:C118,"=1")/SUMIF(C$74:C$133,"=1")</f>
        <v>0.8571428571428571</v>
      </c>
      <c r="X118" s="1">
        <f>SUMIF(D$74:D118,"=1")/SUMIF(D$74:D$133,"=1")</f>
        <v>0.89130434782608692</v>
      </c>
      <c r="Y118" s="1">
        <f>SUMIF(E$74:E118,"=1")/SUMIF(E$74:E$133,"=1")</f>
        <v>0.90909090909090906</v>
      </c>
      <c r="Z118" s="1">
        <f>SUMIF(F$74:F118,"=1")/SUMIF(F$74:F$133,"=1")</f>
        <v>0.8571428571428571</v>
      </c>
    </row>
    <row r="119" spans="1:26">
      <c r="A119" s="1">
        <v>46</v>
      </c>
      <c r="B119" s="1">
        <v>0</v>
      </c>
      <c r="C119" s="1">
        <v>0</v>
      </c>
      <c r="D119" s="1">
        <v>0</v>
      </c>
      <c r="E119" s="1">
        <v>0</v>
      </c>
      <c r="F119" s="1">
        <v>0</v>
      </c>
      <c r="J119" s="1">
        <f>SUM(B$74:B119)/A119</f>
        <v>0.89130434782608692</v>
      </c>
      <c r="K119" s="1">
        <f>SUM(C$74:C119)/A119</f>
        <v>0.13043478260869565</v>
      </c>
      <c r="L119" s="1">
        <f>SUM(D$74:D119)/$A119</f>
        <v>0.89130434782608692</v>
      </c>
      <c r="M119" s="1">
        <f>SUM(E$74:E119)/$A119</f>
        <v>0.21739130434782608</v>
      </c>
      <c r="N119" s="1">
        <f>SUM(F$74:F119)/$A119</f>
        <v>0.13043478260869565</v>
      </c>
      <c r="P119" s="1">
        <f t="shared" si="60"/>
        <v>0</v>
      </c>
      <c r="Q119" s="1">
        <f t="shared" si="61"/>
        <v>0</v>
      </c>
      <c r="R119" s="1">
        <f t="shared" si="62"/>
        <v>0</v>
      </c>
      <c r="S119" s="1">
        <f t="shared" si="63"/>
        <v>0</v>
      </c>
      <c r="T119" s="1">
        <f t="shared" si="46"/>
        <v>0</v>
      </c>
      <c r="V119" s="1">
        <f>SUMIF(B$74:B119,"=1")/SUMIF(B$74:B$133,"=1")</f>
        <v>0.89130434782608692</v>
      </c>
      <c r="W119" s="1">
        <f>SUMIF(C$74:C119,"=1")/SUMIF(C$74:C$133,"=1")</f>
        <v>0.8571428571428571</v>
      </c>
      <c r="X119" s="1">
        <f>SUMIF(D$74:D119,"=1")/SUMIF(D$74:D$133,"=1")</f>
        <v>0.89130434782608692</v>
      </c>
      <c r="Y119" s="1">
        <f>SUMIF(E$74:E119,"=1")/SUMIF(E$74:E$133,"=1")</f>
        <v>0.90909090909090906</v>
      </c>
      <c r="Z119" s="1">
        <f>SUMIF(F$74:F119,"=1")/SUMIF(F$74:F$133,"=1")</f>
        <v>0.8571428571428571</v>
      </c>
    </row>
    <row r="120" spans="1:26">
      <c r="A120" s="1">
        <v>47</v>
      </c>
      <c r="B120" s="1">
        <v>1</v>
      </c>
      <c r="C120" s="1">
        <v>0</v>
      </c>
      <c r="D120" s="1">
        <v>1</v>
      </c>
      <c r="E120" s="1">
        <v>0</v>
      </c>
      <c r="F120" s="1">
        <v>0</v>
      </c>
      <c r="J120" s="1">
        <f>SUM(B$74:B120)/A120</f>
        <v>0.8936170212765957</v>
      </c>
      <c r="K120" s="1">
        <f>SUM(C$74:C120)/A120</f>
        <v>0.1276595744680851</v>
      </c>
      <c r="L120" s="1">
        <f>SUM(D$74:D120)/$A120</f>
        <v>0.8936170212765957</v>
      </c>
      <c r="M120" s="1">
        <f>SUM(E$74:E120)/$A120</f>
        <v>0.21276595744680851</v>
      </c>
      <c r="N120" s="1">
        <f>SUM(F$74:F120)/$A120</f>
        <v>0.1276595744680851</v>
      </c>
      <c r="P120" s="1">
        <f t="shared" si="60"/>
        <v>0.8936170212765957</v>
      </c>
      <c r="Q120" s="1">
        <f t="shared" si="61"/>
        <v>0</v>
      </c>
      <c r="R120" s="1">
        <f t="shared" si="62"/>
        <v>0.8936170212765957</v>
      </c>
      <c r="S120" s="1">
        <f t="shared" si="63"/>
        <v>0</v>
      </c>
      <c r="T120" s="1">
        <f t="shared" si="46"/>
        <v>0</v>
      </c>
      <c r="V120" s="1">
        <f>SUMIF(B$74:B120,"=1")/SUMIF(B$74:B$133,"=1")</f>
        <v>0.91304347826086951</v>
      </c>
      <c r="W120" s="1">
        <f>SUMIF(C$74:C120,"=1")/SUMIF(C$74:C$133,"=1")</f>
        <v>0.8571428571428571</v>
      </c>
      <c r="X120" s="1">
        <f>SUMIF(D$74:D120,"=1")/SUMIF(D$74:D$133,"=1")</f>
        <v>0.91304347826086951</v>
      </c>
      <c r="Y120" s="1">
        <f>SUMIF(E$74:E120,"=1")/SUMIF(E$74:E$133,"=1")</f>
        <v>0.90909090909090906</v>
      </c>
      <c r="Z120" s="1">
        <f>SUMIF(F$74:F120,"=1")/SUMIF(F$74:F$133,"=1")</f>
        <v>0.8571428571428571</v>
      </c>
    </row>
    <row r="121" spans="1:26">
      <c r="A121" s="1">
        <v>48</v>
      </c>
      <c r="B121" s="1">
        <v>0</v>
      </c>
      <c r="C121" s="1">
        <v>0</v>
      </c>
      <c r="D121" s="1">
        <v>0</v>
      </c>
      <c r="E121" s="1">
        <v>0</v>
      </c>
      <c r="F121" s="1">
        <v>0</v>
      </c>
      <c r="J121" s="1">
        <f>SUM(B$74:B121)/A121</f>
        <v>0.875</v>
      </c>
      <c r="K121" s="1">
        <f>SUM(C$74:C121)/A121</f>
        <v>0.125</v>
      </c>
      <c r="L121" s="1">
        <f>SUM(D$74:D121)/$A121</f>
        <v>0.875</v>
      </c>
      <c r="M121" s="1">
        <f>SUM(E$74:E121)/$A121</f>
        <v>0.20833333333333334</v>
      </c>
      <c r="N121" s="1">
        <f>SUM(F$74:F121)/$A121</f>
        <v>0.125</v>
      </c>
      <c r="P121" s="1">
        <f t="shared" si="60"/>
        <v>0</v>
      </c>
      <c r="Q121" s="1">
        <f t="shared" si="61"/>
        <v>0</v>
      </c>
      <c r="R121" s="1">
        <f t="shared" si="62"/>
        <v>0</v>
      </c>
      <c r="S121" s="1">
        <f t="shared" si="63"/>
        <v>0</v>
      </c>
      <c r="T121" s="1">
        <f t="shared" si="46"/>
        <v>0</v>
      </c>
      <c r="V121" s="1">
        <f>SUMIF(B$74:B121,"=1")/SUMIF(B$74:B$133,"=1")</f>
        <v>0.91304347826086951</v>
      </c>
      <c r="W121" s="1">
        <f>SUMIF(C$74:C121,"=1")/SUMIF(C$74:C$133,"=1")</f>
        <v>0.8571428571428571</v>
      </c>
      <c r="X121" s="1">
        <f>SUMIF(D$74:D121,"=1")/SUMIF(D$74:D$133,"=1")</f>
        <v>0.91304347826086951</v>
      </c>
      <c r="Y121" s="1">
        <f>SUMIF(E$74:E121,"=1")/SUMIF(E$74:E$133,"=1")</f>
        <v>0.90909090909090906</v>
      </c>
      <c r="Z121" s="1">
        <f>SUMIF(F$74:F121,"=1")/SUMIF(F$74:F$133,"=1")</f>
        <v>0.8571428571428571</v>
      </c>
    </row>
    <row r="122" spans="1:26">
      <c r="A122" s="1">
        <v>49</v>
      </c>
      <c r="B122" s="1">
        <v>0</v>
      </c>
      <c r="C122" s="1">
        <v>0</v>
      </c>
      <c r="D122" s="1">
        <v>0</v>
      </c>
      <c r="E122" s="1">
        <v>0</v>
      </c>
      <c r="F122" s="1">
        <v>0</v>
      </c>
      <c r="J122" s="1">
        <f>SUM(B$74:B122)/A122</f>
        <v>0.8571428571428571</v>
      </c>
      <c r="K122" s="1">
        <f>SUM(C$74:C122)/A122</f>
        <v>0.12244897959183673</v>
      </c>
      <c r="L122" s="1">
        <f>SUM(D$74:D122)/$A122</f>
        <v>0.8571428571428571</v>
      </c>
      <c r="M122" s="1">
        <f>SUM(E$74:E122)/$A122</f>
        <v>0.20408163265306123</v>
      </c>
      <c r="N122" s="1">
        <f>SUM(F$74:F122)/$A122</f>
        <v>0.12244897959183673</v>
      </c>
      <c r="P122" s="1">
        <f t="shared" si="60"/>
        <v>0</v>
      </c>
      <c r="Q122" s="1">
        <f t="shared" si="61"/>
        <v>0</v>
      </c>
      <c r="R122" s="1">
        <f t="shared" si="62"/>
        <v>0</v>
      </c>
      <c r="S122" s="1">
        <f t="shared" si="63"/>
        <v>0</v>
      </c>
      <c r="T122" s="1">
        <f t="shared" si="46"/>
        <v>0</v>
      </c>
      <c r="V122" s="1">
        <f>SUMIF(B$74:B122,"=1")/SUMIF(B$74:B$133,"=1")</f>
        <v>0.91304347826086951</v>
      </c>
      <c r="W122" s="1">
        <f>SUMIF(C$74:C122,"=1")/SUMIF(C$74:C$133,"=1")</f>
        <v>0.8571428571428571</v>
      </c>
      <c r="X122" s="1">
        <f>SUMIF(D$74:D122,"=1")/SUMIF(D$74:D$133,"=1")</f>
        <v>0.91304347826086951</v>
      </c>
      <c r="Y122" s="1">
        <f>SUMIF(E$74:E122,"=1")/SUMIF(E$74:E$133,"=1")</f>
        <v>0.90909090909090906</v>
      </c>
      <c r="Z122" s="1">
        <f>SUMIF(F$74:F122,"=1")/SUMIF(F$74:F$133,"=1")</f>
        <v>0.8571428571428571</v>
      </c>
    </row>
    <row r="123" spans="1:26">
      <c r="A123" s="1">
        <v>50</v>
      </c>
      <c r="B123" s="1">
        <v>0</v>
      </c>
      <c r="C123" s="1">
        <v>0</v>
      </c>
      <c r="D123" s="1">
        <v>0</v>
      </c>
      <c r="E123" s="1">
        <v>0</v>
      </c>
      <c r="F123" s="1">
        <v>0</v>
      </c>
      <c r="J123" s="1">
        <f>SUM(B$74:B123)/A123</f>
        <v>0.84</v>
      </c>
      <c r="K123" s="1">
        <f>SUM(C$74:C123)/A123</f>
        <v>0.12</v>
      </c>
      <c r="L123" s="1">
        <f>SUM(D$74:D123)/$A123</f>
        <v>0.84</v>
      </c>
      <c r="M123" s="1">
        <f>SUM(E$74:E123)/$A123</f>
        <v>0.2</v>
      </c>
      <c r="N123" s="1">
        <f>SUM(F$74:F123)/$A123</f>
        <v>0.12</v>
      </c>
      <c r="P123" s="1">
        <f t="shared" si="60"/>
        <v>0</v>
      </c>
      <c r="Q123" s="1">
        <f t="shared" si="61"/>
        <v>0</v>
      </c>
      <c r="R123" s="1">
        <f t="shared" si="62"/>
        <v>0</v>
      </c>
      <c r="S123" s="1">
        <f t="shared" si="63"/>
        <v>0</v>
      </c>
      <c r="T123" s="1">
        <f t="shared" si="46"/>
        <v>0</v>
      </c>
      <c r="V123" s="1">
        <f>SUMIF(B$74:B123,"=1")/SUMIF(B$74:B$133,"=1")</f>
        <v>0.91304347826086951</v>
      </c>
      <c r="W123" s="1">
        <f>SUMIF(C$74:C123,"=1")/SUMIF(C$74:C$133,"=1")</f>
        <v>0.8571428571428571</v>
      </c>
      <c r="X123" s="1">
        <f>SUMIF(D$74:D123,"=1")/SUMIF(D$74:D$133,"=1")</f>
        <v>0.91304347826086951</v>
      </c>
      <c r="Y123" s="1">
        <f>SUMIF(E$74:E123,"=1")/SUMIF(E$74:E$133,"=1")</f>
        <v>0.90909090909090906</v>
      </c>
      <c r="Z123" s="1">
        <f>SUMIF(F$74:F123,"=1")/SUMIF(F$74:F$133,"=1")</f>
        <v>0.8571428571428571</v>
      </c>
    </row>
    <row r="124" spans="1:26">
      <c r="A124" s="1">
        <v>51</v>
      </c>
      <c r="B124" s="1">
        <v>0</v>
      </c>
      <c r="C124" s="1">
        <v>0</v>
      </c>
      <c r="D124" s="1">
        <v>0</v>
      </c>
      <c r="E124" s="1">
        <v>0</v>
      </c>
      <c r="F124" s="1">
        <v>0</v>
      </c>
      <c r="J124" s="1">
        <f>SUM(B$74:B124)/A124</f>
        <v>0.82352941176470584</v>
      </c>
      <c r="K124" s="1">
        <f>SUM(C$74:C124)/A124</f>
        <v>0.11764705882352941</v>
      </c>
      <c r="L124" s="1">
        <f>SUM(D$74:D124)/$A124</f>
        <v>0.82352941176470584</v>
      </c>
      <c r="M124" s="1">
        <f>SUM(E$74:E124)/$A124</f>
        <v>0.19607843137254902</v>
      </c>
      <c r="N124" s="1">
        <f>SUM(F$74:F124)/$A124</f>
        <v>0.11764705882352941</v>
      </c>
      <c r="P124" s="1">
        <f t="shared" si="60"/>
        <v>0</v>
      </c>
      <c r="Q124" s="1">
        <f t="shared" si="61"/>
        <v>0</v>
      </c>
      <c r="R124" s="1">
        <f t="shared" si="62"/>
        <v>0</v>
      </c>
      <c r="S124" s="1">
        <f t="shared" si="63"/>
        <v>0</v>
      </c>
      <c r="T124" s="1">
        <f t="shared" si="46"/>
        <v>0</v>
      </c>
      <c r="V124" s="1">
        <f>SUMIF(B$74:B124,"=1")/SUMIF(B$74:B$133,"=1")</f>
        <v>0.91304347826086951</v>
      </c>
      <c r="W124" s="1">
        <f>SUMIF(C$74:C124,"=1")/SUMIF(C$74:C$133,"=1")</f>
        <v>0.8571428571428571</v>
      </c>
      <c r="X124" s="1">
        <f>SUMIF(D$74:D124,"=1")/SUMIF(D$74:D$133,"=1")</f>
        <v>0.91304347826086951</v>
      </c>
      <c r="Y124" s="1">
        <f>SUMIF(E$74:E124,"=1")/SUMIF(E$74:E$133,"=1")</f>
        <v>0.90909090909090906</v>
      </c>
      <c r="Z124" s="1">
        <f>SUMIF(F$74:F124,"=1")/SUMIF(F$74:F$133,"=1")</f>
        <v>0.8571428571428571</v>
      </c>
    </row>
    <row r="125" spans="1:26">
      <c r="A125" s="1">
        <v>52</v>
      </c>
      <c r="B125" s="1">
        <v>0</v>
      </c>
      <c r="C125" s="1">
        <v>0</v>
      </c>
      <c r="D125" s="1">
        <v>0</v>
      </c>
      <c r="E125" s="1">
        <v>0</v>
      </c>
      <c r="F125" s="1">
        <v>0</v>
      </c>
      <c r="J125" s="1">
        <f>SUM(B$74:B125)/A125</f>
        <v>0.80769230769230771</v>
      </c>
      <c r="K125" s="1">
        <f>SUM(C$74:C125)/A125</f>
        <v>0.11538461538461539</v>
      </c>
      <c r="L125" s="1">
        <f>SUM(D$74:D125)/$A125</f>
        <v>0.80769230769230771</v>
      </c>
      <c r="M125" s="1">
        <f>SUM(E$74:E125)/$A125</f>
        <v>0.19230769230769232</v>
      </c>
      <c r="N125" s="1">
        <f>SUM(F$74:F125)/$A125</f>
        <v>0.11538461538461539</v>
      </c>
      <c r="P125" s="1">
        <f t="shared" si="60"/>
        <v>0</v>
      </c>
      <c r="Q125" s="1">
        <f t="shared" si="61"/>
        <v>0</v>
      </c>
      <c r="R125" s="1">
        <f t="shared" si="62"/>
        <v>0</v>
      </c>
      <c r="S125" s="1">
        <f t="shared" si="63"/>
        <v>0</v>
      </c>
      <c r="T125" s="1">
        <f t="shared" si="46"/>
        <v>0</v>
      </c>
      <c r="V125" s="1">
        <f>SUMIF(B$74:B125,"=1")/SUMIF(B$74:B$133,"=1")</f>
        <v>0.91304347826086951</v>
      </c>
      <c r="W125" s="1">
        <f>SUMIF(C$74:C125,"=1")/SUMIF(C$74:C$133,"=1")</f>
        <v>0.8571428571428571</v>
      </c>
      <c r="X125" s="1">
        <f>SUMIF(D$74:D125,"=1")/SUMIF(D$74:D$133,"=1")</f>
        <v>0.91304347826086951</v>
      </c>
      <c r="Y125" s="1">
        <f>SUMIF(E$74:E125,"=1")/SUMIF(E$74:E$133,"=1")</f>
        <v>0.90909090909090906</v>
      </c>
      <c r="Z125" s="1">
        <f>SUMIF(F$74:F125,"=1")/SUMIF(F$74:F$133,"=1")</f>
        <v>0.8571428571428571</v>
      </c>
    </row>
    <row r="126" spans="1:26">
      <c r="A126" s="1">
        <v>53</v>
      </c>
      <c r="B126" s="1">
        <v>0</v>
      </c>
      <c r="C126" s="1">
        <v>0</v>
      </c>
      <c r="D126" s="1">
        <v>0</v>
      </c>
      <c r="E126" s="1">
        <v>0</v>
      </c>
      <c r="F126" s="1">
        <v>0</v>
      </c>
      <c r="J126" s="1">
        <f>SUM(B$74:B126)/A126</f>
        <v>0.79245283018867929</v>
      </c>
      <c r="K126" s="1">
        <f>SUM(C$74:C126)/A126</f>
        <v>0.11320754716981132</v>
      </c>
      <c r="L126" s="1">
        <f>SUM(D$74:D126)/$A126</f>
        <v>0.79245283018867929</v>
      </c>
      <c r="M126" s="1">
        <f>SUM(E$74:E126)/$A126</f>
        <v>0.18867924528301888</v>
      </c>
      <c r="N126" s="1">
        <f>SUM(F$74:F126)/$A126</f>
        <v>0.11320754716981132</v>
      </c>
      <c r="P126" s="1">
        <f t="shared" si="60"/>
        <v>0</v>
      </c>
      <c r="Q126" s="1">
        <f t="shared" si="61"/>
        <v>0</v>
      </c>
      <c r="R126" s="1">
        <f t="shared" si="62"/>
        <v>0</v>
      </c>
      <c r="S126" s="1">
        <f t="shared" si="63"/>
        <v>0</v>
      </c>
      <c r="T126" s="1">
        <f t="shared" si="46"/>
        <v>0</v>
      </c>
      <c r="V126" s="1">
        <f>SUMIF(B$74:B126,"=1")/SUMIF(B$74:B$133,"=1")</f>
        <v>0.91304347826086951</v>
      </c>
      <c r="W126" s="1">
        <f>SUMIF(C$74:C126,"=1")/SUMIF(C$74:C$133,"=1")</f>
        <v>0.8571428571428571</v>
      </c>
      <c r="X126" s="1">
        <f>SUMIF(D$74:D126,"=1")/SUMIF(D$74:D$133,"=1")</f>
        <v>0.91304347826086951</v>
      </c>
      <c r="Y126" s="1">
        <f>SUMIF(E$74:E126,"=1")/SUMIF(E$74:E$133,"=1")</f>
        <v>0.90909090909090906</v>
      </c>
      <c r="Z126" s="1">
        <f>SUMIF(F$74:F126,"=1")/SUMIF(F$74:F$133,"=1")</f>
        <v>0.8571428571428571</v>
      </c>
    </row>
    <row r="127" spans="1:26">
      <c r="A127" s="1">
        <v>54</v>
      </c>
      <c r="B127" s="1">
        <v>1</v>
      </c>
      <c r="C127" s="1">
        <v>0</v>
      </c>
      <c r="D127" s="1">
        <v>1</v>
      </c>
      <c r="E127" s="1">
        <v>0</v>
      </c>
      <c r="F127" s="1">
        <v>0</v>
      </c>
      <c r="J127" s="1">
        <f>SUM(B$74:B127)/A127</f>
        <v>0.79629629629629628</v>
      </c>
      <c r="K127" s="1">
        <f>SUM(C$74:C127)/A127</f>
        <v>0.1111111111111111</v>
      </c>
      <c r="L127" s="1">
        <f>SUM(D$74:D127)/$A127</f>
        <v>0.79629629629629628</v>
      </c>
      <c r="M127" s="1">
        <f>SUM(E$74:E127)/$A127</f>
        <v>0.18518518518518517</v>
      </c>
      <c r="N127" s="1">
        <f>SUM(F$74:F127)/$A127</f>
        <v>0.1111111111111111</v>
      </c>
      <c r="P127" s="1">
        <f t="shared" si="60"/>
        <v>0.79629629629629628</v>
      </c>
      <c r="Q127" s="1">
        <f t="shared" si="61"/>
        <v>0</v>
      </c>
      <c r="R127" s="1">
        <f t="shared" si="62"/>
        <v>0.79629629629629628</v>
      </c>
      <c r="S127" s="1">
        <f t="shared" si="63"/>
        <v>0</v>
      </c>
      <c r="T127" s="1">
        <f t="shared" si="46"/>
        <v>0</v>
      </c>
      <c r="V127" s="1">
        <f>SUMIF(B$74:B127,"=1")/SUMIF(B$74:B$133,"=1")</f>
        <v>0.93478260869565222</v>
      </c>
      <c r="W127" s="1">
        <f>SUMIF(C$74:C127,"=1")/SUMIF(C$74:C$133,"=1")</f>
        <v>0.8571428571428571</v>
      </c>
      <c r="X127" s="1">
        <f>SUMIF(D$74:D127,"=1")/SUMIF(D$74:D$133,"=1")</f>
        <v>0.93478260869565222</v>
      </c>
      <c r="Y127" s="1">
        <f>SUMIF(E$74:E127,"=1")/SUMIF(E$74:E$133,"=1")</f>
        <v>0.90909090909090906</v>
      </c>
      <c r="Z127" s="1">
        <f>SUMIF(F$74:F127,"=1")/SUMIF(F$74:F$133,"=1")</f>
        <v>0.8571428571428571</v>
      </c>
    </row>
    <row r="128" spans="1:26">
      <c r="A128" s="1">
        <v>55</v>
      </c>
      <c r="B128" s="1">
        <v>0</v>
      </c>
      <c r="C128" s="1">
        <v>0</v>
      </c>
      <c r="D128" s="1">
        <v>0</v>
      </c>
      <c r="E128" s="1">
        <v>0</v>
      </c>
      <c r="F128" s="1">
        <v>0</v>
      </c>
      <c r="J128" s="1">
        <f>SUM(B$74:B128)/A128</f>
        <v>0.78181818181818186</v>
      </c>
      <c r="K128" s="1">
        <f>SUM(C$74:C128)/A128</f>
        <v>0.10909090909090909</v>
      </c>
      <c r="L128" s="1">
        <f>SUM(D$74:D128)/$A128</f>
        <v>0.78181818181818186</v>
      </c>
      <c r="M128" s="1">
        <f>SUM(E$74:E128)/$A128</f>
        <v>0.18181818181818182</v>
      </c>
      <c r="N128" s="1">
        <f>SUM(F$74:F128)/$A128</f>
        <v>0.10909090909090909</v>
      </c>
      <c r="P128" s="1">
        <f t="shared" si="60"/>
        <v>0</v>
      </c>
      <c r="Q128" s="1">
        <f t="shared" si="61"/>
        <v>0</v>
      </c>
      <c r="R128" s="1">
        <f t="shared" si="62"/>
        <v>0</v>
      </c>
      <c r="S128" s="1">
        <f t="shared" si="63"/>
        <v>0</v>
      </c>
      <c r="T128" s="1">
        <f t="shared" si="46"/>
        <v>0</v>
      </c>
      <c r="V128" s="1">
        <f>SUMIF(B$74:B128,"=1")/SUMIF(B$74:B$133,"=1")</f>
        <v>0.93478260869565222</v>
      </c>
      <c r="W128" s="1">
        <f>SUMIF(C$74:C128,"=1")/SUMIF(C$74:C$133,"=1")</f>
        <v>0.8571428571428571</v>
      </c>
      <c r="X128" s="1">
        <f>SUMIF(D$74:D128,"=1")/SUMIF(D$74:D$133,"=1")</f>
        <v>0.93478260869565222</v>
      </c>
      <c r="Y128" s="1">
        <f>SUMIF(E$74:E128,"=1")/SUMIF(E$74:E$133,"=1")</f>
        <v>0.90909090909090906</v>
      </c>
      <c r="Z128" s="1">
        <f>SUMIF(F$74:F128,"=1")/SUMIF(F$74:F$133,"=1")</f>
        <v>0.8571428571428571</v>
      </c>
    </row>
    <row r="129" spans="1:33">
      <c r="A129" s="1">
        <v>56</v>
      </c>
      <c r="B129" s="1">
        <v>1</v>
      </c>
      <c r="C129" s="1">
        <v>0</v>
      </c>
      <c r="D129" s="1">
        <v>1</v>
      </c>
      <c r="E129" s="1">
        <v>0</v>
      </c>
      <c r="F129" s="1">
        <v>0</v>
      </c>
      <c r="J129" s="1">
        <f>SUM(B$74:B129)/A129</f>
        <v>0.7857142857142857</v>
      </c>
      <c r="K129" s="1">
        <f>SUM(C$74:C129)/A129</f>
        <v>0.10714285714285714</v>
      </c>
      <c r="L129" s="1">
        <f>SUM(D$74:D129)/$A129</f>
        <v>0.7857142857142857</v>
      </c>
      <c r="M129" s="1">
        <f>SUM(E$74:E129)/$A129</f>
        <v>0.17857142857142858</v>
      </c>
      <c r="N129" s="1">
        <f>SUM(F$74:F129)/$A129</f>
        <v>0.10714285714285714</v>
      </c>
      <c r="P129" s="1">
        <f t="shared" si="60"/>
        <v>0.7857142857142857</v>
      </c>
      <c r="Q129" s="1">
        <f t="shared" si="61"/>
        <v>0</v>
      </c>
      <c r="R129" s="1">
        <f t="shared" si="62"/>
        <v>0.7857142857142857</v>
      </c>
      <c r="S129" s="1">
        <f t="shared" si="63"/>
        <v>0</v>
      </c>
      <c r="T129" s="1">
        <f t="shared" si="46"/>
        <v>0</v>
      </c>
      <c r="V129" s="1">
        <f>SUMIF(B$74:B129,"=1")/SUMIF(B$74:B$133,"=1")</f>
        <v>0.95652173913043481</v>
      </c>
      <c r="W129" s="1">
        <f>SUMIF(C$74:C129,"=1")/SUMIF(C$74:C$133,"=1")</f>
        <v>0.8571428571428571</v>
      </c>
      <c r="X129" s="1">
        <f>SUMIF(D$74:D129,"=1")/SUMIF(D$74:D$133,"=1")</f>
        <v>0.95652173913043481</v>
      </c>
      <c r="Y129" s="1">
        <f>SUMIF(E$74:E129,"=1")/SUMIF(E$74:E$133,"=1")</f>
        <v>0.90909090909090906</v>
      </c>
      <c r="Z129" s="1">
        <f>SUMIF(F$74:F129,"=1")/SUMIF(F$74:F$133,"=1")</f>
        <v>0.8571428571428571</v>
      </c>
    </row>
    <row r="130" spans="1:33">
      <c r="A130" s="1">
        <v>57</v>
      </c>
      <c r="B130" s="1">
        <v>0</v>
      </c>
      <c r="C130" s="1">
        <v>0</v>
      </c>
      <c r="D130" s="1">
        <v>0</v>
      </c>
      <c r="E130" s="1">
        <v>0</v>
      </c>
      <c r="F130" s="1">
        <v>0</v>
      </c>
      <c r="J130" s="1">
        <f>SUM(B$74:B130)/A130</f>
        <v>0.77192982456140347</v>
      </c>
      <c r="K130" s="1">
        <f>SUM(C$74:C130)/A130</f>
        <v>0.10526315789473684</v>
      </c>
      <c r="L130" s="1">
        <f>SUM(D$74:D130)/$A130</f>
        <v>0.77192982456140347</v>
      </c>
      <c r="M130" s="1">
        <f>SUM(E$74:E130)/$A130</f>
        <v>0.17543859649122806</v>
      </c>
      <c r="N130" s="1">
        <f>SUM(F$74:F130)/$A130</f>
        <v>0.10526315789473684</v>
      </c>
      <c r="P130" s="1">
        <f t="shared" si="60"/>
        <v>0</v>
      </c>
      <c r="Q130" s="1">
        <f t="shared" si="61"/>
        <v>0</v>
      </c>
      <c r="R130" s="1">
        <f t="shared" si="62"/>
        <v>0</v>
      </c>
      <c r="S130" s="1">
        <f t="shared" si="63"/>
        <v>0</v>
      </c>
      <c r="T130" s="1">
        <f t="shared" si="46"/>
        <v>0</v>
      </c>
      <c r="V130" s="1">
        <f>SUMIF(B$74:B130,"=1")/SUMIF(B$74:B$133,"=1")</f>
        <v>0.95652173913043481</v>
      </c>
      <c r="W130" s="1">
        <f>SUMIF(C$74:C130,"=1")/SUMIF(C$74:C$133,"=1")</f>
        <v>0.8571428571428571</v>
      </c>
      <c r="X130" s="1">
        <f>SUMIF(D$74:D130,"=1")/SUMIF(D$74:D$133,"=1")</f>
        <v>0.95652173913043481</v>
      </c>
      <c r="Y130" s="1">
        <f>SUMIF(E$74:E130,"=1")/SUMIF(E$74:E$133,"=1")</f>
        <v>0.90909090909090906</v>
      </c>
      <c r="Z130" s="1">
        <f>SUMIF(F$74:F130,"=1")/SUMIF(F$74:F$133,"=1")</f>
        <v>0.8571428571428571</v>
      </c>
    </row>
    <row r="131" spans="1:33">
      <c r="A131" s="1">
        <v>58</v>
      </c>
      <c r="B131" s="1">
        <v>0</v>
      </c>
      <c r="C131" s="1">
        <v>0</v>
      </c>
      <c r="D131" s="1">
        <v>0</v>
      </c>
      <c r="E131" s="1">
        <v>0</v>
      </c>
      <c r="F131" s="1">
        <v>0</v>
      </c>
      <c r="J131" s="1">
        <f>SUM(B$74:B131)/A131</f>
        <v>0.75862068965517238</v>
      </c>
      <c r="K131" s="1">
        <f>SUM(C$74:C131)/A131</f>
        <v>0.10344827586206896</v>
      </c>
      <c r="L131" s="1">
        <f>SUM(D$74:D131)/$A131</f>
        <v>0.75862068965517238</v>
      </c>
      <c r="M131" s="1">
        <f>SUM(E$74:E131)/$A131</f>
        <v>0.17241379310344829</v>
      </c>
      <c r="N131" s="1">
        <f>SUM(F$74:F131)/$A131</f>
        <v>0.10344827586206896</v>
      </c>
      <c r="P131" s="1">
        <f t="shared" si="60"/>
        <v>0</v>
      </c>
      <c r="Q131" s="1">
        <f t="shared" si="61"/>
        <v>0</v>
      </c>
      <c r="R131" s="1">
        <f t="shared" si="62"/>
        <v>0</v>
      </c>
      <c r="S131" s="1">
        <f t="shared" si="63"/>
        <v>0</v>
      </c>
      <c r="T131" s="1">
        <f t="shared" si="46"/>
        <v>0</v>
      </c>
      <c r="V131" s="1">
        <f>SUMIF(B$74:B131,"=1")/SUMIF(B$74:B$133,"=1")</f>
        <v>0.95652173913043481</v>
      </c>
      <c r="W131" s="1">
        <f>SUMIF(C$74:C131,"=1")/SUMIF(C$74:C$133,"=1")</f>
        <v>0.8571428571428571</v>
      </c>
      <c r="X131" s="1">
        <f>SUMIF(D$74:D131,"=1")/SUMIF(D$74:D$133,"=1")</f>
        <v>0.95652173913043481</v>
      </c>
      <c r="Y131" s="1">
        <f>SUMIF(E$74:E131,"=1")/SUMIF(E$74:E$133,"=1")</f>
        <v>0.90909090909090906</v>
      </c>
      <c r="Z131" s="1">
        <f>SUMIF(F$74:F131,"=1")/SUMIF(F$74:F$133,"=1")</f>
        <v>0.8571428571428571</v>
      </c>
    </row>
    <row r="132" spans="1:33">
      <c r="A132" s="1">
        <v>59</v>
      </c>
      <c r="B132" s="1">
        <v>1</v>
      </c>
      <c r="C132" s="1">
        <v>0</v>
      </c>
      <c r="D132" s="1">
        <v>1</v>
      </c>
      <c r="E132" s="1">
        <v>0</v>
      </c>
      <c r="F132" s="1">
        <v>0</v>
      </c>
      <c r="J132" s="1">
        <f>SUM(B$74:B132)/A132</f>
        <v>0.76271186440677963</v>
      </c>
      <c r="K132" s="1">
        <f>SUM(C$74:C132)/A132</f>
        <v>0.10169491525423729</v>
      </c>
      <c r="L132" s="1">
        <f>SUM(D$74:D132)/$A132</f>
        <v>0.76271186440677963</v>
      </c>
      <c r="M132" s="1">
        <f>SUM(E$74:E132)/$A132</f>
        <v>0.16949152542372881</v>
      </c>
      <c r="N132" s="1">
        <f>SUM(F$74:F132)/$A132</f>
        <v>0.10169491525423729</v>
      </c>
      <c r="P132" s="1">
        <f t="shared" si="60"/>
        <v>0.76271186440677963</v>
      </c>
      <c r="Q132" s="1">
        <f t="shared" si="61"/>
        <v>0</v>
      </c>
      <c r="R132" s="1">
        <f t="shared" si="62"/>
        <v>0.76271186440677963</v>
      </c>
      <c r="S132" s="1">
        <f t="shared" si="63"/>
        <v>0</v>
      </c>
      <c r="T132" s="1">
        <f t="shared" si="46"/>
        <v>0</v>
      </c>
      <c r="V132" s="1">
        <f>SUMIF(B$74:B132,"=1")/SUMIF(B$74:B$133,"=1")</f>
        <v>0.97826086956521741</v>
      </c>
      <c r="W132" s="1">
        <f>SUMIF(C$74:C132,"=1")/SUMIF(C$74:C$133,"=1")</f>
        <v>0.8571428571428571</v>
      </c>
      <c r="X132" s="1">
        <f>SUMIF(D$74:D132,"=1")/SUMIF(D$74:D$133,"=1")</f>
        <v>0.97826086956521741</v>
      </c>
      <c r="Y132" s="1">
        <f>SUMIF(E$74:E132,"=1")/SUMIF(E$74:E$133,"=1")</f>
        <v>0.90909090909090906</v>
      </c>
      <c r="Z132" s="1">
        <f>SUMIF(F$74:F132,"=1")/SUMIF(F$74:F$133,"=1")</f>
        <v>0.8571428571428571</v>
      </c>
    </row>
    <row r="133" spans="1:33">
      <c r="A133" s="1">
        <v>60</v>
      </c>
      <c r="B133" s="1">
        <v>1</v>
      </c>
      <c r="C133" s="1">
        <v>1</v>
      </c>
      <c r="D133" s="1">
        <v>1</v>
      </c>
      <c r="E133" s="1">
        <v>1</v>
      </c>
      <c r="F133" s="1">
        <v>1</v>
      </c>
      <c r="J133" s="1">
        <f>SUM(B$74:B133)/A133</f>
        <v>0.76666666666666672</v>
      </c>
      <c r="K133" s="1">
        <f>SUM(C$74:C133)/A133</f>
        <v>0.11666666666666667</v>
      </c>
      <c r="L133" s="1">
        <f>SUM(D$74:D133)/$A133</f>
        <v>0.76666666666666672</v>
      </c>
      <c r="M133" s="1">
        <f>SUM(E$74:E133)/$A133</f>
        <v>0.18333333333333332</v>
      </c>
      <c r="N133" s="1">
        <f>SUM(F$74:F133)/$A133</f>
        <v>0.11666666666666667</v>
      </c>
      <c r="P133" s="1">
        <f t="shared" si="60"/>
        <v>0.76666666666666672</v>
      </c>
      <c r="Q133" s="1">
        <f t="shared" si="61"/>
        <v>0.11666666666666667</v>
      </c>
      <c r="R133" s="1">
        <f t="shared" si="62"/>
        <v>0.76666666666666672</v>
      </c>
      <c r="S133" s="1">
        <f t="shared" si="63"/>
        <v>0.18333333333333332</v>
      </c>
      <c r="T133" s="1">
        <f t="shared" si="46"/>
        <v>0.11666666666666667</v>
      </c>
      <c r="V133" s="1">
        <f>SUMIF(B$74:B133,"=1")/SUMIF(B$74:B$133,"=1")</f>
        <v>1</v>
      </c>
      <c r="W133" s="1">
        <f>SUMIF(C$74:C133,"=1")/SUMIF(C$74:C$133,"=1")</f>
        <v>1</v>
      </c>
      <c r="X133" s="1">
        <f>SUMIF(D$74:D133,"=1")/SUMIF(D$74:D$133,"=1")</f>
        <v>1</v>
      </c>
      <c r="Y133" s="1">
        <f>SUMIF(E$74:E133,"=1")/SUMIF(E$74:E$133,"=1")</f>
        <v>1</v>
      </c>
      <c r="Z133" s="1">
        <f>SUMIF(F$74:F133,"=1")/SUMIF(F$74:F$133,"=1")</f>
        <v>1</v>
      </c>
    </row>
    <row r="134" spans="1:33">
      <c r="I134" s="5" t="s">
        <v>8</v>
      </c>
      <c r="J134" s="5">
        <f>AVERAGE(J74:J133)</f>
        <v>0.93280461774955226</v>
      </c>
      <c r="K134" s="5">
        <f>AVERAGE(K74:K133)</f>
        <v>9.7351750838745851E-2</v>
      </c>
      <c r="L134" s="5">
        <f>AVERAGE(L74:L133)</f>
        <v>0.93280461774955226</v>
      </c>
      <c r="M134" s="5">
        <f>AVERAGE(M74:M133)</f>
        <v>0.18615186949696205</v>
      </c>
      <c r="N134" s="5">
        <f>AVERAGE(N74:N133)</f>
        <v>9.7351750838745851E-2</v>
      </c>
    </row>
    <row r="136" spans="1:33">
      <c r="A136" s="1" t="s">
        <v>6</v>
      </c>
    </row>
    <row r="137" spans="1:33" ht="15" customHeight="1">
      <c r="J137" s="11" t="s">
        <v>7</v>
      </c>
      <c r="K137" s="11"/>
      <c r="L137" s="11"/>
      <c r="M137" s="11"/>
      <c r="N137" s="11"/>
      <c r="P137" s="11" t="s">
        <v>8</v>
      </c>
      <c r="Q137" s="11"/>
      <c r="R137" s="11"/>
      <c r="S137" s="11"/>
      <c r="T137" s="11"/>
      <c r="V137" s="11" t="s">
        <v>9</v>
      </c>
      <c r="W137" s="11"/>
      <c r="X137" s="11"/>
      <c r="Y137" s="11"/>
      <c r="Z137" s="11"/>
      <c r="AA137" s="8"/>
      <c r="AB137" s="8"/>
      <c r="AC137" s="11" t="s">
        <v>10</v>
      </c>
      <c r="AD137" s="11"/>
      <c r="AE137" s="11"/>
      <c r="AF137" s="11"/>
      <c r="AG137" s="11"/>
    </row>
    <row r="138" spans="1:33">
      <c r="A138" s="2" t="s">
        <v>0</v>
      </c>
      <c r="B138" s="2" t="s">
        <v>1</v>
      </c>
      <c r="C138" s="2" t="s">
        <v>2</v>
      </c>
      <c r="D138" s="2" t="s">
        <v>17</v>
      </c>
      <c r="E138" s="2" t="s">
        <v>18</v>
      </c>
      <c r="F138" s="2" t="s">
        <v>20</v>
      </c>
      <c r="J138" s="2" t="s">
        <v>1</v>
      </c>
      <c r="K138" s="2" t="s">
        <v>2</v>
      </c>
      <c r="L138" s="2" t="s">
        <v>17</v>
      </c>
      <c r="M138" s="2" t="s">
        <v>18</v>
      </c>
      <c r="N138" s="2" t="s">
        <v>20</v>
      </c>
      <c r="P138" s="2" t="s">
        <v>1</v>
      </c>
      <c r="Q138" s="2" t="s">
        <v>2</v>
      </c>
      <c r="R138" s="2" t="s">
        <v>17</v>
      </c>
      <c r="S138" s="2" t="s">
        <v>18</v>
      </c>
      <c r="T138" s="2" t="s">
        <v>20</v>
      </c>
      <c r="V138" s="2" t="s">
        <v>1</v>
      </c>
      <c r="W138" s="2" t="s">
        <v>2</v>
      </c>
      <c r="X138" s="2" t="s">
        <v>17</v>
      </c>
      <c r="Y138" s="2" t="s">
        <v>18</v>
      </c>
      <c r="Z138" s="2" t="s">
        <v>20</v>
      </c>
      <c r="AB138" s="3" t="s">
        <v>11</v>
      </c>
      <c r="AC138" s="2" t="s">
        <v>1</v>
      </c>
      <c r="AD138" s="2" t="s">
        <v>2</v>
      </c>
      <c r="AE138" s="2" t="s">
        <v>17</v>
      </c>
      <c r="AF138" s="2" t="s">
        <v>18</v>
      </c>
      <c r="AG138" s="2" t="s">
        <v>20</v>
      </c>
    </row>
    <row r="139" spans="1:33">
      <c r="A139" s="1">
        <v>1</v>
      </c>
      <c r="B139" s="1">
        <v>1</v>
      </c>
      <c r="C139" s="1">
        <v>1</v>
      </c>
      <c r="D139" s="1">
        <v>1</v>
      </c>
      <c r="E139" s="1">
        <v>1</v>
      </c>
      <c r="F139" s="1">
        <v>1</v>
      </c>
      <c r="J139" s="1">
        <f>SUM(B139)/A139</f>
        <v>1</v>
      </c>
      <c r="K139" s="1">
        <f>SUM(C139)/$A139</f>
        <v>1</v>
      </c>
      <c r="L139" s="1">
        <f>SUM(D139)/$A139</f>
        <v>1</v>
      </c>
      <c r="M139" s="1">
        <f>SUM(E139)/$A139</f>
        <v>1</v>
      </c>
      <c r="N139" s="1">
        <f>SUM(F139)/$A139</f>
        <v>1</v>
      </c>
      <c r="P139" s="1">
        <f>J139*B139</f>
        <v>1</v>
      </c>
      <c r="Q139" s="1">
        <f>K139*C139</f>
        <v>1</v>
      </c>
      <c r="R139" s="1">
        <f>L139*D139</f>
        <v>1</v>
      </c>
      <c r="S139" s="1">
        <f>M139*E139</f>
        <v>1</v>
      </c>
      <c r="T139" s="1">
        <f>N139*F139</f>
        <v>1</v>
      </c>
      <c r="V139" s="1">
        <f>SUMIF(B$139:B139,"=1")/SUMIF(B$139:B$168,"=1")</f>
        <v>6.6666666666666666E-2</v>
      </c>
      <c r="W139" s="1">
        <f>SUMIF(C$139:C139,"=1")/SUMIF(C$139:C$168,"=1")</f>
        <v>0.05</v>
      </c>
      <c r="X139" s="1">
        <f>SUMIF(D$139:D139,"=1")/SUMIF(D$139:D$168,"=1")</f>
        <v>6.25E-2</v>
      </c>
      <c r="Y139" s="1">
        <f>SUMIF(E$139:E139,"=1")/SUMIF(E$139:E$168,"=1")</f>
        <v>0.05</v>
      </c>
      <c r="Z139" s="1">
        <f>SUMIF(F$139:F139,"=1")/SUMIF(F$139:F$168,"=1")</f>
        <v>0.05</v>
      </c>
      <c r="AB139" s="4">
        <v>0</v>
      </c>
      <c r="AC139" s="1">
        <f t="shared" ref="AC139:AC149" si="64">_xlfn.MAXIFS(J$139:J$168,V$139:V$168,"&gt;="&amp;$AB139)</f>
        <v>1</v>
      </c>
      <c r="AD139" s="1">
        <f t="shared" ref="AD139:AD149" si="65">_xlfn.MAXIFS(K$139:K$168,W$139:W$168,"&gt;="&amp;$AB139)</f>
        <v>1</v>
      </c>
      <c r="AE139" s="1">
        <f>_xlfn.MAXIFS(L$139:L$168,X$139:X$168,"&gt;="&amp;$AB139)</f>
        <v>1</v>
      </c>
      <c r="AF139" s="1">
        <f>_xlfn.MAXIFS(M$139:M$168,Y$139:Y$168,"&gt;="&amp;$AB139)</f>
        <v>1</v>
      </c>
      <c r="AG139" s="1">
        <f>_xlfn.MAXIFS(N$139:N$168,Z$139:Z$168,"&gt;="&amp;$AB139)</f>
        <v>1</v>
      </c>
    </row>
    <row r="140" spans="1:33">
      <c r="A140" s="1">
        <v>2</v>
      </c>
      <c r="B140" s="1">
        <v>1</v>
      </c>
      <c r="C140" s="1">
        <v>1</v>
      </c>
      <c r="D140" s="1">
        <v>1</v>
      </c>
      <c r="E140" s="1">
        <v>1</v>
      </c>
      <c r="F140" s="1">
        <v>1</v>
      </c>
      <c r="J140" s="1">
        <f>SUM(B$139:B140)/A140</f>
        <v>1</v>
      </c>
      <c r="K140" s="1">
        <f>SUM(C$139:C140)/$A140</f>
        <v>1</v>
      </c>
      <c r="L140" s="1">
        <f>SUM(D$139:D140)/$A140</f>
        <v>1</v>
      </c>
      <c r="M140" s="1">
        <f>SUM(E$139:E140)/$A140</f>
        <v>1</v>
      </c>
      <c r="N140" s="1">
        <f>SUM(F$139:F140)/$A140</f>
        <v>1</v>
      </c>
      <c r="P140" s="1">
        <f t="shared" ref="P140:P168" si="66">J140*B140</f>
        <v>1</v>
      </c>
      <c r="Q140" s="1">
        <f t="shared" ref="Q140:Q168" si="67">K140*C140</f>
        <v>1</v>
      </c>
      <c r="R140" s="1">
        <f t="shared" ref="R140:R168" si="68">L140*D140</f>
        <v>1</v>
      </c>
      <c r="S140" s="1">
        <f t="shared" ref="S140:S168" si="69">M140*E140</f>
        <v>1</v>
      </c>
      <c r="T140" s="1">
        <f t="shared" ref="T140:T168" si="70">N140*F140</f>
        <v>1</v>
      </c>
      <c r="V140" s="1">
        <f>SUMIF(B$139:B140,"=1")/SUMIF(B$139:B$168,"=1")</f>
        <v>0.13333333333333333</v>
      </c>
      <c r="W140" s="1">
        <f>SUMIF(C$139:C140,"=1")/SUMIF(C$139:C$168,"=1")</f>
        <v>0.1</v>
      </c>
      <c r="X140" s="1">
        <f>SUMIF(D$139:D140,"=1")/SUMIF(D$139:D$168,"=1")</f>
        <v>0.125</v>
      </c>
      <c r="Y140" s="1">
        <f>SUMIF(E$139:E140,"=1")/SUMIF(E$139:E$168,"=1")</f>
        <v>0.1</v>
      </c>
      <c r="Z140" s="1">
        <f>SUMIF(F$139:F140,"=1")/SUMIF(F$139:F$168,"=1")</f>
        <v>0.1</v>
      </c>
      <c r="AB140" s="4">
        <v>0.1</v>
      </c>
      <c r="AC140" s="1">
        <f t="shared" si="64"/>
        <v>1</v>
      </c>
      <c r="AD140" s="1">
        <f t="shared" si="65"/>
        <v>1</v>
      </c>
      <c r="AE140" s="1">
        <f t="shared" ref="AE140:AE149" si="71">_xlfn.MAXIFS(L$139:L$168,X$139:X$168,"&gt;="&amp;$AB140)</f>
        <v>1</v>
      </c>
      <c r="AF140" s="1">
        <f t="shared" ref="AF140:AF149" si="72">_xlfn.MAXIFS(M$139:M$168,Y$139:Y$168,"&gt;="&amp;$AB140)</f>
        <v>1</v>
      </c>
      <c r="AG140" s="1">
        <f t="shared" ref="AG140:AG149" si="73">_xlfn.MAXIFS(N$139:N$168,Z$139:Z$168,"&gt;="&amp;$AB140)</f>
        <v>1</v>
      </c>
    </row>
    <row r="141" spans="1:33">
      <c r="A141" s="1">
        <v>3</v>
      </c>
      <c r="B141" s="1">
        <v>0</v>
      </c>
      <c r="C141" s="1">
        <v>1</v>
      </c>
      <c r="D141" s="1">
        <v>0</v>
      </c>
      <c r="E141" s="1">
        <v>1</v>
      </c>
      <c r="F141" s="1">
        <v>1</v>
      </c>
      <c r="J141" s="1">
        <f>SUM(B$139:B141)/A141</f>
        <v>0.66666666666666663</v>
      </c>
      <c r="K141" s="1">
        <f>SUM(C$139:C141)/A141</f>
        <v>1</v>
      </c>
      <c r="L141" s="1">
        <f>SUM(D$139:D141)/$A141</f>
        <v>0.66666666666666663</v>
      </c>
      <c r="M141" s="1">
        <f>SUM(E$139:E141)/$A141</f>
        <v>1</v>
      </c>
      <c r="N141" s="1">
        <f>SUM(F$139:F141)/$A141</f>
        <v>1</v>
      </c>
      <c r="P141" s="1">
        <f t="shared" si="66"/>
        <v>0</v>
      </c>
      <c r="Q141" s="1">
        <f t="shared" si="67"/>
        <v>1</v>
      </c>
      <c r="R141" s="1">
        <f t="shared" si="68"/>
        <v>0</v>
      </c>
      <c r="S141" s="1">
        <f t="shared" si="69"/>
        <v>1</v>
      </c>
      <c r="T141" s="1">
        <f t="shared" si="70"/>
        <v>1</v>
      </c>
      <c r="V141" s="1">
        <f>SUMIF(B$139:B141,"=1")/SUMIF(B$139:B$168,"=1")</f>
        <v>0.13333333333333333</v>
      </c>
      <c r="W141" s="1">
        <f>SUMIF(C$139:C141,"=1")/SUMIF(C$139:C$168,"=1")</f>
        <v>0.15</v>
      </c>
      <c r="X141" s="1">
        <f>SUMIF(D$139:D141,"=1")/SUMIF(D$139:D$168,"=1")</f>
        <v>0.125</v>
      </c>
      <c r="Y141" s="1">
        <f>SUMIF(E$139:E141,"=1")/SUMIF(E$139:E$168,"=1")</f>
        <v>0.15</v>
      </c>
      <c r="Z141" s="1">
        <f>SUMIF(F$139:F141,"=1")/SUMIF(F$139:F$168,"=1")</f>
        <v>0.15</v>
      </c>
      <c r="AB141" s="4">
        <v>0.2</v>
      </c>
      <c r="AC141" s="1">
        <f t="shared" si="64"/>
        <v>0.61538461538461542</v>
      </c>
      <c r="AD141" s="1">
        <f t="shared" si="65"/>
        <v>1</v>
      </c>
      <c r="AE141" s="1">
        <f t="shared" si="71"/>
        <v>0.5714285714285714</v>
      </c>
      <c r="AF141" s="1">
        <f t="shared" si="72"/>
        <v>1</v>
      </c>
      <c r="AG141" s="1">
        <f t="shared" si="73"/>
        <v>1</v>
      </c>
    </row>
    <row r="142" spans="1:33">
      <c r="A142" s="1">
        <v>4</v>
      </c>
      <c r="B142" s="1">
        <v>0</v>
      </c>
      <c r="C142" s="1">
        <v>1</v>
      </c>
      <c r="D142" s="1">
        <v>0</v>
      </c>
      <c r="E142" s="1">
        <v>1</v>
      </c>
      <c r="F142" s="1">
        <v>1</v>
      </c>
      <c r="J142" s="1">
        <f>SUM(B$139:B142)/A142</f>
        <v>0.5</v>
      </c>
      <c r="K142" s="1">
        <f>SUM(C$139:C142)/A142</f>
        <v>1</v>
      </c>
      <c r="L142" s="1">
        <f>SUM(D$139:D142)/$A142</f>
        <v>0.5</v>
      </c>
      <c r="M142" s="1">
        <f>SUM(E$139:E142)/$A142</f>
        <v>1</v>
      </c>
      <c r="N142" s="1">
        <f>SUM(F$139:F142)/$A142</f>
        <v>1</v>
      </c>
      <c r="P142" s="1">
        <f t="shared" si="66"/>
        <v>0</v>
      </c>
      <c r="Q142" s="1">
        <f t="shared" si="67"/>
        <v>1</v>
      </c>
      <c r="R142" s="1">
        <f t="shared" si="68"/>
        <v>0</v>
      </c>
      <c r="S142" s="1">
        <f t="shared" si="69"/>
        <v>1</v>
      </c>
      <c r="T142" s="1">
        <f t="shared" si="70"/>
        <v>1</v>
      </c>
      <c r="V142" s="1">
        <f>SUMIF(B$139:B142,"=1")/SUMIF(B$139:B$168,"=1")</f>
        <v>0.13333333333333333</v>
      </c>
      <c r="W142" s="1">
        <f>SUMIF(C$139:C142,"=1")/SUMIF(C$139:C$168,"=1")</f>
        <v>0.2</v>
      </c>
      <c r="X142" s="1">
        <f>SUMIF(D$139:D142,"=1")/SUMIF(D$139:D$168,"=1")</f>
        <v>0.125</v>
      </c>
      <c r="Y142" s="1">
        <f>SUMIF(E$139:E142,"=1")/SUMIF(E$139:E$168,"=1")</f>
        <v>0.2</v>
      </c>
      <c r="Z142" s="1">
        <f>SUMIF(F$139:F142,"=1")/SUMIF(F$139:F$168,"=1")</f>
        <v>0.2</v>
      </c>
      <c r="AB142" s="4">
        <v>0.3</v>
      </c>
      <c r="AC142" s="1">
        <f t="shared" si="64"/>
        <v>0.61538461538461542</v>
      </c>
      <c r="AD142" s="1">
        <f t="shared" si="65"/>
        <v>1</v>
      </c>
      <c r="AE142" s="1">
        <f t="shared" si="71"/>
        <v>0.5714285714285714</v>
      </c>
      <c r="AF142" s="1">
        <f t="shared" si="72"/>
        <v>1</v>
      </c>
      <c r="AG142" s="1">
        <f t="shared" si="73"/>
        <v>1</v>
      </c>
    </row>
    <row r="143" spans="1:33">
      <c r="A143" s="1">
        <v>5</v>
      </c>
      <c r="B143" s="1">
        <v>1</v>
      </c>
      <c r="C143" s="1">
        <v>1</v>
      </c>
      <c r="D143" s="1">
        <v>0</v>
      </c>
      <c r="E143" s="1">
        <v>1</v>
      </c>
      <c r="F143" s="1">
        <v>1</v>
      </c>
      <c r="J143" s="1">
        <f>SUM(B$139:B143)/A143</f>
        <v>0.6</v>
      </c>
      <c r="K143" s="1">
        <f>SUM(C$139:C143)/A143</f>
        <v>1</v>
      </c>
      <c r="L143" s="1">
        <f>SUM(D$139:D143)/$A143</f>
        <v>0.4</v>
      </c>
      <c r="M143" s="1">
        <f>SUM(E$139:E143)/$A143</f>
        <v>1</v>
      </c>
      <c r="N143" s="1">
        <f>SUM(F$139:F143)/$A143</f>
        <v>1</v>
      </c>
      <c r="P143" s="1">
        <f t="shared" si="66"/>
        <v>0.6</v>
      </c>
      <c r="Q143" s="1">
        <f t="shared" si="67"/>
        <v>1</v>
      </c>
      <c r="R143" s="1">
        <f t="shared" si="68"/>
        <v>0</v>
      </c>
      <c r="S143" s="1">
        <f t="shared" si="69"/>
        <v>1</v>
      </c>
      <c r="T143" s="1">
        <f t="shared" si="70"/>
        <v>1</v>
      </c>
      <c r="V143" s="1">
        <f>SUMIF(B$139:B143,"=1")/SUMIF(B$139:B$168,"=1")</f>
        <v>0.2</v>
      </c>
      <c r="W143" s="1">
        <f>SUMIF(C$139:C143,"=1")/SUMIF(C$139:C$168,"=1")</f>
        <v>0.25</v>
      </c>
      <c r="X143" s="1">
        <f>SUMIF(D$139:D143,"=1")/SUMIF(D$139:D$168,"=1")</f>
        <v>0.125</v>
      </c>
      <c r="Y143" s="1">
        <f>SUMIF(E$139:E143,"=1")/SUMIF(E$139:E$168,"=1")</f>
        <v>0.25</v>
      </c>
      <c r="Z143" s="1">
        <f>SUMIF(F$139:F143,"=1")/SUMIF(F$139:F$168,"=1")</f>
        <v>0.25</v>
      </c>
      <c r="AB143" s="4">
        <v>0.4</v>
      </c>
      <c r="AC143" s="1">
        <f t="shared" si="64"/>
        <v>0.61538461538461542</v>
      </c>
      <c r="AD143" s="1">
        <f t="shared" si="65"/>
        <v>1</v>
      </c>
      <c r="AE143" s="1">
        <f t="shared" si="71"/>
        <v>0.5714285714285714</v>
      </c>
      <c r="AF143" s="1">
        <f t="shared" si="72"/>
        <v>0.9</v>
      </c>
      <c r="AG143" s="1">
        <f t="shared" si="73"/>
        <v>1</v>
      </c>
    </row>
    <row r="144" spans="1:33">
      <c r="A144" s="1">
        <v>6</v>
      </c>
      <c r="B144" s="1">
        <v>0</v>
      </c>
      <c r="C144" s="1">
        <v>1</v>
      </c>
      <c r="D144" s="1">
        <v>1</v>
      </c>
      <c r="E144" s="1">
        <v>1</v>
      </c>
      <c r="F144" s="1">
        <v>1</v>
      </c>
      <c r="J144" s="1">
        <f>SUM(B$139:B144)/A144</f>
        <v>0.5</v>
      </c>
      <c r="K144" s="1">
        <f>SUM(C$139:C144)/A144</f>
        <v>1</v>
      </c>
      <c r="L144" s="1">
        <f>SUM(D$139:D144)/$A144</f>
        <v>0.5</v>
      </c>
      <c r="M144" s="1">
        <f>SUM(E$139:E144)/$A144</f>
        <v>1</v>
      </c>
      <c r="N144" s="1">
        <f>SUM(F$139:F144)/$A144</f>
        <v>1</v>
      </c>
      <c r="P144" s="1">
        <f t="shared" si="66"/>
        <v>0</v>
      </c>
      <c r="Q144" s="1">
        <f t="shared" si="67"/>
        <v>1</v>
      </c>
      <c r="R144" s="1">
        <f t="shared" si="68"/>
        <v>0.5</v>
      </c>
      <c r="S144" s="1">
        <f t="shared" si="69"/>
        <v>1</v>
      </c>
      <c r="T144" s="1">
        <f t="shared" si="70"/>
        <v>1</v>
      </c>
      <c r="V144" s="1">
        <f>SUMIF(B$139:B144,"=1")/SUMIF(B$139:B$168,"=1")</f>
        <v>0.2</v>
      </c>
      <c r="W144" s="1">
        <f>SUMIF(C$139:C144,"=1")/SUMIF(C$139:C$168,"=1")</f>
        <v>0.3</v>
      </c>
      <c r="X144" s="1">
        <f>SUMIF(D$139:D144,"=1")/SUMIF(D$139:D$168,"=1")</f>
        <v>0.1875</v>
      </c>
      <c r="Y144" s="1">
        <f>SUMIF(E$139:E144,"=1")/SUMIF(E$139:E$168,"=1")</f>
        <v>0.3</v>
      </c>
      <c r="Z144" s="1">
        <f>SUMIF(F$139:F144,"=1")/SUMIF(F$139:F$168,"=1")</f>
        <v>0.3</v>
      </c>
      <c r="AB144" s="4">
        <v>0.5</v>
      </c>
      <c r="AC144" s="1">
        <f t="shared" si="64"/>
        <v>0.61538461538461542</v>
      </c>
      <c r="AD144" s="1">
        <f t="shared" si="65"/>
        <v>0.90909090909090906</v>
      </c>
      <c r="AE144" s="1">
        <f t="shared" si="71"/>
        <v>0.5714285714285714</v>
      </c>
      <c r="AF144" s="1">
        <f t="shared" si="72"/>
        <v>0.8571428571428571</v>
      </c>
      <c r="AG144" s="1">
        <f t="shared" si="73"/>
        <v>0.90909090909090906</v>
      </c>
    </row>
    <row r="145" spans="1:33">
      <c r="A145" s="1">
        <v>7</v>
      </c>
      <c r="B145" s="1">
        <v>1</v>
      </c>
      <c r="C145" s="1">
        <v>1</v>
      </c>
      <c r="D145" s="1">
        <v>1</v>
      </c>
      <c r="E145" s="1">
        <v>0</v>
      </c>
      <c r="F145" s="1">
        <v>1</v>
      </c>
      <c r="J145" s="1">
        <f>SUM(B$139:B145)/A145</f>
        <v>0.5714285714285714</v>
      </c>
      <c r="K145" s="1">
        <f>SUM(C$139:C145)/A145</f>
        <v>1</v>
      </c>
      <c r="L145" s="1">
        <f>SUM(D$139:D145)/$A145</f>
        <v>0.5714285714285714</v>
      </c>
      <c r="M145" s="1">
        <f>SUM(E$139:E145)/$A145</f>
        <v>0.8571428571428571</v>
      </c>
      <c r="N145" s="1">
        <f>SUM(F$139:F145)/$A145</f>
        <v>1</v>
      </c>
      <c r="P145" s="1">
        <f t="shared" si="66"/>
        <v>0.5714285714285714</v>
      </c>
      <c r="Q145" s="1">
        <f t="shared" si="67"/>
        <v>1</v>
      </c>
      <c r="R145" s="1">
        <f t="shared" si="68"/>
        <v>0.5714285714285714</v>
      </c>
      <c r="S145" s="1">
        <f t="shared" si="69"/>
        <v>0</v>
      </c>
      <c r="T145" s="1">
        <f t="shared" si="70"/>
        <v>1</v>
      </c>
      <c r="V145" s="1">
        <f>SUMIF(B$139:B145,"=1")/SUMIF(B$139:B$168,"=1")</f>
        <v>0.26666666666666666</v>
      </c>
      <c r="W145" s="1">
        <f>SUMIF(C$139:C145,"=1")/SUMIF(C$139:C$168,"=1")</f>
        <v>0.35</v>
      </c>
      <c r="X145" s="1">
        <f>SUMIF(D$139:D145,"=1")/SUMIF(D$139:D$168,"=1")</f>
        <v>0.25</v>
      </c>
      <c r="Y145" s="1">
        <f>SUMIF(E$139:E145,"=1")/SUMIF(E$139:E$168,"=1")</f>
        <v>0.3</v>
      </c>
      <c r="Z145" s="1">
        <f>SUMIF(F$139:F145,"=1")/SUMIF(F$139:F$168,"=1")</f>
        <v>0.35</v>
      </c>
      <c r="AB145" s="4">
        <v>0.6</v>
      </c>
      <c r="AC145" s="1">
        <f t="shared" si="64"/>
        <v>0.6</v>
      </c>
      <c r="AD145" s="1">
        <f t="shared" si="65"/>
        <v>0.76470588235294112</v>
      </c>
      <c r="AE145" s="1">
        <f t="shared" si="71"/>
        <v>0.54166666666666663</v>
      </c>
      <c r="AF145" s="1">
        <f t="shared" si="72"/>
        <v>0.8571428571428571</v>
      </c>
      <c r="AG145" s="1">
        <f t="shared" si="73"/>
        <v>0.76470588235294112</v>
      </c>
    </row>
    <row r="146" spans="1:33">
      <c r="A146" s="1">
        <v>8</v>
      </c>
      <c r="B146" s="1">
        <v>0</v>
      </c>
      <c r="C146" s="1">
        <v>1</v>
      </c>
      <c r="D146" s="1">
        <v>0</v>
      </c>
      <c r="E146" s="1">
        <v>1</v>
      </c>
      <c r="F146" s="1">
        <v>1</v>
      </c>
      <c r="J146" s="1">
        <f>SUM(B$139:B146)/A146</f>
        <v>0.5</v>
      </c>
      <c r="K146" s="1">
        <f>SUM(C$139:C146)/A146</f>
        <v>1</v>
      </c>
      <c r="L146" s="1">
        <f>SUM(D$139:D146)/$A146</f>
        <v>0.5</v>
      </c>
      <c r="M146" s="1">
        <f>SUM(E$139:E146)/$A146</f>
        <v>0.875</v>
      </c>
      <c r="N146" s="1">
        <f>SUM(F$139:F146)/$A146</f>
        <v>1</v>
      </c>
      <c r="P146" s="1">
        <f t="shared" si="66"/>
        <v>0</v>
      </c>
      <c r="Q146" s="1">
        <f t="shared" si="67"/>
        <v>1</v>
      </c>
      <c r="R146" s="1">
        <f t="shared" si="68"/>
        <v>0</v>
      </c>
      <c r="S146" s="1">
        <f t="shared" si="69"/>
        <v>0.875</v>
      </c>
      <c r="T146" s="1">
        <f t="shared" si="70"/>
        <v>1</v>
      </c>
      <c r="V146" s="1">
        <f>SUMIF(B$139:B146,"=1")/SUMIF(B$139:B$168,"=1")</f>
        <v>0.26666666666666666</v>
      </c>
      <c r="W146" s="1">
        <f>SUMIF(C$139:C146,"=1")/SUMIF(C$139:C$168,"=1")</f>
        <v>0.4</v>
      </c>
      <c r="X146" s="1">
        <f>SUMIF(D$139:D146,"=1")/SUMIF(D$139:D$168,"=1")</f>
        <v>0.25</v>
      </c>
      <c r="Y146" s="1">
        <f>SUMIF(E$139:E146,"=1")/SUMIF(E$139:E$168,"=1")</f>
        <v>0.35</v>
      </c>
      <c r="Z146" s="1">
        <f>SUMIF(F$139:F146,"=1")/SUMIF(F$139:F$168,"=1")</f>
        <v>0.4</v>
      </c>
      <c r="AB146" s="4">
        <v>0.7</v>
      </c>
      <c r="AC146" s="1">
        <f t="shared" si="64"/>
        <v>0.51724137931034486</v>
      </c>
      <c r="AD146" s="1">
        <f t="shared" si="65"/>
        <v>0.75</v>
      </c>
      <c r="AE146" s="1">
        <f t="shared" si="71"/>
        <v>0.54166666666666663</v>
      </c>
      <c r="AF146" s="1">
        <f t="shared" si="72"/>
        <v>0.78947368421052633</v>
      </c>
      <c r="AG146" s="1">
        <f t="shared" si="73"/>
        <v>0.75</v>
      </c>
    </row>
    <row r="147" spans="1:33">
      <c r="A147" s="1">
        <v>9</v>
      </c>
      <c r="B147" s="1">
        <v>1</v>
      </c>
      <c r="C147" s="1">
        <v>0</v>
      </c>
      <c r="D147" s="1">
        <v>1</v>
      </c>
      <c r="E147" s="1">
        <v>1</v>
      </c>
      <c r="F147" s="1">
        <v>0</v>
      </c>
      <c r="J147" s="1">
        <f>SUM(B$139:B147)/A147</f>
        <v>0.55555555555555558</v>
      </c>
      <c r="K147" s="1">
        <f>SUM(C$139:C147)/A147</f>
        <v>0.88888888888888884</v>
      </c>
      <c r="L147" s="1">
        <f>SUM(D$139:D147)/$A147</f>
        <v>0.55555555555555558</v>
      </c>
      <c r="M147" s="1">
        <f>SUM(E$139:E147)/$A147</f>
        <v>0.88888888888888884</v>
      </c>
      <c r="N147" s="1">
        <f>SUM(F$139:F147)/$A147</f>
        <v>0.88888888888888884</v>
      </c>
      <c r="P147" s="1">
        <f t="shared" si="66"/>
        <v>0.55555555555555558</v>
      </c>
      <c r="Q147" s="1">
        <f t="shared" si="67"/>
        <v>0</v>
      </c>
      <c r="R147" s="1">
        <f t="shared" si="68"/>
        <v>0.55555555555555558</v>
      </c>
      <c r="S147" s="1">
        <f t="shared" si="69"/>
        <v>0.88888888888888884</v>
      </c>
      <c r="T147" s="1">
        <f t="shared" si="70"/>
        <v>0</v>
      </c>
      <c r="V147" s="1">
        <f>SUMIF(B$139:B147,"=1")/SUMIF(B$139:B$168,"=1")</f>
        <v>0.33333333333333331</v>
      </c>
      <c r="W147" s="1">
        <f>SUMIF(C$139:C147,"=1")/SUMIF(C$139:C$168,"=1")</f>
        <v>0.4</v>
      </c>
      <c r="X147" s="1">
        <f>SUMIF(D$139:D147,"=1")/SUMIF(D$139:D$168,"=1")</f>
        <v>0.3125</v>
      </c>
      <c r="Y147" s="1">
        <f>SUMIF(E$139:E147,"=1")/SUMIF(E$139:E$168,"=1")</f>
        <v>0.4</v>
      </c>
      <c r="Z147" s="1">
        <f>SUMIF(F$139:F147,"=1")/SUMIF(F$139:F$168,"=1")</f>
        <v>0.4</v>
      </c>
      <c r="AB147" s="4">
        <v>0.8</v>
      </c>
      <c r="AC147" s="1">
        <f t="shared" si="64"/>
        <v>0.51724137931034486</v>
      </c>
      <c r="AD147" s="1">
        <f t="shared" si="65"/>
        <v>0.72</v>
      </c>
      <c r="AE147" s="1">
        <f t="shared" si="71"/>
        <v>0.54166666666666663</v>
      </c>
      <c r="AF147" s="1">
        <f t="shared" si="72"/>
        <v>0.76190476190476186</v>
      </c>
      <c r="AG147" s="1">
        <f t="shared" si="73"/>
        <v>0.72</v>
      </c>
    </row>
    <row r="148" spans="1:33">
      <c r="A148" s="1">
        <v>10</v>
      </c>
      <c r="B148" s="1">
        <v>1</v>
      </c>
      <c r="C148" s="1">
        <v>1</v>
      </c>
      <c r="D148" s="1">
        <v>0</v>
      </c>
      <c r="E148" s="1">
        <v>1</v>
      </c>
      <c r="F148" s="1">
        <v>1</v>
      </c>
      <c r="J148" s="1">
        <f>SUM(B$139:B148)/A148</f>
        <v>0.6</v>
      </c>
      <c r="K148" s="1">
        <f>SUM(C$139:C148)/A148</f>
        <v>0.9</v>
      </c>
      <c r="L148" s="1">
        <f>SUM(D$139:D148)/$A148</f>
        <v>0.5</v>
      </c>
      <c r="M148" s="1">
        <f>SUM(E$139:E148)/$A148</f>
        <v>0.9</v>
      </c>
      <c r="N148" s="1">
        <f>SUM(F$139:F148)/$A148</f>
        <v>0.9</v>
      </c>
      <c r="P148" s="1">
        <f t="shared" si="66"/>
        <v>0.6</v>
      </c>
      <c r="Q148" s="1">
        <f t="shared" si="67"/>
        <v>0.9</v>
      </c>
      <c r="R148" s="1">
        <f t="shared" si="68"/>
        <v>0</v>
      </c>
      <c r="S148" s="1">
        <f t="shared" si="69"/>
        <v>0.9</v>
      </c>
      <c r="T148" s="1">
        <f t="shared" si="70"/>
        <v>0.9</v>
      </c>
      <c r="V148" s="1">
        <f>SUMIF(B$139:B148,"=1")/SUMIF(B$139:B$168,"=1")</f>
        <v>0.4</v>
      </c>
      <c r="W148" s="1">
        <f>SUMIF(C$139:C148,"=1")/SUMIF(C$139:C$168,"=1")</f>
        <v>0.45</v>
      </c>
      <c r="X148" s="1">
        <f>SUMIF(D$139:D148,"=1")/SUMIF(D$139:D$168,"=1")</f>
        <v>0.3125</v>
      </c>
      <c r="Y148" s="1">
        <f>SUMIF(E$139:E148,"=1")/SUMIF(E$139:E$168,"=1")</f>
        <v>0.45</v>
      </c>
      <c r="Z148" s="1">
        <f>SUMIF(F$139:F148,"=1")/SUMIF(F$139:F$168,"=1")</f>
        <v>0.45</v>
      </c>
      <c r="AB148" s="4">
        <v>0.9</v>
      </c>
      <c r="AC148" s="1">
        <f t="shared" si="64"/>
        <v>0.51724137931034486</v>
      </c>
      <c r="AD148" s="1">
        <f t="shared" si="65"/>
        <v>0.72</v>
      </c>
      <c r="AE148" s="1">
        <f t="shared" si="71"/>
        <v>0.5357142857142857</v>
      </c>
      <c r="AF148" s="1">
        <f t="shared" si="72"/>
        <v>0.70370370370370372</v>
      </c>
      <c r="AG148" s="1">
        <f t="shared" si="73"/>
        <v>0.72</v>
      </c>
    </row>
    <row r="149" spans="1:33">
      <c r="A149" s="1">
        <v>11</v>
      </c>
      <c r="B149" s="1">
        <v>0</v>
      </c>
      <c r="C149" s="1">
        <v>1</v>
      </c>
      <c r="D149" s="1">
        <v>1</v>
      </c>
      <c r="E149" s="1">
        <v>0</v>
      </c>
      <c r="F149" s="1">
        <v>1</v>
      </c>
      <c r="J149" s="1">
        <f>SUM(B$139:B149)/A149</f>
        <v>0.54545454545454541</v>
      </c>
      <c r="K149" s="1">
        <f>SUM(C$139:C149)/A149</f>
        <v>0.90909090909090906</v>
      </c>
      <c r="L149" s="1">
        <f>SUM(D$139:D149)/$A149</f>
        <v>0.54545454545454541</v>
      </c>
      <c r="M149" s="1">
        <f>SUM(E$139:E149)/$A149</f>
        <v>0.81818181818181823</v>
      </c>
      <c r="N149" s="1">
        <f>SUM(F$139:F149)/$A149</f>
        <v>0.90909090909090906</v>
      </c>
      <c r="P149" s="1">
        <f t="shared" si="66"/>
        <v>0</v>
      </c>
      <c r="Q149" s="1">
        <f t="shared" si="67"/>
        <v>0.90909090909090906</v>
      </c>
      <c r="R149" s="1">
        <f t="shared" si="68"/>
        <v>0.54545454545454541</v>
      </c>
      <c r="S149" s="1">
        <f t="shared" si="69"/>
        <v>0</v>
      </c>
      <c r="T149" s="1">
        <f t="shared" si="70"/>
        <v>0.90909090909090906</v>
      </c>
      <c r="V149" s="1">
        <f>SUMIF(B$139:B149,"=1")/SUMIF(B$139:B$168,"=1")</f>
        <v>0.4</v>
      </c>
      <c r="W149" s="1">
        <f>SUMIF(C$139:C149,"=1")/SUMIF(C$139:C$168,"=1")</f>
        <v>0.5</v>
      </c>
      <c r="X149" s="1">
        <f>SUMIF(D$139:D149,"=1")/SUMIF(D$139:D$168,"=1")</f>
        <v>0.375</v>
      </c>
      <c r="Y149" s="1">
        <f>SUMIF(E$139:E149,"=1")/SUMIF(E$139:E$168,"=1")</f>
        <v>0.45</v>
      </c>
      <c r="Z149" s="1">
        <f>SUMIF(F$139:F149,"=1")/SUMIF(F$139:F$168,"=1")</f>
        <v>0.5</v>
      </c>
      <c r="AB149" s="4">
        <v>1</v>
      </c>
      <c r="AC149" s="1">
        <f t="shared" si="64"/>
        <v>0.51724137931034486</v>
      </c>
      <c r="AD149" s="1">
        <f t="shared" si="65"/>
        <v>0.68965517241379315</v>
      </c>
      <c r="AE149" s="1">
        <f t="shared" si="71"/>
        <v>0.53333333333333333</v>
      </c>
      <c r="AF149" s="1">
        <f t="shared" si="72"/>
        <v>0.68965517241379315</v>
      </c>
      <c r="AG149" s="1">
        <f t="shared" si="73"/>
        <v>0.68965517241379315</v>
      </c>
    </row>
    <row r="150" spans="1:33">
      <c r="A150" s="1">
        <v>12</v>
      </c>
      <c r="B150" s="1">
        <v>1</v>
      </c>
      <c r="C150" s="1">
        <v>0</v>
      </c>
      <c r="D150" s="1">
        <v>0</v>
      </c>
      <c r="E150" s="1">
        <v>1</v>
      </c>
      <c r="F150" s="1">
        <v>0</v>
      </c>
      <c r="J150" s="1">
        <f>SUM(B$139:B150)/A150</f>
        <v>0.58333333333333337</v>
      </c>
      <c r="K150" s="1">
        <f>SUM(C$139:C150)/A150</f>
        <v>0.83333333333333337</v>
      </c>
      <c r="L150" s="1">
        <f>SUM(D$139:D150)/$A150</f>
        <v>0.5</v>
      </c>
      <c r="M150" s="1">
        <f>SUM(E$139:E150)/$A150</f>
        <v>0.83333333333333337</v>
      </c>
      <c r="N150" s="1">
        <f>SUM(F$139:F150)/$A150</f>
        <v>0.83333333333333337</v>
      </c>
      <c r="P150" s="1">
        <f t="shared" si="66"/>
        <v>0.58333333333333337</v>
      </c>
      <c r="Q150" s="1">
        <f t="shared" si="67"/>
        <v>0</v>
      </c>
      <c r="R150" s="1">
        <f t="shared" si="68"/>
        <v>0</v>
      </c>
      <c r="S150" s="1">
        <f t="shared" si="69"/>
        <v>0.83333333333333337</v>
      </c>
      <c r="T150" s="1">
        <f t="shared" si="70"/>
        <v>0</v>
      </c>
      <c r="V150" s="1">
        <f>SUMIF(B$139:B150,"=1")/SUMIF(B$139:B$168,"=1")</f>
        <v>0.46666666666666667</v>
      </c>
      <c r="W150" s="1">
        <f>SUMIF(C$139:C150,"=1")/SUMIF(C$139:C$168,"=1")</f>
        <v>0.5</v>
      </c>
      <c r="X150" s="1">
        <f>SUMIF(D$139:D150,"=1")/SUMIF(D$139:D$168,"=1")</f>
        <v>0.375</v>
      </c>
      <c r="Y150" s="1">
        <f>SUMIF(E$139:E150,"=1")/SUMIF(E$139:E$168,"=1")</f>
        <v>0.5</v>
      </c>
      <c r="Z150" s="1">
        <f>SUMIF(F$139:F150,"=1")/SUMIF(F$139:F$168,"=1")</f>
        <v>0.5</v>
      </c>
    </row>
    <row r="151" spans="1:33">
      <c r="A151" s="1">
        <v>13</v>
      </c>
      <c r="B151" s="1">
        <v>1</v>
      </c>
      <c r="C151" s="1">
        <v>1</v>
      </c>
      <c r="D151" s="1">
        <v>1</v>
      </c>
      <c r="E151" s="1">
        <v>1</v>
      </c>
      <c r="F151" s="1">
        <v>1</v>
      </c>
      <c r="J151" s="1">
        <f>SUM(B$139:B151)/A151</f>
        <v>0.61538461538461542</v>
      </c>
      <c r="K151" s="1">
        <f>SUM(C$139:C151)/A151</f>
        <v>0.84615384615384615</v>
      </c>
      <c r="L151" s="1">
        <f>SUM(D$139:D151)/$A151</f>
        <v>0.53846153846153844</v>
      </c>
      <c r="M151" s="1">
        <f>SUM(E$139:E151)/$A151</f>
        <v>0.84615384615384615</v>
      </c>
      <c r="N151" s="1">
        <f>SUM(F$139:F151)/$A151</f>
        <v>0.84615384615384615</v>
      </c>
      <c r="P151" s="1">
        <f t="shared" si="66"/>
        <v>0.61538461538461542</v>
      </c>
      <c r="Q151" s="1">
        <f t="shared" si="67"/>
        <v>0.84615384615384615</v>
      </c>
      <c r="R151" s="1">
        <f t="shared" si="68"/>
        <v>0.53846153846153844</v>
      </c>
      <c r="S151" s="1">
        <f t="shared" si="69"/>
        <v>0.84615384615384615</v>
      </c>
      <c r="T151" s="1">
        <f t="shared" si="70"/>
        <v>0.84615384615384615</v>
      </c>
      <c r="V151" s="1">
        <f>SUMIF(B$139:B151,"=1")/SUMIF(B$139:B$168,"=1")</f>
        <v>0.53333333333333333</v>
      </c>
      <c r="W151" s="1">
        <f>SUMIF(C$139:C151,"=1")/SUMIF(C$139:C$168,"=1")</f>
        <v>0.55000000000000004</v>
      </c>
      <c r="X151" s="1">
        <f>SUMIF(D$139:D151,"=1")/SUMIF(D$139:D$168,"=1")</f>
        <v>0.4375</v>
      </c>
      <c r="Y151" s="1">
        <f>SUMIF(E$139:E151,"=1")/SUMIF(E$139:E$168,"=1")</f>
        <v>0.55000000000000004</v>
      </c>
      <c r="Z151" s="1">
        <f>SUMIF(F$139:F151,"=1")/SUMIF(F$139:F$168,"=1")</f>
        <v>0.55000000000000004</v>
      </c>
    </row>
    <row r="152" spans="1:33">
      <c r="A152" s="1">
        <v>14</v>
      </c>
      <c r="B152" s="1">
        <v>0</v>
      </c>
      <c r="C152" s="1">
        <v>0</v>
      </c>
      <c r="D152" s="1">
        <v>1</v>
      </c>
      <c r="E152" s="1">
        <v>1</v>
      </c>
      <c r="F152" s="1">
        <v>0</v>
      </c>
      <c r="J152" s="1">
        <f>SUM(B$139:B152)/A152</f>
        <v>0.5714285714285714</v>
      </c>
      <c r="K152" s="1">
        <f>SUM(C$139:C152)/A152</f>
        <v>0.7857142857142857</v>
      </c>
      <c r="L152" s="1">
        <f>SUM(D$139:D152)/$A152</f>
        <v>0.5714285714285714</v>
      </c>
      <c r="M152" s="1">
        <f>SUM(E$139:E152)/$A152</f>
        <v>0.8571428571428571</v>
      </c>
      <c r="N152" s="1">
        <f>SUM(F$139:F152)/$A152</f>
        <v>0.7857142857142857</v>
      </c>
      <c r="P152" s="1">
        <f t="shared" si="66"/>
        <v>0</v>
      </c>
      <c r="Q152" s="1">
        <f t="shared" si="67"/>
        <v>0</v>
      </c>
      <c r="R152" s="1">
        <f t="shared" si="68"/>
        <v>0.5714285714285714</v>
      </c>
      <c r="S152" s="1">
        <f t="shared" si="69"/>
        <v>0.8571428571428571</v>
      </c>
      <c r="T152" s="1">
        <f t="shared" si="70"/>
        <v>0</v>
      </c>
      <c r="V152" s="1">
        <f>SUMIF(B$139:B152,"=1")/SUMIF(B$139:B$168,"=1")</f>
        <v>0.53333333333333333</v>
      </c>
      <c r="W152" s="1">
        <f>SUMIF(C$139:C152,"=1")/SUMIF(C$139:C$168,"=1")</f>
        <v>0.55000000000000004</v>
      </c>
      <c r="X152" s="1">
        <f>SUMIF(D$139:D152,"=1")/SUMIF(D$139:D$168,"=1")</f>
        <v>0.5</v>
      </c>
      <c r="Y152" s="1">
        <f>SUMIF(E$139:E152,"=1")/SUMIF(E$139:E$168,"=1")</f>
        <v>0.6</v>
      </c>
      <c r="Z152" s="1">
        <f>SUMIF(F$139:F152,"=1")/SUMIF(F$139:F$168,"=1")</f>
        <v>0.55000000000000004</v>
      </c>
    </row>
    <row r="153" spans="1:33">
      <c r="A153" s="1">
        <v>15</v>
      </c>
      <c r="B153" s="1">
        <v>1</v>
      </c>
      <c r="C153" s="1">
        <v>0</v>
      </c>
      <c r="D153" s="1">
        <v>0</v>
      </c>
      <c r="E153" s="1">
        <v>0</v>
      </c>
      <c r="F153" s="1">
        <v>0</v>
      </c>
      <c r="J153" s="1">
        <f>SUM(B$139:B153)/A153</f>
        <v>0.6</v>
      </c>
      <c r="K153" s="1">
        <f>SUM(C$139:C153)/A153</f>
        <v>0.73333333333333328</v>
      </c>
      <c r="L153" s="1">
        <f>SUM(D$139:D153)/$A153</f>
        <v>0.53333333333333333</v>
      </c>
      <c r="M153" s="1">
        <f>SUM(E$139:E153)/$A153</f>
        <v>0.8</v>
      </c>
      <c r="N153" s="1">
        <f>SUM(F$139:F153)/$A153</f>
        <v>0.73333333333333328</v>
      </c>
      <c r="P153" s="1">
        <f t="shared" si="66"/>
        <v>0.6</v>
      </c>
      <c r="Q153" s="1">
        <f t="shared" si="67"/>
        <v>0</v>
      </c>
      <c r="R153" s="1">
        <f t="shared" si="68"/>
        <v>0</v>
      </c>
      <c r="S153" s="1">
        <f t="shared" si="69"/>
        <v>0</v>
      </c>
      <c r="T153" s="1">
        <f t="shared" si="70"/>
        <v>0</v>
      </c>
      <c r="V153" s="1">
        <f>SUMIF(B$139:B153,"=1")/SUMIF(B$139:B$168,"=1")</f>
        <v>0.6</v>
      </c>
      <c r="W153" s="1">
        <f>SUMIF(C$139:C153,"=1")/SUMIF(C$139:C$168,"=1")</f>
        <v>0.55000000000000004</v>
      </c>
      <c r="X153" s="1">
        <f>SUMIF(D$139:D153,"=1")/SUMIF(D$139:D$168,"=1")</f>
        <v>0.5</v>
      </c>
      <c r="Y153" s="1">
        <f>SUMIF(E$139:E153,"=1")/SUMIF(E$139:E$168,"=1")</f>
        <v>0.6</v>
      </c>
      <c r="Z153" s="1">
        <f>SUMIF(F$139:F153,"=1")/SUMIF(F$139:F$168,"=1")</f>
        <v>0.55000000000000004</v>
      </c>
      <c r="AC153" s="11" t="s">
        <v>14</v>
      </c>
      <c r="AD153" s="11"/>
      <c r="AE153" s="11"/>
      <c r="AF153" s="11"/>
      <c r="AG153" s="11"/>
    </row>
    <row r="154" spans="1:33">
      <c r="A154" s="1">
        <v>16</v>
      </c>
      <c r="B154" s="1">
        <v>0</v>
      </c>
      <c r="C154" s="1">
        <v>1</v>
      </c>
      <c r="D154" s="1">
        <v>0</v>
      </c>
      <c r="E154" s="1">
        <v>1</v>
      </c>
      <c r="F154" s="1">
        <v>1</v>
      </c>
      <c r="J154" s="1">
        <f>SUM(B$139:B154)/A154</f>
        <v>0.5625</v>
      </c>
      <c r="K154" s="1">
        <f>SUM(C$139:C154)/A154</f>
        <v>0.75</v>
      </c>
      <c r="L154" s="1">
        <f>SUM(D$139:D154)/$A154</f>
        <v>0.5</v>
      </c>
      <c r="M154" s="1">
        <f>SUM(E$139:E154)/$A154</f>
        <v>0.8125</v>
      </c>
      <c r="N154" s="1">
        <f>SUM(F$139:F154)/$A154</f>
        <v>0.75</v>
      </c>
      <c r="P154" s="1">
        <f t="shared" si="66"/>
        <v>0</v>
      </c>
      <c r="Q154" s="1">
        <f t="shared" si="67"/>
        <v>0.75</v>
      </c>
      <c r="R154" s="1">
        <f t="shared" si="68"/>
        <v>0</v>
      </c>
      <c r="S154" s="1">
        <f t="shared" si="69"/>
        <v>0.8125</v>
      </c>
      <c r="T154" s="1">
        <f t="shared" si="70"/>
        <v>0.75</v>
      </c>
      <c r="V154" s="1">
        <f>SUMIF(B$139:B154,"=1")/SUMIF(B$139:B$168,"=1")</f>
        <v>0.6</v>
      </c>
      <c r="W154" s="1">
        <f>SUMIF(C$139:C154,"=1")/SUMIF(C$139:C$168,"=1")</f>
        <v>0.6</v>
      </c>
      <c r="X154" s="1">
        <f>SUMIF(D$139:D154,"=1")/SUMIF(D$139:D$168,"=1")</f>
        <v>0.5</v>
      </c>
      <c r="Y154" s="1">
        <f>SUMIF(E$139:E154,"=1")/SUMIF(E$139:E$168,"=1")</f>
        <v>0.65</v>
      </c>
      <c r="Z154" s="1">
        <f>SUMIF(F$139:F154,"=1")/SUMIF(F$139:F$168,"=1")</f>
        <v>0.6</v>
      </c>
      <c r="AB154" s="3" t="s">
        <v>11</v>
      </c>
      <c r="AC154" s="2" t="s">
        <v>1</v>
      </c>
      <c r="AD154" s="2" t="s">
        <v>2</v>
      </c>
      <c r="AE154" s="2" t="s">
        <v>17</v>
      </c>
      <c r="AF154" s="2" t="s">
        <v>18</v>
      </c>
      <c r="AG154" s="2" t="s">
        <v>20</v>
      </c>
    </row>
    <row r="155" spans="1:33">
      <c r="A155" s="1">
        <v>17</v>
      </c>
      <c r="B155" s="1">
        <v>1</v>
      </c>
      <c r="C155" s="1">
        <v>1</v>
      </c>
      <c r="D155" s="1">
        <v>0</v>
      </c>
      <c r="E155" s="1">
        <v>0</v>
      </c>
      <c r="F155" s="1">
        <v>1</v>
      </c>
      <c r="J155" s="1">
        <f>SUM(B$139:B155)/A155</f>
        <v>0.58823529411764708</v>
      </c>
      <c r="K155" s="1">
        <f>SUM(C$139:C155)/A155</f>
        <v>0.76470588235294112</v>
      </c>
      <c r="L155" s="1">
        <f>SUM(D$139:D155)/$A155</f>
        <v>0.47058823529411764</v>
      </c>
      <c r="M155" s="1">
        <f>SUM(E$139:E155)/$A155</f>
        <v>0.76470588235294112</v>
      </c>
      <c r="N155" s="1">
        <f>SUM(F$139:F155)/$A155</f>
        <v>0.76470588235294112</v>
      </c>
      <c r="P155" s="1">
        <f t="shared" si="66"/>
        <v>0.58823529411764708</v>
      </c>
      <c r="Q155" s="1">
        <f t="shared" si="67"/>
        <v>0.76470588235294112</v>
      </c>
      <c r="R155" s="1">
        <f t="shared" si="68"/>
        <v>0</v>
      </c>
      <c r="S155" s="1">
        <f t="shared" si="69"/>
        <v>0</v>
      </c>
      <c r="T155" s="1">
        <f t="shared" si="70"/>
        <v>0.76470588235294112</v>
      </c>
      <c r="V155" s="1">
        <f>SUMIF(B$139:B155,"=1")/SUMIF(B$139:B$168,"=1")</f>
        <v>0.66666666666666663</v>
      </c>
      <c r="W155" s="1">
        <f>SUMIF(C$139:C155,"=1")/SUMIF(C$139:C$168,"=1")</f>
        <v>0.65</v>
      </c>
      <c r="X155" s="1">
        <f>SUMIF(D$139:D155,"=1")/SUMIF(D$139:D$168,"=1")</f>
        <v>0.5</v>
      </c>
      <c r="Y155" s="1">
        <f>SUMIF(E$139:E155,"=1")/SUMIF(E$139:E$168,"=1")</f>
        <v>0.65</v>
      </c>
      <c r="Z155" s="1">
        <f>SUMIF(F$139:F155,"=1")/SUMIF(F$139:F$168,"=1")</f>
        <v>0.65</v>
      </c>
      <c r="AB155" s="4">
        <v>0</v>
      </c>
      <c r="AC155" s="1">
        <f>(1 + $AB$2^2) * (AC139*$AB139/($AB$2^2 * AC139 +$AB139))</f>
        <v>0</v>
      </c>
      <c r="AD155" s="1">
        <f>(1 + $AB$2^2) * (AD139*$AB139/($AB$2^2 * AD139 +$AB139))</f>
        <v>0</v>
      </c>
      <c r="AE155" s="1">
        <f>(1 + $AB$2^2) * (AE139*$AB139/($AB$2^2 * AE139 +$AB139))</f>
        <v>0</v>
      </c>
      <c r="AF155" s="1">
        <f>(1 + $AB$2^2) * (AF139*$AB139/($AB$2^2 * AF139 +$AB139))</f>
        <v>0</v>
      </c>
      <c r="AG155" s="1">
        <f>(1 + $AB$2^2) * (AG139*$AB139/($AB$2^2 * AG139 +$AB139))</f>
        <v>0</v>
      </c>
    </row>
    <row r="156" spans="1:33">
      <c r="A156" s="1">
        <v>18</v>
      </c>
      <c r="B156" s="1">
        <v>0</v>
      </c>
      <c r="C156" s="1">
        <v>0</v>
      </c>
      <c r="D156" s="1">
        <v>0</v>
      </c>
      <c r="E156" s="1">
        <v>1</v>
      </c>
      <c r="F156" s="1">
        <v>0</v>
      </c>
      <c r="J156" s="1">
        <f>SUM(B$139:B156)/A156</f>
        <v>0.55555555555555558</v>
      </c>
      <c r="K156" s="1">
        <f>SUM(C$139:C156)/A156</f>
        <v>0.72222222222222221</v>
      </c>
      <c r="L156" s="1">
        <f>SUM(D$139:D156)/$A156</f>
        <v>0.44444444444444442</v>
      </c>
      <c r="M156" s="1">
        <f>SUM(E$139:E156)/$A156</f>
        <v>0.77777777777777779</v>
      </c>
      <c r="N156" s="1">
        <f>SUM(F$139:F156)/$A156</f>
        <v>0.72222222222222221</v>
      </c>
      <c r="P156" s="1">
        <f t="shared" si="66"/>
        <v>0</v>
      </c>
      <c r="Q156" s="1">
        <f t="shared" si="67"/>
        <v>0</v>
      </c>
      <c r="R156" s="1">
        <f t="shared" si="68"/>
        <v>0</v>
      </c>
      <c r="S156" s="1">
        <f t="shared" si="69"/>
        <v>0.77777777777777779</v>
      </c>
      <c r="T156" s="1">
        <f t="shared" si="70"/>
        <v>0</v>
      </c>
      <c r="V156" s="1">
        <f>SUMIF(B$139:B156,"=1")/SUMIF(B$139:B$168,"=1")</f>
        <v>0.66666666666666663</v>
      </c>
      <c r="W156" s="1">
        <f>SUMIF(C$139:C156,"=1")/SUMIF(C$139:C$168,"=1")</f>
        <v>0.65</v>
      </c>
      <c r="X156" s="1">
        <f>SUMIF(D$139:D156,"=1")/SUMIF(D$139:D$168,"=1")</f>
        <v>0.5</v>
      </c>
      <c r="Y156" s="1">
        <f>SUMIF(E$139:E156,"=1")/SUMIF(E$139:E$168,"=1")</f>
        <v>0.7</v>
      </c>
      <c r="Z156" s="1">
        <f>SUMIF(F$139:F156,"=1")/SUMIF(F$139:F$168,"=1")</f>
        <v>0.65</v>
      </c>
      <c r="AB156" s="4">
        <v>0.1</v>
      </c>
      <c r="AC156" s="1">
        <f t="shared" ref="AC156:AG156" si="74">(1 + $AB$2^2) * (AC140*$AB140/($AB$2^2 * AC140 +$AB140))</f>
        <v>0.18181818181818182</v>
      </c>
      <c r="AD156" s="1">
        <f t="shared" si="74"/>
        <v>0.18181818181818182</v>
      </c>
      <c r="AE156" s="1">
        <f t="shared" si="74"/>
        <v>0.18181818181818182</v>
      </c>
      <c r="AF156" s="1">
        <f t="shared" si="74"/>
        <v>0.18181818181818182</v>
      </c>
      <c r="AG156" s="1">
        <f t="shared" si="74"/>
        <v>0.18181818181818182</v>
      </c>
    </row>
    <row r="157" spans="1:33">
      <c r="A157" s="1">
        <v>19</v>
      </c>
      <c r="B157" s="1">
        <v>0</v>
      </c>
      <c r="C157" s="1">
        <v>1</v>
      </c>
      <c r="D157" s="1">
        <v>0</v>
      </c>
      <c r="E157" s="1">
        <v>1</v>
      </c>
      <c r="F157" s="1">
        <v>1</v>
      </c>
      <c r="J157" s="1">
        <f>SUM(B$139:B157)/A157</f>
        <v>0.52631578947368418</v>
      </c>
      <c r="K157" s="1">
        <f>SUM(C$139:C157)/A157</f>
        <v>0.73684210526315785</v>
      </c>
      <c r="L157" s="1">
        <f>SUM(D$139:D157)/$A157</f>
        <v>0.42105263157894735</v>
      </c>
      <c r="M157" s="1">
        <f>SUM(E$139:E157)/$A157</f>
        <v>0.78947368421052633</v>
      </c>
      <c r="N157" s="1">
        <f>SUM(F$139:F157)/$A157</f>
        <v>0.73684210526315785</v>
      </c>
      <c r="P157" s="1">
        <f t="shared" si="66"/>
        <v>0</v>
      </c>
      <c r="Q157" s="1">
        <f t="shared" si="67"/>
        <v>0.73684210526315785</v>
      </c>
      <c r="R157" s="1">
        <f t="shared" si="68"/>
        <v>0</v>
      </c>
      <c r="S157" s="1">
        <f t="shared" si="69"/>
        <v>0.78947368421052633</v>
      </c>
      <c r="T157" s="1">
        <f t="shared" si="70"/>
        <v>0.73684210526315785</v>
      </c>
      <c r="V157" s="1">
        <f>SUMIF(B$139:B157,"=1")/SUMIF(B$139:B$168,"=1")</f>
        <v>0.66666666666666663</v>
      </c>
      <c r="W157" s="1">
        <f>SUMIF(C$139:C157,"=1")/SUMIF(C$139:C$168,"=1")</f>
        <v>0.7</v>
      </c>
      <c r="X157" s="1">
        <f>SUMIF(D$139:D157,"=1")/SUMIF(D$139:D$168,"=1")</f>
        <v>0.5</v>
      </c>
      <c r="Y157" s="1">
        <f>SUMIF(E$139:E157,"=1")/SUMIF(E$139:E$168,"=1")</f>
        <v>0.75</v>
      </c>
      <c r="Z157" s="1">
        <f>SUMIF(F$139:F157,"=1")/SUMIF(F$139:F$168,"=1")</f>
        <v>0.7</v>
      </c>
      <c r="AB157" s="4">
        <v>0.2</v>
      </c>
      <c r="AC157" s="1">
        <f t="shared" ref="AC157:AG157" si="75">(1 + $AB$2^2) * (AC141*$AB141/($AB$2^2 * AC141 +$AB141))</f>
        <v>0.30188679245283023</v>
      </c>
      <c r="AD157" s="1">
        <f t="shared" si="75"/>
        <v>0.33333333333333337</v>
      </c>
      <c r="AE157" s="1">
        <f t="shared" si="75"/>
        <v>0.29629629629629634</v>
      </c>
      <c r="AF157" s="1">
        <f t="shared" si="75"/>
        <v>0.33333333333333337</v>
      </c>
      <c r="AG157" s="1">
        <f t="shared" si="75"/>
        <v>0.33333333333333337</v>
      </c>
    </row>
    <row r="158" spans="1:33">
      <c r="A158" s="1">
        <v>20</v>
      </c>
      <c r="B158" s="1">
        <v>0</v>
      </c>
      <c r="C158" s="1">
        <v>1</v>
      </c>
      <c r="D158" s="1">
        <v>1</v>
      </c>
      <c r="E158" s="1">
        <v>0</v>
      </c>
      <c r="F158" s="1">
        <v>1</v>
      </c>
      <c r="J158" s="1">
        <f>SUM(B$139:B158)/A158</f>
        <v>0.5</v>
      </c>
      <c r="K158" s="1">
        <f>SUM(C$139:C158)/A158</f>
        <v>0.75</v>
      </c>
      <c r="L158" s="1">
        <f>SUM(D$139:D158)/$A158</f>
        <v>0.45</v>
      </c>
      <c r="M158" s="1">
        <f>SUM(E$139:E158)/$A158</f>
        <v>0.75</v>
      </c>
      <c r="N158" s="1">
        <f>SUM(F$139:F158)/$A158</f>
        <v>0.75</v>
      </c>
      <c r="P158" s="1">
        <f t="shared" si="66"/>
        <v>0</v>
      </c>
      <c r="Q158" s="1">
        <f t="shared" si="67"/>
        <v>0.75</v>
      </c>
      <c r="R158" s="1">
        <f t="shared" si="68"/>
        <v>0.45</v>
      </c>
      <c r="S158" s="1">
        <f t="shared" si="69"/>
        <v>0</v>
      </c>
      <c r="T158" s="1">
        <f t="shared" si="70"/>
        <v>0.75</v>
      </c>
      <c r="V158" s="1">
        <f>SUMIF(B$139:B158,"=1")/SUMIF(B$139:B$168,"=1")</f>
        <v>0.66666666666666663</v>
      </c>
      <c r="W158" s="1">
        <f>SUMIF(C$139:C158,"=1")/SUMIF(C$139:C$168,"=1")</f>
        <v>0.75</v>
      </c>
      <c r="X158" s="1">
        <f>SUMIF(D$139:D158,"=1")/SUMIF(D$139:D$168,"=1")</f>
        <v>0.5625</v>
      </c>
      <c r="Y158" s="1">
        <f>SUMIF(E$139:E158,"=1")/SUMIF(E$139:E$168,"=1")</f>
        <v>0.75</v>
      </c>
      <c r="Z158" s="1">
        <f>SUMIF(F$139:F158,"=1")/SUMIF(F$139:F$168,"=1")</f>
        <v>0.75</v>
      </c>
      <c r="AB158" s="4">
        <v>0.3</v>
      </c>
      <c r="AC158" s="1">
        <f t="shared" ref="AC158:AG158" si="76">(1 + $AB$2^2) * (AC142*$AB142/($AB$2^2 * AC142 +$AB142))</f>
        <v>0.40336134453781514</v>
      </c>
      <c r="AD158" s="1">
        <f t="shared" si="76"/>
        <v>0.46153846153846151</v>
      </c>
      <c r="AE158" s="1">
        <f t="shared" si="76"/>
        <v>0.39344262295081961</v>
      </c>
      <c r="AF158" s="1">
        <f t="shared" si="76"/>
        <v>0.46153846153846151</v>
      </c>
      <c r="AG158" s="1">
        <f t="shared" si="76"/>
        <v>0.46153846153846151</v>
      </c>
    </row>
    <row r="159" spans="1:33">
      <c r="A159" s="1">
        <v>21</v>
      </c>
      <c r="B159" s="1">
        <v>0</v>
      </c>
      <c r="C159" s="1">
        <v>0</v>
      </c>
      <c r="D159" s="1">
        <v>1</v>
      </c>
      <c r="E159" s="1">
        <v>1</v>
      </c>
      <c r="F159" s="1">
        <v>0</v>
      </c>
      <c r="J159" s="1">
        <f>SUM(B$139:B159)/A159</f>
        <v>0.47619047619047616</v>
      </c>
      <c r="K159" s="1">
        <f>SUM(C$139:C159)/A159</f>
        <v>0.7142857142857143</v>
      </c>
      <c r="L159" s="1">
        <f>SUM(D$139:D159)/$A159</f>
        <v>0.47619047619047616</v>
      </c>
      <c r="M159" s="1">
        <f>SUM(E$139:E159)/$A159</f>
        <v>0.76190476190476186</v>
      </c>
      <c r="N159" s="1">
        <f>SUM(F$139:F159)/$A159</f>
        <v>0.7142857142857143</v>
      </c>
      <c r="P159" s="1">
        <f t="shared" si="66"/>
        <v>0</v>
      </c>
      <c r="Q159" s="1">
        <f t="shared" si="67"/>
        <v>0</v>
      </c>
      <c r="R159" s="1">
        <f t="shared" si="68"/>
        <v>0.47619047619047616</v>
      </c>
      <c r="S159" s="1">
        <f t="shared" si="69"/>
        <v>0.76190476190476186</v>
      </c>
      <c r="T159" s="1">
        <f t="shared" si="70"/>
        <v>0</v>
      </c>
      <c r="V159" s="1">
        <f>SUMIF(B$139:B159,"=1")/SUMIF(B$139:B$168,"=1")</f>
        <v>0.66666666666666663</v>
      </c>
      <c r="W159" s="1">
        <f>SUMIF(C$139:C159,"=1")/SUMIF(C$139:C$168,"=1")</f>
        <v>0.75</v>
      </c>
      <c r="X159" s="1">
        <f>SUMIF(D$139:D159,"=1")/SUMIF(D$139:D$168,"=1")</f>
        <v>0.625</v>
      </c>
      <c r="Y159" s="1">
        <f>SUMIF(E$139:E159,"=1")/SUMIF(E$139:E$168,"=1")</f>
        <v>0.8</v>
      </c>
      <c r="Z159" s="1">
        <f>SUMIF(F$139:F159,"=1")/SUMIF(F$139:F$168,"=1")</f>
        <v>0.75</v>
      </c>
      <c r="AB159" s="4">
        <v>0.4</v>
      </c>
      <c r="AC159" s="1">
        <f t="shared" ref="AC159:AG159" si="77">(1 + $AB$2^2) * (AC143*$AB143/($AB$2^2 * AC143 +$AB143))</f>
        <v>0.48484848484848492</v>
      </c>
      <c r="AD159" s="1">
        <f t="shared" si="77"/>
        <v>0.57142857142857151</v>
      </c>
      <c r="AE159" s="1">
        <f t="shared" si="77"/>
        <v>0.47058823529411764</v>
      </c>
      <c r="AF159" s="1">
        <f t="shared" si="77"/>
        <v>0.55384615384615388</v>
      </c>
      <c r="AG159" s="1">
        <f t="shared" si="77"/>
        <v>0.57142857142857151</v>
      </c>
    </row>
    <row r="160" spans="1:33">
      <c r="A160" s="1">
        <v>22</v>
      </c>
      <c r="B160" s="1">
        <v>0</v>
      </c>
      <c r="C160" s="1">
        <v>0</v>
      </c>
      <c r="D160" s="1">
        <v>1</v>
      </c>
      <c r="E160" s="1">
        <v>0</v>
      </c>
      <c r="F160" s="1">
        <v>0</v>
      </c>
      <c r="J160" s="1">
        <f>SUM(B$139:B160)/A160</f>
        <v>0.45454545454545453</v>
      </c>
      <c r="K160" s="1">
        <f>SUM(C$139:C160)/A160</f>
        <v>0.68181818181818177</v>
      </c>
      <c r="L160" s="1">
        <f>SUM(D$139:D160)/$A160</f>
        <v>0.5</v>
      </c>
      <c r="M160" s="1">
        <f>SUM(E$139:E160)/$A160</f>
        <v>0.72727272727272729</v>
      </c>
      <c r="N160" s="1">
        <f>SUM(F$139:F160)/$A160</f>
        <v>0.68181818181818177</v>
      </c>
      <c r="P160" s="1">
        <f t="shared" si="66"/>
        <v>0</v>
      </c>
      <c r="Q160" s="1">
        <f t="shared" si="67"/>
        <v>0</v>
      </c>
      <c r="R160" s="1">
        <f t="shared" si="68"/>
        <v>0.5</v>
      </c>
      <c r="S160" s="1">
        <f t="shared" si="69"/>
        <v>0</v>
      </c>
      <c r="T160" s="1">
        <f t="shared" si="70"/>
        <v>0</v>
      </c>
      <c r="V160" s="1">
        <f>SUMIF(B$139:B160,"=1")/SUMIF(B$139:B$168,"=1")</f>
        <v>0.66666666666666663</v>
      </c>
      <c r="W160" s="1">
        <f>SUMIF(C$139:C160,"=1")/SUMIF(C$139:C$168,"=1")</f>
        <v>0.75</v>
      </c>
      <c r="X160" s="1">
        <f>SUMIF(D$139:D160,"=1")/SUMIF(D$139:D$168,"=1")</f>
        <v>0.6875</v>
      </c>
      <c r="Y160" s="1">
        <f>SUMIF(E$139:E160,"=1")/SUMIF(E$139:E$168,"=1")</f>
        <v>0.8</v>
      </c>
      <c r="Z160" s="1">
        <f>SUMIF(F$139:F160,"=1")/SUMIF(F$139:F$168,"=1")</f>
        <v>0.75</v>
      </c>
      <c r="AB160" s="4">
        <v>0.5</v>
      </c>
      <c r="AC160" s="1">
        <f t="shared" ref="AC160:AG160" si="78">(1 + $AB$2^2) * (AC144*$AB144/($AB$2^2 * AC144 +$AB144))</f>
        <v>0.55172413793103448</v>
      </c>
      <c r="AD160" s="1">
        <f t="shared" si="78"/>
        <v>0.64516129032258063</v>
      </c>
      <c r="AE160" s="1">
        <f t="shared" si="78"/>
        <v>0.53333333333333333</v>
      </c>
      <c r="AF160" s="1">
        <f t="shared" si="78"/>
        <v>0.63157894736842102</v>
      </c>
      <c r="AG160" s="1">
        <f t="shared" si="78"/>
        <v>0.64516129032258063</v>
      </c>
    </row>
    <row r="161" spans="1:231">
      <c r="A161" s="1">
        <v>23</v>
      </c>
      <c r="B161" s="1">
        <v>0</v>
      </c>
      <c r="C161" s="1">
        <v>1</v>
      </c>
      <c r="D161" s="1">
        <v>1</v>
      </c>
      <c r="E161" s="1">
        <v>0</v>
      </c>
      <c r="F161" s="1">
        <v>1</v>
      </c>
      <c r="J161" s="1">
        <f>SUM(B$139:B161)/A161</f>
        <v>0.43478260869565216</v>
      </c>
      <c r="K161" s="1">
        <f>SUM(C$139:C161)/A161</f>
        <v>0.69565217391304346</v>
      </c>
      <c r="L161" s="1">
        <f>SUM(D$139:D161)/$A161</f>
        <v>0.52173913043478259</v>
      </c>
      <c r="M161" s="1">
        <f>SUM(E$139:E161)/$A161</f>
        <v>0.69565217391304346</v>
      </c>
      <c r="N161" s="1">
        <f>SUM(F$139:F161)/$A161</f>
        <v>0.69565217391304346</v>
      </c>
      <c r="P161" s="1">
        <f t="shared" si="66"/>
        <v>0</v>
      </c>
      <c r="Q161" s="1">
        <f t="shared" si="67"/>
        <v>0.69565217391304346</v>
      </c>
      <c r="R161" s="1">
        <f t="shared" si="68"/>
        <v>0.52173913043478259</v>
      </c>
      <c r="S161" s="1">
        <f t="shared" si="69"/>
        <v>0</v>
      </c>
      <c r="T161" s="1">
        <f t="shared" si="70"/>
        <v>0.69565217391304346</v>
      </c>
      <c r="V161" s="1">
        <f>SUMIF(B$139:B161,"=1")/SUMIF(B$139:B$168,"=1")</f>
        <v>0.66666666666666663</v>
      </c>
      <c r="W161" s="1">
        <f>SUMIF(C$139:C161,"=1")/SUMIF(C$139:C$168,"=1")</f>
        <v>0.8</v>
      </c>
      <c r="X161" s="1">
        <f>SUMIF(D$139:D161,"=1")/SUMIF(D$139:D$168,"=1")</f>
        <v>0.75</v>
      </c>
      <c r="Y161" s="1">
        <f>SUMIF(E$139:E161,"=1")/SUMIF(E$139:E$168,"=1")</f>
        <v>0.8</v>
      </c>
      <c r="Z161" s="1">
        <f>SUMIF(F$139:F161,"=1")/SUMIF(F$139:F$168,"=1")</f>
        <v>0.8</v>
      </c>
      <c r="AB161" s="4">
        <v>0.6</v>
      </c>
      <c r="AC161" s="1">
        <f t="shared" ref="AC161:AG161" si="79">(1 + $AB$2^2) * (AC145*$AB145/($AB$2^2 * AC145 +$AB145))</f>
        <v>0.6</v>
      </c>
      <c r="AD161" s="1">
        <f t="shared" si="79"/>
        <v>0.67241379310344818</v>
      </c>
      <c r="AE161" s="1">
        <f t="shared" si="79"/>
        <v>0.56934306569343063</v>
      </c>
      <c r="AF161" s="1">
        <f t="shared" si="79"/>
        <v>0.70588235294117641</v>
      </c>
      <c r="AG161" s="1">
        <f t="shared" si="79"/>
        <v>0.67241379310344818</v>
      </c>
    </row>
    <row r="162" spans="1:231">
      <c r="A162" s="1">
        <v>24</v>
      </c>
      <c r="B162" s="1">
        <v>1</v>
      </c>
      <c r="C162" s="1">
        <v>1</v>
      </c>
      <c r="D162" s="1">
        <v>1</v>
      </c>
      <c r="E162" s="1">
        <v>0</v>
      </c>
      <c r="F162" s="1">
        <v>1</v>
      </c>
      <c r="J162" s="1">
        <f>SUM(B$139:B162)/A162</f>
        <v>0.45833333333333331</v>
      </c>
      <c r="K162" s="1">
        <f>SUM(C$139:C162)/A162</f>
        <v>0.70833333333333337</v>
      </c>
      <c r="L162" s="1">
        <f>SUM(D$139:D162)/$A162</f>
        <v>0.54166666666666663</v>
      </c>
      <c r="M162" s="1">
        <f>SUM(E$139:E162)/$A162</f>
        <v>0.66666666666666663</v>
      </c>
      <c r="N162" s="1">
        <f>SUM(F$139:F162)/$A162</f>
        <v>0.70833333333333337</v>
      </c>
      <c r="P162" s="1">
        <f t="shared" si="66"/>
        <v>0.45833333333333331</v>
      </c>
      <c r="Q162" s="1">
        <f t="shared" si="67"/>
        <v>0.70833333333333337</v>
      </c>
      <c r="R162" s="1">
        <f t="shared" si="68"/>
        <v>0.54166666666666663</v>
      </c>
      <c r="S162" s="1">
        <f t="shared" si="69"/>
        <v>0</v>
      </c>
      <c r="T162" s="1">
        <f t="shared" si="70"/>
        <v>0.70833333333333337</v>
      </c>
      <c r="V162" s="1">
        <f>SUMIF(B$139:B162,"=1")/SUMIF(B$139:B$168,"=1")</f>
        <v>0.73333333333333328</v>
      </c>
      <c r="W162" s="1">
        <f>SUMIF(C$139:C162,"=1")/SUMIF(C$139:C$168,"=1")</f>
        <v>0.85</v>
      </c>
      <c r="X162" s="1">
        <f>SUMIF(D$139:D162,"=1")/SUMIF(D$139:D$168,"=1")</f>
        <v>0.8125</v>
      </c>
      <c r="Y162" s="1">
        <f>SUMIF(E$139:E162,"=1")/SUMIF(E$139:E$168,"=1")</f>
        <v>0.8</v>
      </c>
      <c r="Z162" s="1">
        <f>SUMIF(F$139:F162,"=1")/SUMIF(F$139:F$168,"=1")</f>
        <v>0.85</v>
      </c>
      <c r="AB162" s="4">
        <v>0.7</v>
      </c>
      <c r="AC162" s="1">
        <f t="shared" ref="AC162:AG162" si="80">(1 + $AB$2^2) * (AC146*$AB146/($AB$2^2 * AC146 +$AB146))</f>
        <v>0.59490084985835689</v>
      </c>
      <c r="AD162" s="1">
        <f t="shared" si="80"/>
        <v>0.72413793103448265</v>
      </c>
      <c r="AE162" s="1">
        <f t="shared" si="80"/>
        <v>0.61073825503355694</v>
      </c>
      <c r="AF162" s="1">
        <f t="shared" si="80"/>
        <v>0.74204946996466425</v>
      </c>
      <c r="AG162" s="1">
        <f t="shared" si="80"/>
        <v>0.72413793103448265</v>
      </c>
    </row>
    <row r="163" spans="1:231">
      <c r="A163" s="1">
        <v>25</v>
      </c>
      <c r="B163" s="1">
        <v>1</v>
      </c>
      <c r="C163" s="1">
        <v>1</v>
      </c>
      <c r="D163" s="1">
        <v>0</v>
      </c>
      <c r="E163" s="1">
        <v>1</v>
      </c>
      <c r="F163" s="1">
        <v>1</v>
      </c>
      <c r="J163" s="1">
        <f>SUM(B$139:B163)/A163</f>
        <v>0.48</v>
      </c>
      <c r="K163" s="1">
        <f>SUM(C$139:C163)/A163</f>
        <v>0.72</v>
      </c>
      <c r="L163" s="1">
        <f>SUM(D$139:D163)/$A163</f>
        <v>0.52</v>
      </c>
      <c r="M163" s="1">
        <f>SUM(E$139:E163)/$A163</f>
        <v>0.68</v>
      </c>
      <c r="N163" s="1">
        <f>SUM(F$139:F163)/$A163</f>
        <v>0.72</v>
      </c>
      <c r="P163" s="1">
        <f t="shared" si="66"/>
        <v>0.48</v>
      </c>
      <c r="Q163" s="1">
        <f t="shared" si="67"/>
        <v>0.72</v>
      </c>
      <c r="R163" s="1">
        <f t="shared" si="68"/>
        <v>0</v>
      </c>
      <c r="S163" s="1">
        <f t="shared" si="69"/>
        <v>0.68</v>
      </c>
      <c r="T163" s="1">
        <f t="shared" si="70"/>
        <v>0.72</v>
      </c>
      <c r="V163" s="1">
        <f>SUMIF(B$139:B163,"=1")/SUMIF(B$139:B$168,"=1")</f>
        <v>0.8</v>
      </c>
      <c r="W163" s="1">
        <f>SUMIF(C$139:C163,"=1")/SUMIF(C$139:C$168,"=1")</f>
        <v>0.9</v>
      </c>
      <c r="X163" s="1">
        <f>SUMIF(D$139:D163,"=1")/SUMIF(D$139:D$168,"=1")</f>
        <v>0.8125</v>
      </c>
      <c r="Y163" s="1">
        <f>SUMIF(E$139:E163,"=1")/SUMIF(E$139:E$168,"=1")</f>
        <v>0.85</v>
      </c>
      <c r="Z163" s="1">
        <f>SUMIF(F$139:F163,"=1")/SUMIF(F$139:F$168,"=1")</f>
        <v>0.9</v>
      </c>
      <c r="AB163" s="4">
        <v>0.8</v>
      </c>
      <c r="AC163" s="1">
        <f t="shared" ref="AC163:AG163" si="81">(1 + $AB$2^2) * (AC147*$AB147/($AB$2^2 * AC147 +$AB147))</f>
        <v>0.62827225130890052</v>
      </c>
      <c r="AD163" s="1">
        <f t="shared" si="81"/>
        <v>0.75789473684210518</v>
      </c>
      <c r="AE163" s="1">
        <f t="shared" si="81"/>
        <v>0.64596273291925466</v>
      </c>
      <c r="AF163" s="1">
        <f t="shared" si="81"/>
        <v>0.78048780487804881</v>
      </c>
      <c r="AG163" s="1">
        <f t="shared" si="81"/>
        <v>0.75789473684210518</v>
      </c>
    </row>
    <row r="164" spans="1:231">
      <c r="A164" s="1">
        <v>26</v>
      </c>
      <c r="B164" s="1">
        <v>0</v>
      </c>
      <c r="C164" s="1">
        <v>0</v>
      </c>
      <c r="D164" s="1">
        <v>1</v>
      </c>
      <c r="E164" s="1">
        <v>1</v>
      </c>
      <c r="F164" s="1">
        <v>0</v>
      </c>
      <c r="J164" s="1">
        <f>SUM(B$139:B164)/A164</f>
        <v>0.46153846153846156</v>
      </c>
      <c r="K164" s="1">
        <f>SUM(C$139:C164)/A164</f>
        <v>0.69230769230769229</v>
      </c>
      <c r="L164" s="1">
        <f>SUM(D$139:D164)/$A164</f>
        <v>0.53846153846153844</v>
      </c>
      <c r="M164" s="1">
        <f>SUM(E$139:E164)/$A164</f>
        <v>0.69230769230769229</v>
      </c>
      <c r="N164" s="1">
        <f>SUM(F$139:F164)/$A164</f>
        <v>0.69230769230769229</v>
      </c>
      <c r="P164" s="1">
        <f t="shared" si="66"/>
        <v>0</v>
      </c>
      <c r="Q164" s="1">
        <f t="shared" si="67"/>
        <v>0</v>
      </c>
      <c r="R164" s="1">
        <f t="shared" si="68"/>
        <v>0.53846153846153844</v>
      </c>
      <c r="S164" s="1">
        <f t="shared" si="69"/>
        <v>0.69230769230769229</v>
      </c>
      <c r="T164" s="1">
        <f t="shared" si="70"/>
        <v>0</v>
      </c>
      <c r="V164" s="1">
        <f>SUMIF(B$139:B164,"=1")/SUMIF(B$139:B$168,"=1")</f>
        <v>0.8</v>
      </c>
      <c r="W164" s="1">
        <f>SUMIF(C$139:C164,"=1")/SUMIF(C$139:C$168,"=1")</f>
        <v>0.9</v>
      </c>
      <c r="X164" s="1">
        <f>SUMIF(D$139:D164,"=1")/SUMIF(D$139:D$168,"=1")</f>
        <v>0.875</v>
      </c>
      <c r="Y164" s="1">
        <f>SUMIF(E$139:E164,"=1")/SUMIF(E$139:E$168,"=1")</f>
        <v>0.9</v>
      </c>
      <c r="Z164" s="1">
        <f>SUMIF(F$139:F164,"=1")/SUMIF(F$139:F$168,"=1")</f>
        <v>0.9</v>
      </c>
      <c r="AB164" s="4">
        <v>0.9</v>
      </c>
      <c r="AC164" s="1">
        <f t="shared" ref="AC164:AG164" si="82">(1 + $AB$2^2) * (AC148*$AB148/($AB$2^2 * AC148 +$AB148))</f>
        <v>0.65693430656934315</v>
      </c>
      <c r="AD164" s="1">
        <f t="shared" si="82"/>
        <v>0.79999999999999993</v>
      </c>
      <c r="AE164" s="1">
        <f t="shared" si="82"/>
        <v>0.67164179104477617</v>
      </c>
      <c r="AF164" s="1">
        <f t="shared" si="82"/>
        <v>0.78983833718244822</v>
      </c>
      <c r="AG164" s="1">
        <f t="shared" si="82"/>
        <v>0.79999999999999993</v>
      </c>
    </row>
    <row r="165" spans="1:231">
      <c r="A165" s="1">
        <v>27</v>
      </c>
      <c r="B165" s="1">
        <v>1</v>
      </c>
      <c r="C165" s="1">
        <v>1</v>
      </c>
      <c r="D165" s="1">
        <v>0</v>
      </c>
      <c r="E165" s="1">
        <v>1</v>
      </c>
      <c r="F165" s="1">
        <v>1</v>
      </c>
      <c r="J165" s="1">
        <f>SUM(B$139:B165)/A165</f>
        <v>0.48148148148148145</v>
      </c>
      <c r="K165" s="1">
        <f>SUM(C$139:C165)/A165</f>
        <v>0.70370370370370372</v>
      </c>
      <c r="L165" s="1">
        <f>SUM(D$139:D165)/$A165</f>
        <v>0.51851851851851849</v>
      </c>
      <c r="M165" s="1">
        <f>SUM(E$139:E165)/$A165</f>
        <v>0.70370370370370372</v>
      </c>
      <c r="N165" s="1">
        <f>SUM(F$139:F165)/$A165</f>
        <v>0.70370370370370372</v>
      </c>
      <c r="P165" s="1">
        <f t="shared" si="66"/>
        <v>0.48148148148148145</v>
      </c>
      <c r="Q165" s="1">
        <f t="shared" si="67"/>
        <v>0.70370370370370372</v>
      </c>
      <c r="R165" s="1">
        <f t="shared" si="68"/>
        <v>0</v>
      </c>
      <c r="S165" s="1">
        <f t="shared" si="69"/>
        <v>0.70370370370370372</v>
      </c>
      <c r="T165" s="1">
        <f t="shared" si="70"/>
        <v>0.70370370370370372</v>
      </c>
      <c r="V165" s="1">
        <f>SUMIF(B$139:B165,"=1")/SUMIF(B$139:B$168,"=1")</f>
        <v>0.8666666666666667</v>
      </c>
      <c r="W165" s="1">
        <f>SUMIF(C$139:C165,"=1")/SUMIF(C$139:C$168,"=1")</f>
        <v>0.95</v>
      </c>
      <c r="X165" s="1">
        <f>SUMIF(D$139:D165,"=1")/SUMIF(D$139:D$168,"=1")</f>
        <v>0.875</v>
      </c>
      <c r="Y165" s="1">
        <f>SUMIF(E$139:E165,"=1")/SUMIF(E$139:E$168,"=1")</f>
        <v>0.95</v>
      </c>
      <c r="Z165" s="1">
        <f>SUMIF(F$139:F165,"=1")/SUMIF(F$139:F$168,"=1")</f>
        <v>0.95</v>
      </c>
      <c r="AB165" s="4">
        <v>1</v>
      </c>
      <c r="AC165" s="1">
        <f t="shared" ref="AC165:AG165" si="83">(1 + $AB$2^2) * (AC149*$AB149/($AB$2^2 * AC149 +$AB149))</f>
        <v>0.68181818181818188</v>
      </c>
      <c r="AD165" s="1">
        <f t="shared" si="83"/>
        <v>0.81632653061224492</v>
      </c>
      <c r="AE165" s="1">
        <f t="shared" si="83"/>
        <v>0.69565217391304357</v>
      </c>
      <c r="AF165" s="1">
        <f t="shared" si="83"/>
        <v>0.81632653061224492</v>
      </c>
      <c r="AG165" s="1">
        <f t="shared" si="83"/>
        <v>0.81632653061224492</v>
      </c>
    </row>
    <row r="166" spans="1:231">
      <c r="A166" s="1">
        <v>28</v>
      </c>
      <c r="B166" s="1">
        <v>1</v>
      </c>
      <c r="C166" s="1">
        <v>0</v>
      </c>
      <c r="D166" s="1">
        <v>1</v>
      </c>
      <c r="E166" s="1">
        <v>0</v>
      </c>
      <c r="F166" s="1">
        <v>0</v>
      </c>
      <c r="J166" s="1">
        <f>SUM(B$139:B166)/A166</f>
        <v>0.5</v>
      </c>
      <c r="K166" s="1">
        <f>SUM(C$139:C166)/A166</f>
        <v>0.6785714285714286</v>
      </c>
      <c r="L166" s="1">
        <f>SUM(D$139:D166)/$A166</f>
        <v>0.5357142857142857</v>
      </c>
      <c r="M166" s="1">
        <f>SUM(E$139:E166)/$A166</f>
        <v>0.6785714285714286</v>
      </c>
      <c r="N166" s="1">
        <f>SUM(F$139:F166)/$A166</f>
        <v>0.6785714285714286</v>
      </c>
      <c r="P166" s="1">
        <f t="shared" si="66"/>
        <v>0.5</v>
      </c>
      <c r="Q166" s="1">
        <f t="shared" si="67"/>
        <v>0</v>
      </c>
      <c r="R166" s="1">
        <f t="shared" si="68"/>
        <v>0.5357142857142857</v>
      </c>
      <c r="S166" s="1">
        <f t="shared" si="69"/>
        <v>0</v>
      </c>
      <c r="T166" s="1">
        <f t="shared" si="70"/>
        <v>0</v>
      </c>
      <c r="V166" s="1">
        <f>SUMIF(B$139:B166,"=1")/SUMIF(B$139:B$168,"=1")</f>
        <v>0.93333333333333335</v>
      </c>
      <c r="W166" s="1">
        <f>SUMIF(C$139:C166,"=1")/SUMIF(C$139:C$168,"=1")</f>
        <v>0.95</v>
      </c>
      <c r="X166" s="1">
        <f>SUMIF(D$139:D166,"=1")/SUMIF(D$139:D$168,"=1")</f>
        <v>0.9375</v>
      </c>
      <c r="Y166" s="1">
        <f>SUMIF(E$139:E166,"=1")/SUMIF(E$139:E$168,"=1")</f>
        <v>0.95</v>
      </c>
      <c r="Z166" s="1">
        <f>SUMIF(F$139:F166,"=1")/SUMIF(F$139:F$168,"=1")</f>
        <v>0.95</v>
      </c>
    </row>
    <row r="167" spans="1:231">
      <c r="A167" s="1">
        <v>29</v>
      </c>
      <c r="B167" s="1">
        <v>1</v>
      </c>
      <c r="C167" s="1">
        <v>1</v>
      </c>
      <c r="D167" s="1">
        <v>0</v>
      </c>
      <c r="E167" s="1">
        <v>1</v>
      </c>
      <c r="F167" s="1">
        <v>1</v>
      </c>
      <c r="J167" s="1">
        <f>SUM(B$139:B167)/A167</f>
        <v>0.51724137931034486</v>
      </c>
      <c r="K167" s="1">
        <f>SUM(C$139:C167)/A167</f>
        <v>0.68965517241379315</v>
      </c>
      <c r="L167" s="1">
        <f>SUM(D$139:D167)/$A167</f>
        <v>0.51724137931034486</v>
      </c>
      <c r="M167" s="1">
        <f>SUM(E$139:E167)/$A167</f>
        <v>0.68965517241379315</v>
      </c>
      <c r="N167" s="1">
        <f>SUM(F$139:F167)/$A167</f>
        <v>0.68965517241379315</v>
      </c>
      <c r="P167" s="1">
        <f t="shared" si="66"/>
        <v>0.51724137931034486</v>
      </c>
      <c r="Q167" s="1">
        <f t="shared" si="67"/>
        <v>0.68965517241379315</v>
      </c>
      <c r="R167" s="1">
        <f t="shared" si="68"/>
        <v>0</v>
      </c>
      <c r="S167" s="1">
        <f t="shared" si="69"/>
        <v>0.68965517241379315</v>
      </c>
      <c r="T167" s="1">
        <f t="shared" si="70"/>
        <v>0.68965517241379315</v>
      </c>
      <c r="V167" s="1">
        <f>SUMIF(B$139:B167,"=1")/SUMIF(B$139:B$168,"=1")</f>
        <v>1</v>
      </c>
      <c r="W167" s="1">
        <f>SUMIF(C$139:C167,"=1")/SUMIF(C$139:C$168,"=1")</f>
        <v>1</v>
      </c>
      <c r="X167" s="1">
        <f>SUMIF(D$139:D167,"=1")/SUMIF(D$139:D$168,"=1")</f>
        <v>0.9375</v>
      </c>
      <c r="Y167" s="1">
        <f>SUMIF(E$139:E167,"=1")/SUMIF(E$139:E$168,"=1")</f>
        <v>1</v>
      </c>
      <c r="Z167" s="1">
        <f>SUMIF(F$139:F167,"=1")/SUMIF(F$139:F$168,"=1")</f>
        <v>1</v>
      </c>
    </row>
    <row r="168" spans="1:231">
      <c r="A168" s="1">
        <v>30</v>
      </c>
      <c r="B168" s="1">
        <v>0</v>
      </c>
      <c r="C168" s="1">
        <v>0</v>
      </c>
      <c r="D168" s="1">
        <v>1</v>
      </c>
      <c r="E168" s="1">
        <v>0</v>
      </c>
      <c r="F168" s="1">
        <v>0</v>
      </c>
      <c r="J168" s="1">
        <f>SUM(B$139:B168)/A168</f>
        <v>0.5</v>
      </c>
      <c r="K168" s="1">
        <f>SUM(C$139:C168)/A168</f>
        <v>0.66666666666666663</v>
      </c>
      <c r="L168" s="1">
        <f>SUM(D$139:D168)/$A168</f>
        <v>0.53333333333333333</v>
      </c>
      <c r="M168" s="1">
        <f>SUM(E$139:E168)/$A168</f>
        <v>0.66666666666666663</v>
      </c>
      <c r="N168" s="1">
        <f>SUM(F$139:F168)/$A168</f>
        <v>0.66666666666666663</v>
      </c>
      <c r="P168" s="1">
        <f t="shared" si="66"/>
        <v>0</v>
      </c>
      <c r="Q168" s="1">
        <f t="shared" si="67"/>
        <v>0</v>
      </c>
      <c r="R168" s="1">
        <f t="shared" si="68"/>
        <v>0.53333333333333333</v>
      </c>
      <c r="S168" s="1">
        <f t="shared" si="69"/>
        <v>0</v>
      </c>
      <c r="T168" s="1">
        <f t="shared" si="70"/>
        <v>0</v>
      </c>
      <c r="V168" s="1">
        <f>SUMIF(B$139:B168,"=1")/SUMIF(B$139:B$168,"=1")</f>
        <v>1</v>
      </c>
      <c r="W168" s="1">
        <f>SUMIF(C$139:C168,"=1")/SUMIF(C$139:C$168,"=1")</f>
        <v>1</v>
      </c>
      <c r="X168" s="1">
        <f>SUMIF(D$139:D168,"=1")/SUMIF(D$139:D$168,"=1")</f>
        <v>1</v>
      </c>
      <c r="Y168" s="1">
        <f>SUMIF(E$139:E168,"=1")/SUMIF(E$139:E$168,"=1")</f>
        <v>1</v>
      </c>
      <c r="Z168" s="1">
        <f>SUMIF(F$139:F168,"=1")/SUMIF(F$139:F$168,"=1")</f>
        <v>1</v>
      </c>
    </row>
    <row r="169" spans="1:231">
      <c r="I169" s="5" t="s">
        <v>8</v>
      </c>
      <c r="J169" s="5">
        <f>AVERAGE(J139:J168)</f>
        <v>0.56353238978313169</v>
      </c>
      <c r="K169" s="5">
        <f>AVERAGE(K139:K168)</f>
        <v>0.81904262911221581</v>
      </c>
      <c r="L169" s="5">
        <f>AVERAGE(L139:L168)</f>
        <v>0.54570931407587464</v>
      </c>
      <c r="M169" s="5">
        <f>AVERAGE(M139:M168)</f>
        <v>0.81775673128684445</v>
      </c>
      <c r="N169" s="5">
        <f>AVERAGE(N139:N168)</f>
        <v>0.81904262911221581</v>
      </c>
    </row>
    <row r="170" spans="1:231">
      <c r="GQ170" s="1" t="s">
        <v>6</v>
      </c>
    </row>
    <row r="171" spans="1:231">
      <c r="A171" s="1" t="s">
        <v>22</v>
      </c>
      <c r="GZ171" s="11" t="s">
        <v>7</v>
      </c>
      <c r="HA171" s="11"/>
      <c r="HB171" s="11"/>
      <c r="HC171" s="11"/>
      <c r="HD171" s="11"/>
      <c r="HF171" s="11" t="s">
        <v>8</v>
      </c>
      <c r="HG171" s="11"/>
      <c r="HH171" s="11"/>
      <c r="HI171" s="11"/>
      <c r="HJ171" s="11"/>
      <c r="HL171" s="11" t="s">
        <v>9</v>
      </c>
      <c r="HM171" s="11"/>
      <c r="HN171" s="11"/>
      <c r="HO171" s="11"/>
      <c r="HP171" s="11"/>
      <c r="HQ171" s="8"/>
      <c r="HR171" s="8"/>
      <c r="HS171" s="11" t="s">
        <v>10</v>
      </c>
      <c r="HT171" s="11"/>
      <c r="HU171" s="11"/>
      <c r="HV171" s="11"/>
      <c r="HW171" s="11"/>
    </row>
    <row r="172" spans="1:231">
      <c r="J172" s="11" t="s">
        <v>7</v>
      </c>
      <c r="K172" s="11"/>
      <c r="L172" s="11"/>
      <c r="M172" s="11"/>
      <c r="N172" s="11"/>
      <c r="P172" s="11" t="s">
        <v>8</v>
      </c>
      <c r="Q172" s="11"/>
      <c r="R172" s="11"/>
      <c r="S172" s="11"/>
      <c r="T172" s="11"/>
      <c r="V172" s="11" t="s">
        <v>9</v>
      </c>
      <c r="W172" s="11"/>
      <c r="X172" s="11"/>
      <c r="Y172" s="11"/>
      <c r="Z172" s="11"/>
      <c r="AA172" s="8"/>
      <c r="AB172" s="8"/>
      <c r="AC172" s="11" t="s">
        <v>10</v>
      </c>
      <c r="AD172" s="11"/>
      <c r="AE172" s="11"/>
      <c r="AF172" s="11"/>
      <c r="AG172" s="11"/>
      <c r="GQ172" s="2" t="s">
        <v>0</v>
      </c>
      <c r="GR172" s="2" t="s">
        <v>1</v>
      </c>
      <c r="GS172" s="2" t="s">
        <v>2</v>
      </c>
      <c r="GT172" s="2" t="s">
        <v>17</v>
      </c>
      <c r="GU172" s="2" t="s">
        <v>18</v>
      </c>
      <c r="GV172" s="2" t="s">
        <v>20</v>
      </c>
      <c r="GZ172" s="2" t="s">
        <v>1</v>
      </c>
      <c r="HA172" s="2" t="s">
        <v>2</v>
      </c>
      <c r="HB172" s="2" t="s">
        <v>17</v>
      </c>
      <c r="HC172" s="2" t="s">
        <v>18</v>
      </c>
      <c r="HD172" s="2" t="s">
        <v>20</v>
      </c>
      <c r="HF172" s="2" t="s">
        <v>1</v>
      </c>
      <c r="HG172" s="2" t="s">
        <v>2</v>
      </c>
      <c r="HH172" s="2" t="s">
        <v>17</v>
      </c>
      <c r="HI172" s="2" t="s">
        <v>18</v>
      </c>
      <c r="HJ172" s="2" t="s">
        <v>20</v>
      </c>
      <c r="HL172" s="2" t="s">
        <v>1</v>
      </c>
      <c r="HM172" s="2" t="s">
        <v>2</v>
      </c>
      <c r="HN172" s="2" t="s">
        <v>17</v>
      </c>
      <c r="HO172" s="2" t="s">
        <v>18</v>
      </c>
      <c r="HP172" s="2" t="s">
        <v>20</v>
      </c>
      <c r="HR172" s="3" t="s">
        <v>11</v>
      </c>
      <c r="HS172" s="2" t="s">
        <v>1</v>
      </c>
      <c r="HT172" s="2" t="s">
        <v>2</v>
      </c>
      <c r="HU172" s="2" t="s">
        <v>17</v>
      </c>
      <c r="HV172" s="2" t="s">
        <v>18</v>
      </c>
      <c r="HW172" s="2" t="s">
        <v>20</v>
      </c>
    </row>
    <row r="173" spans="1:231">
      <c r="A173" s="2" t="s">
        <v>0</v>
      </c>
      <c r="B173" s="2" t="s">
        <v>1</v>
      </c>
      <c r="C173" s="2" t="s">
        <v>2</v>
      </c>
      <c r="D173" s="2" t="s">
        <v>17</v>
      </c>
      <c r="E173" s="2" t="s">
        <v>18</v>
      </c>
      <c r="F173" s="2" t="s">
        <v>20</v>
      </c>
      <c r="J173" s="2" t="s">
        <v>1</v>
      </c>
      <c r="K173" s="2" t="s">
        <v>2</v>
      </c>
      <c r="L173" s="2" t="s">
        <v>17</v>
      </c>
      <c r="M173" s="2" t="s">
        <v>18</v>
      </c>
      <c r="N173" s="2" t="s">
        <v>20</v>
      </c>
      <c r="P173" s="2" t="s">
        <v>1</v>
      </c>
      <c r="Q173" s="2" t="s">
        <v>2</v>
      </c>
      <c r="R173" s="2" t="s">
        <v>17</v>
      </c>
      <c r="S173" s="2" t="s">
        <v>18</v>
      </c>
      <c r="T173" s="2" t="s">
        <v>20</v>
      </c>
      <c r="V173" s="2" t="s">
        <v>1</v>
      </c>
      <c r="W173" s="2" t="s">
        <v>2</v>
      </c>
      <c r="X173" s="2" t="s">
        <v>17</v>
      </c>
      <c r="Y173" s="2" t="s">
        <v>18</v>
      </c>
      <c r="Z173" s="2" t="s">
        <v>20</v>
      </c>
      <c r="AB173" s="3" t="s">
        <v>11</v>
      </c>
      <c r="AC173" s="2" t="s">
        <v>1</v>
      </c>
      <c r="AD173" s="2" t="s">
        <v>2</v>
      </c>
      <c r="AE173" s="2" t="s">
        <v>17</v>
      </c>
      <c r="AF173" s="2" t="s">
        <v>18</v>
      </c>
      <c r="AG173" s="2" t="s">
        <v>20</v>
      </c>
      <c r="GQ173" s="1">
        <v>1</v>
      </c>
      <c r="GR173" s="1">
        <v>1</v>
      </c>
      <c r="GS173" s="1">
        <v>1</v>
      </c>
      <c r="GT173" s="1">
        <v>1</v>
      </c>
      <c r="GU173" s="1">
        <v>1</v>
      </c>
      <c r="GZ173" s="1">
        <f>SUM(GR173)/GQ173</f>
        <v>1</v>
      </c>
      <c r="HA173" s="1">
        <f>SUM(GS173)/$GQ173</f>
        <v>1</v>
      </c>
      <c r="HB173" s="1">
        <f>SUM(GT173)/$GQ173</f>
        <v>1</v>
      </c>
      <c r="HC173" s="1">
        <f>SUM(GU173)/$GQ173</f>
        <v>1</v>
      </c>
      <c r="HF173" s="1">
        <f t="shared" ref="HF173:HF202" si="84">GZ173*GR173</f>
        <v>1</v>
      </c>
      <c r="HG173" s="1">
        <f t="shared" ref="HG173:HG202" si="85">HA173*GS173</f>
        <v>1</v>
      </c>
      <c r="HH173" s="1">
        <f t="shared" ref="HH173:HH202" si="86">HB173*GT173</f>
        <v>1</v>
      </c>
      <c r="HI173" s="1">
        <f t="shared" ref="HI173:HI202" si="87">HC173*GU173</f>
        <v>1</v>
      </c>
      <c r="HL173" s="1">
        <f>SUMIF(B$139:B173,"=1")/SUMIF(B$139:B$168,"=1")</f>
        <v>1</v>
      </c>
      <c r="HM173" s="1">
        <f>SUMIF(C$139:C173,"=1")/SUMIF(C$139:C$168,"=1")</f>
        <v>1</v>
      </c>
      <c r="HN173" s="1">
        <f>SUMIF(D$139:D173,"=1")/SUMIF(D$139:D$168,"=1")</f>
        <v>1</v>
      </c>
      <c r="HO173" s="1">
        <f>SUMIF(E$139:E173,"=1")/SUMIF(E$139:E$168,"=1")</f>
        <v>1</v>
      </c>
      <c r="HR173" s="4">
        <v>0</v>
      </c>
      <c r="HS173" s="1">
        <f t="shared" ref="HS173:HS183" si="88">_xlfn.MAXIFS(J$139:J$168,V$139:V$168,"&gt;="&amp;$HR173)</f>
        <v>1</v>
      </c>
      <c r="HT173" s="1">
        <f t="shared" ref="HT173:HT183" si="89">_xlfn.MAXIFS(K$139:K$168,W$139:W$168,"&gt;="&amp;$HR173)</f>
        <v>1</v>
      </c>
      <c r="HU173" s="1">
        <f t="shared" ref="HU173:HU183" si="90">_xlfn.MAXIFS(L$139:L$168,X$139:X$168,"&gt;="&amp;$HR173)</f>
        <v>1</v>
      </c>
      <c r="HV173" s="1">
        <f t="shared" ref="HV173:HV183" si="91">_xlfn.MAXIFS(M$139:M$168,Y$139:Y$168,"&gt;="&amp;$HR173)</f>
        <v>1</v>
      </c>
    </row>
    <row r="174" spans="1:231">
      <c r="A174" s="1">
        <v>1</v>
      </c>
      <c r="B174" s="1">
        <v>0</v>
      </c>
      <c r="C174" s="1">
        <v>0</v>
      </c>
      <c r="D174" s="1">
        <v>0</v>
      </c>
      <c r="E174" s="1">
        <v>0</v>
      </c>
      <c r="F174" s="1">
        <v>1</v>
      </c>
      <c r="J174" s="1">
        <f>SUM(B174)/A174</f>
        <v>0</v>
      </c>
      <c r="K174" s="1">
        <f>SUM(C174)/$A174</f>
        <v>0</v>
      </c>
      <c r="L174" s="1">
        <f>SUM(D174)/$A174</f>
        <v>0</v>
      </c>
      <c r="M174" s="1">
        <f>SUM(E174)/$A174</f>
        <v>0</v>
      </c>
      <c r="N174" s="1">
        <f>SUM(F174)/$A174</f>
        <v>1</v>
      </c>
      <c r="P174" s="1">
        <f>J174*B174</f>
        <v>0</v>
      </c>
      <c r="Q174" s="1">
        <f>K174*C174</f>
        <v>0</v>
      </c>
      <c r="R174" s="1">
        <f>L174*D174</f>
        <v>0</v>
      </c>
      <c r="S174" s="1">
        <f>M174*E174</f>
        <v>0</v>
      </c>
      <c r="T174" s="1">
        <f>N174*F174</f>
        <v>1</v>
      </c>
      <c r="V174" s="1">
        <f>SUMIF(B$174:B174,"=1")/SUMIF(B$174:B$203,"=1")</f>
        <v>0</v>
      </c>
      <c r="W174" s="1">
        <f>SUMIF(C$174:C174,"=1")/SUMIF(C$174:C$203,"=1")</f>
        <v>0</v>
      </c>
      <c r="X174" s="1">
        <f>SUMIF(D$174:D174,"=1")/SUMIF(D$174:D$203,"=1")</f>
        <v>0</v>
      </c>
      <c r="Y174" s="1">
        <f>SUMIF(E$174:E174,"=1")/SUMIF(E$174:E$203,"=1")</f>
        <v>0</v>
      </c>
      <c r="Z174" s="1">
        <f>SUMIF(F$174:F174,"=1")/SUMIF(F$174:F$203,"=1")</f>
        <v>5.8823529411764705E-2</v>
      </c>
      <c r="AB174" s="4">
        <v>0</v>
      </c>
      <c r="AC174" s="1">
        <f>_xlfn.MAXIFS(J$174:J$203,V$174:V$203,"&gt;="&amp;$AB174)</f>
        <v>0.33333333333333331</v>
      </c>
      <c r="AD174" s="1">
        <f t="shared" ref="AD174:AG184" si="92">_xlfn.MAXIFS(K$174:K$203,W$174:W$203,"&gt;="&amp;$AB174)</f>
        <v>0.29166666666666669</v>
      </c>
      <c r="AE174" s="1">
        <f t="shared" si="92"/>
        <v>0.30769230769230771</v>
      </c>
      <c r="AF174" s="1">
        <f t="shared" si="92"/>
        <v>0.66666666666666663</v>
      </c>
      <c r="AG174" s="1">
        <f t="shared" si="92"/>
        <v>1</v>
      </c>
      <c r="GQ174" s="1">
        <v>2</v>
      </c>
      <c r="GR174" s="1">
        <v>1</v>
      </c>
      <c r="GS174" s="1">
        <v>1</v>
      </c>
      <c r="GT174" s="1">
        <v>1</v>
      </c>
      <c r="GU174" s="1">
        <v>1</v>
      </c>
      <c r="GZ174" s="1">
        <f>SUM(B$139:B174)/GQ174</f>
        <v>7.5</v>
      </c>
      <c r="HA174" s="1">
        <f>SUM(C$139:C174)/$GQ174</f>
        <v>10</v>
      </c>
      <c r="HB174" s="1">
        <f>SUM(D$139:D174)/$GQ174</f>
        <v>8</v>
      </c>
      <c r="HC174" s="1">
        <f>SUM(E$139:E174)/$GQ174</f>
        <v>10</v>
      </c>
      <c r="HF174" s="1">
        <f t="shared" si="84"/>
        <v>7.5</v>
      </c>
      <c r="HG174" s="1">
        <f t="shared" si="85"/>
        <v>10</v>
      </c>
      <c r="HH174" s="1">
        <f t="shared" si="86"/>
        <v>8</v>
      </c>
      <c r="HI174" s="1">
        <f t="shared" si="87"/>
        <v>10</v>
      </c>
      <c r="HL174" s="1">
        <f>SUMIF(B$139:B174,"=1")/SUMIF(B$139:B$168,"=1")</f>
        <v>1</v>
      </c>
      <c r="HM174" s="1">
        <f>SUMIF(C$139:C174,"=1")/SUMIF(C$139:C$168,"=1")</f>
        <v>1</v>
      </c>
      <c r="HN174" s="1">
        <f>SUMIF(D$139:D174,"=1")/SUMIF(D$139:D$168,"=1")</f>
        <v>1</v>
      </c>
      <c r="HO174" s="1">
        <f>SUMIF(E$139:E174,"=1")/SUMIF(E$139:E$168,"=1")</f>
        <v>1</v>
      </c>
      <c r="HR174" s="4">
        <v>0.1</v>
      </c>
      <c r="HS174" s="1">
        <f t="shared" si="88"/>
        <v>1</v>
      </c>
      <c r="HT174" s="1">
        <f t="shared" si="89"/>
        <v>1</v>
      </c>
      <c r="HU174" s="1">
        <f t="shared" si="90"/>
        <v>1</v>
      </c>
      <c r="HV174" s="1">
        <f t="shared" si="91"/>
        <v>1</v>
      </c>
    </row>
    <row r="175" spans="1:231">
      <c r="A175" s="1">
        <v>2</v>
      </c>
      <c r="B175" s="1">
        <v>0</v>
      </c>
      <c r="C175" s="1">
        <v>0</v>
      </c>
      <c r="D175" s="1">
        <v>0</v>
      </c>
      <c r="E175" s="1">
        <v>1</v>
      </c>
      <c r="F175" s="1">
        <v>0</v>
      </c>
      <c r="J175" s="1">
        <f>SUM(B$174:B175)/$A175</f>
        <v>0</v>
      </c>
      <c r="K175" s="1">
        <f>SUM(C$174:C175)/$A175</f>
        <v>0</v>
      </c>
      <c r="L175" s="1">
        <f>SUM(D$174:D175)/$A175</f>
        <v>0</v>
      </c>
      <c r="M175" s="1">
        <f>SUM(E$174:E175)/$A175</f>
        <v>0.5</v>
      </c>
      <c r="N175" s="1">
        <f>SUM(F$174:F175)/$A175</f>
        <v>0.5</v>
      </c>
      <c r="P175" s="1">
        <f t="shared" ref="P175:P203" si="93">J175*B175</f>
        <v>0</v>
      </c>
      <c r="Q175" s="1">
        <f t="shared" ref="Q175:Q203" si="94">K175*C175</f>
        <v>0</v>
      </c>
      <c r="R175" s="1">
        <f t="shared" ref="R175:R203" si="95">L175*D175</f>
        <v>0</v>
      </c>
      <c r="S175" s="1">
        <f t="shared" ref="S175:S203" si="96">M175*E175</f>
        <v>0.5</v>
      </c>
      <c r="T175" s="1">
        <f t="shared" ref="T175:T203" si="97">N175*F175</f>
        <v>0</v>
      </c>
      <c r="V175" s="1">
        <f>SUMIF(B$174:B175,"=1")/SUMIF(B$174:B$203,"=1")</f>
        <v>0</v>
      </c>
      <c r="W175" s="1">
        <f>SUMIF(C$174:C175,"=1")/SUMIF(C$174:C$203,"=1")</f>
        <v>0</v>
      </c>
      <c r="X175" s="1">
        <f>SUMIF(D$174:D175,"=1")/SUMIF(D$174:D$203,"=1")</f>
        <v>0</v>
      </c>
      <c r="Y175" s="1">
        <f>SUMIF(E$174:E175,"=1")/SUMIF(E$174:E$203,"=1")</f>
        <v>0.1</v>
      </c>
      <c r="Z175" s="1">
        <f>SUMIF(F$174:F175,"=1")/SUMIF(F$174:F$203,"=1")</f>
        <v>5.8823529411764705E-2</v>
      </c>
      <c r="AB175" s="4">
        <v>0.1</v>
      </c>
      <c r="AC175" s="1">
        <f t="shared" ref="AC175:AC184" si="98">_xlfn.MAXIFS(J$174:J$203,V$174:V$203,"&gt;="&amp;$AB175)</f>
        <v>0.33333333333333331</v>
      </c>
      <c r="AD175" s="1">
        <f t="shared" ref="AD175:AD184" si="99">_xlfn.MAXIFS(K$174:K$203,W$174:W$203,"&gt;="&amp;$AB175)</f>
        <v>0.29166666666666669</v>
      </c>
      <c r="AE175" s="1">
        <f t="shared" ref="AE175:AE184" si="100">_xlfn.MAXIFS(L$174:L$203,X$174:X$203,"&gt;="&amp;$AB175)</f>
        <v>0.30769230769230771</v>
      </c>
      <c r="AF175" s="1">
        <f t="shared" ref="AF175:AF184" si="101">_xlfn.MAXIFS(M$174:M$203,Y$174:Y$203,"&gt;="&amp;$AB175)</f>
        <v>0.66666666666666663</v>
      </c>
      <c r="AG175" s="1">
        <f t="shared" si="92"/>
        <v>0.83333333333333337</v>
      </c>
      <c r="GQ175" s="1">
        <v>3</v>
      </c>
      <c r="GR175" s="1">
        <v>0</v>
      </c>
      <c r="GS175" s="1">
        <v>1</v>
      </c>
      <c r="GT175" s="1">
        <v>0</v>
      </c>
      <c r="GU175" s="1">
        <v>1</v>
      </c>
      <c r="GZ175" s="1">
        <f>SUM(B$139:B175)/GQ175</f>
        <v>5</v>
      </c>
      <c r="HA175" s="1">
        <f>SUM(C$139:C175)/GQ175</f>
        <v>6.666666666666667</v>
      </c>
      <c r="HB175" s="1">
        <f>SUM(D$139:D175)/$GQ175</f>
        <v>5.333333333333333</v>
      </c>
      <c r="HC175" s="1">
        <f>SUM(E$139:E175)/$GQ175</f>
        <v>7</v>
      </c>
      <c r="HF175" s="1">
        <f t="shared" si="84"/>
        <v>0</v>
      </c>
      <c r="HG175" s="1">
        <f t="shared" si="85"/>
        <v>6.666666666666667</v>
      </c>
      <c r="HH175" s="1">
        <f t="shared" si="86"/>
        <v>0</v>
      </c>
      <c r="HI175" s="1">
        <f t="shared" si="87"/>
        <v>7</v>
      </c>
      <c r="HL175" s="1">
        <f>SUMIF(B$139:B175,"=1")/SUMIF(B$139:B$168,"=1")</f>
        <v>1</v>
      </c>
      <c r="HM175" s="1">
        <f>SUMIF(C$139:C175,"=1")/SUMIF(C$139:C$168,"=1")</f>
        <v>1</v>
      </c>
      <c r="HN175" s="1">
        <f>SUMIF(D$139:D175,"=1")/SUMIF(D$139:D$168,"=1")</f>
        <v>1</v>
      </c>
      <c r="HO175" s="1">
        <f>SUMIF(E$139:E175,"=1")/SUMIF(E$139:E$168,"=1")</f>
        <v>1.05</v>
      </c>
      <c r="HR175" s="4">
        <v>0.2</v>
      </c>
      <c r="HS175" s="1">
        <f t="shared" si="88"/>
        <v>0.61538461538461542</v>
      </c>
      <c r="HT175" s="1">
        <f t="shared" si="89"/>
        <v>1</v>
      </c>
      <c r="HU175" s="1">
        <f t="shared" si="90"/>
        <v>0.5714285714285714</v>
      </c>
      <c r="HV175" s="1">
        <f t="shared" si="91"/>
        <v>1</v>
      </c>
    </row>
    <row r="176" spans="1:231">
      <c r="A176" s="1">
        <v>3</v>
      </c>
      <c r="B176" s="1">
        <v>0</v>
      </c>
      <c r="C176" s="1">
        <v>0</v>
      </c>
      <c r="D176" s="1">
        <v>0</v>
      </c>
      <c r="E176" s="1">
        <v>1</v>
      </c>
      <c r="F176" s="1">
        <v>1</v>
      </c>
      <c r="J176" s="1">
        <f>SUM(B$174:B176)/$A176</f>
        <v>0</v>
      </c>
      <c r="K176" s="1">
        <f>SUM(C$174:C176)/$A176</f>
        <v>0</v>
      </c>
      <c r="L176" s="1">
        <f>SUM(D$174:D176)/$A176</f>
        <v>0</v>
      </c>
      <c r="M176" s="1">
        <f>SUM(E$174:E176)/$A176</f>
        <v>0.66666666666666663</v>
      </c>
      <c r="N176" s="1">
        <f>SUM(F$174:F176)/$A176</f>
        <v>0.66666666666666663</v>
      </c>
      <c r="P176" s="1">
        <f t="shared" si="93"/>
        <v>0</v>
      </c>
      <c r="Q176" s="1">
        <f t="shared" si="94"/>
        <v>0</v>
      </c>
      <c r="R176" s="1">
        <f t="shared" si="95"/>
        <v>0</v>
      </c>
      <c r="S176" s="1">
        <f t="shared" si="96"/>
        <v>0.66666666666666663</v>
      </c>
      <c r="T176" s="1">
        <f t="shared" si="97"/>
        <v>0.66666666666666663</v>
      </c>
      <c r="V176" s="1">
        <f>SUMIF(B$174:B176,"=1")/SUMIF(B$174:B$203,"=1")</f>
        <v>0</v>
      </c>
      <c r="W176" s="1">
        <f>SUMIF(C$174:C176,"=1")/SUMIF(C$174:C$203,"=1")</f>
        <v>0</v>
      </c>
      <c r="X176" s="1">
        <f>SUMIF(D$174:D176,"=1")/SUMIF(D$174:D$203,"=1")</f>
        <v>0</v>
      </c>
      <c r="Y176" s="1">
        <f>SUMIF(E$174:E176,"=1")/SUMIF(E$174:E$203,"=1")</f>
        <v>0.2</v>
      </c>
      <c r="Z176" s="1">
        <f>SUMIF(F$174:F176,"=1")/SUMIF(F$174:F$203,"=1")</f>
        <v>0.11764705882352941</v>
      </c>
      <c r="AB176" s="4">
        <v>0.2</v>
      </c>
      <c r="AC176" s="1">
        <f t="shared" si="98"/>
        <v>0.33333333333333331</v>
      </c>
      <c r="AD176" s="1">
        <f t="shared" si="99"/>
        <v>0.29166666666666669</v>
      </c>
      <c r="AE176" s="1">
        <f t="shared" si="100"/>
        <v>0.30769230769230771</v>
      </c>
      <c r="AF176" s="1">
        <f t="shared" si="101"/>
        <v>0.66666666666666663</v>
      </c>
      <c r="AG176" s="1">
        <f t="shared" si="92"/>
        <v>0.83333333333333337</v>
      </c>
      <c r="GQ176" s="1">
        <v>4</v>
      </c>
      <c r="GR176" s="1">
        <v>0</v>
      </c>
      <c r="GS176" s="1">
        <v>1</v>
      </c>
      <c r="GT176" s="1">
        <v>0</v>
      </c>
      <c r="GU176" s="1">
        <v>1</v>
      </c>
      <c r="GZ176" s="1">
        <f>SUM(B$139:B176)/GQ176</f>
        <v>3.75</v>
      </c>
      <c r="HA176" s="1">
        <f>SUM(C$139:C176)/GQ176</f>
        <v>5</v>
      </c>
      <c r="HB176" s="1">
        <f>SUM(D$139:D176)/$GQ176</f>
        <v>4</v>
      </c>
      <c r="HC176" s="1">
        <f>SUM(E$139:E176)/$GQ176</f>
        <v>5.5</v>
      </c>
      <c r="HF176" s="1">
        <f t="shared" si="84"/>
        <v>0</v>
      </c>
      <c r="HG176" s="1">
        <f t="shared" si="85"/>
        <v>5</v>
      </c>
      <c r="HH176" s="1">
        <f t="shared" si="86"/>
        <v>0</v>
      </c>
      <c r="HI176" s="1">
        <f t="shared" si="87"/>
        <v>5.5</v>
      </c>
      <c r="HL176" s="1">
        <f>SUMIF(B$139:B176,"=1")/SUMIF(B$139:B$168,"=1")</f>
        <v>1</v>
      </c>
      <c r="HM176" s="1">
        <f>SUMIF(C$139:C176,"=1")/SUMIF(C$139:C$168,"=1")</f>
        <v>1</v>
      </c>
      <c r="HN176" s="1">
        <f>SUMIF(D$139:D176,"=1")/SUMIF(D$139:D$168,"=1")</f>
        <v>1</v>
      </c>
      <c r="HO176" s="1">
        <f>SUMIF(E$139:E176,"=1")/SUMIF(E$139:E$168,"=1")</f>
        <v>1.1000000000000001</v>
      </c>
      <c r="HR176" s="4">
        <v>0.3</v>
      </c>
      <c r="HS176" s="1">
        <f t="shared" si="88"/>
        <v>0.61538461538461542</v>
      </c>
      <c r="HT176" s="1">
        <f t="shared" si="89"/>
        <v>1</v>
      </c>
      <c r="HU176" s="1">
        <f t="shared" si="90"/>
        <v>0.5714285714285714</v>
      </c>
      <c r="HV176" s="1">
        <f t="shared" si="91"/>
        <v>1</v>
      </c>
    </row>
    <row r="177" spans="1:231">
      <c r="A177" s="1">
        <v>4</v>
      </c>
      <c r="B177" s="1">
        <v>0</v>
      </c>
      <c r="C177" s="1">
        <v>1</v>
      </c>
      <c r="D177" s="1">
        <v>1</v>
      </c>
      <c r="E177" s="1">
        <v>0</v>
      </c>
      <c r="F177" s="1">
        <v>0</v>
      </c>
      <c r="J177" s="1">
        <f>SUM(B$174:B177)/$A177</f>
        <v>0</v>
      </c>
      <c r="K177" s="1">
        <f>SUM(C$174:C177)/$A177</f>
        <v>0.25</v>
      </c>
      <c r="L177" s="1">
        <f>SUM(D$174:D177)/$A177</f>
        <v>0.25</v>
      </c>
      <c r="M177" s="1">
        <f>SUM(E$174:E177)/$A177</f>
        <v>0.5</v>
      </c>
      <c r="N177" s="1">
        <f>SUM(F$174:F177)/$A177</f>
        <v>0.5</v>
      </c>
      <c r="P177" s="1">
        <f t="shared" si="93"/>
        <v>0</v>
      </c>
      <c r="Q177" s="1">
        <f t="shared" si="94"/>
        <v>0.25</v>
      </c>
      <c r="R177" s="1">
        <f t="shared" si="95"/>
        <v>0.25</v>
      </c>
      <c r="S177" s="1">
        <f t="shared" si="96"/>
        <v>0</v>
      </c>
      <c r="T177" s="1">
        <f t="shared" si="97"/>
        <v>0</v>
      </c>
      <c r="V177" s="1">
        <f>SUMIF(B$174:B177,"=1")/SUMIF(B$174:B$203,"=1")</f>
        <v>0</v>
      </c>
      <c r="W177" s="1">
        <f>SUMIF(C$174:C177,"=1")/SUMIF(C$174:C$203,"=1")</f>
        <v>0.125</v>
      </c>
      <c r="X177" s="1">
        <f>SUMIF(D$174:D177,"=1")/SUMIF(D$174:D$203,"=1")</f>
        <v>0.125</v>
      </c>
      <c r="Y177" s="1">
        <f>SUMIF(E$174:E177,"=1")/SUMIF(E$174:E$203,"=1")</f>
        <v>0.2</v>
      </c>
      <c r="Z177" s="1">
        <f>SUMIF(F$174:F177,"=1")/SUMIF(F$174:F$203,"=1")</f>
        <v>0.11764705882352941</v>
      </c>
      <c r="AB177" s="4">
        <v>0.3</v>
      </c>
      <c r="AC177" s="1">
        <f t="shared" si="98"/>
        <v>0.33333333333333331</v>
      </c>
      <c r="AD177" s="1">
        <f t="shared" si="99"/>
        <v>0.29166666666666669</v>
      </c>
      <c r="AE177" s="1">
        <f t="shared" si="100"/>
        <v>0.30769230769230771</v>
      </c>
      <c r="AF177" s="1">
        <f t="shared" si="101"/>
        <v>0.42857142857142855</v>
      </c>
      <c r="AG177" s="1">
        <f t="shared" si="92"/>
        <v>0.83333333333333337</v>
      </c>
      <c r="GQ177" s="1">
        <v>5</v>
      </c>
      <c r="GR177" s="1">
        <v>1</v>
      </c>
      <c r="GS177" s="1">
        <v>1</v>
      </c>
      <c r="GT177" s="1">
        <v>0</v>
      </c>
      <c r="GU177" s="1">
        <v>1</v>
      </c>
      <c r="GZ177" s="1">
        <f>SUM(B$139:B177)/GQ177</f>
        <v>3</v>
      </c>
      <c r="HA177" s="1">
        <f>SUM(C$139:C177)/GQ177</f>
        <v>4.2</v>
      </c>
      <c r="HB177" s="1">
        <f>SUM(D$139:D177)/$GQ177</f>
        <v>3.4</v>
      </c>
      <c r="HC177" s="1">
        <f>SUM(E$139:E177)/$GQ177</f>
        <v>4.4000000000000004</v>
      </c>
      <c r="HF177" s="1">
        <f t="shared" si="84"/>
        <v>3</v>
      </c>
      <c r="HG177" s="1">
        <f t="shared" si="85"/>
        <v>4.2</v>
      </c>
      <c r="HH177" s="1">
        <f t="shared" si="86"/>
        <v>0</v>
      </c>
      <c r="HI177" s="1">
        <f t="shared" si="87"/>
        <v>4.4000000000000004</v>
      </c>
      <c r="HL177" s="1">
        <f>SUMIF(B$139:B177,"=1")/SUMIF(B$139:B$168,"=1")</f>
        <v>1</v>
      </c>
      <c r="HM177" s="1">
        <f>SUMIF(C$139:C177,"=1")/SUMIF(C$139:C$168,"=1")</f>
        <v>1.05</v>
      </c>
      <c r="HN177" s="1">
        <f>SUMIF(D$139:D177,"=1")/SUMIF(D$139:D$168,"=1")</f>
        <v>1.0625</v>
      </c>
      <c r="HO177" s="1">
        <f>SUMIF(E$139:E177,"=1")/SUMIF(E$139:E$168,"=1")</f>
        <v>1.1000000000000001</v>
      </c>
      <c r="HR177" s="4">
        <v>0.4</v>
      </c>
      <c r="HS177" s="1">
        <f t="shared" si="88"/>
        <v>0.61538461538461542</v>
      </c>
      <c r="HT177" s="1">
        <f t="shared" si="89"/>
        <v>1</v>
      </c>
      <c r="HU177" s="1">
        <f t="shared" si="90"/>
        <v>0.5714285714285714</v>
      </c>
      <c r="HV177" s="1">
        <f t="shared" si="91"/>
        <v>0.9</v>
      </c>
    </row>
    <row r="178" spans="1:231">
      <c r="A178" s="1">
        <v>5</v>
      </c>
      <c r="B178" s="1">
        <v>1</v>
      </c>
      <c r="C178" s="1">
        <v>0</v>
      </c>
      <c r="D178" s="1">
        <v>0</v>
      </c>
      <c r="E178" s="1">
        <v>0</v>
      </c>
      <c r="F178" s="1">
        <v>1</v>
      </c>
      <c r="J178" s="1">
        <f>SUM(B$174:B178)/$A178</f>
        <v>0.2</v>
      </c>
      <c r="K178" s="1">
        <f>SUM(C$174:C178)/$A178</f>
        <v>0.2</v>
      </c>
      <c r="L178" s="1">
        <f>SUM(D$174:D178)/$A178</f>
        <v>0.2</v>
      </c>
      <c r="M178" s="1">
        <f>SUM(E$174:E178)/$A178</f>
        <v>0.4</v>
      </c>
      <c r="N178" s="1">
        <f>SUM(F$174:F178)/$A178</f>
        <v>0.6</v>
      </c>
      <c r="P178" s="1">
        <f t="shared" si="93"/>
        <v>0.2</v>
      </c>
      <c r="Q178" s="1">
        <f t="shared" si="94"/>
        <v>0</v>
      </c>
      <c r="R178" s="1">
        <f t="shared" si="95"/>
        <v>0</v>
      </c>
      <c r="S178" s="1">
        <f t="shared" si="96"/>
        <v>0</v>
      </c>
      <c r="T178" s="1">
        <f t="shared" si="97"/>
        <v>0.6</v>
      </c>
      <c r="V178" s="1">
        <f>SUMIF(B$174:B178,"=1")/SUMIF(B$174:B$203,"=1")</f>
        <v>0.1111111111111111</v>
      </c>
      <c r="W178" s="1">
        <f>SUMIF(C$174:C178,"=1")/SUMIF(C$174:C$203,"=1")</f>
        <v>0.125</v>
      </c>
      <c r="X178" s="1">
        <f>SUMIF(D$174:D178,"=1")/SUMIF(D$174:D$203,"=1")</f>
        <v>0.125</v>
      </c>
      <c r="Y178" s="1">
        <f>SUMIF(E$174:E178,"=1")/SUMIF(E$174:E$203,"=1")</f>
        <v>0.2</v>
      </c>
      <c r="Z178" s="1">
        <f>SUMIF(F$174:F178,"=1")/SUMIF(F$174:F$203,"=1")</f>
        <v>0.17647058823529413</v>
      </c>
      <c r="AB178" s="4">
        <v>0.4</v>
      </c>
      <c r="AC178" s="1">
        <f t="shared" si="98"/>
        <v>0.33333333333333331</v>
      </c>
      <c r="AD178" s="1">
        <f t="shared" si="99"/>
        <v>0.29166666666666669</v>
      </c>
      <c r="AE178" s="1">
        <f t="shared" si="100"/>
        <v>0.30769230769230771</v>
      </c>
      <c r="AF178" s="1">
        <f t="shared" si="101"/>
        <v>0.35</v>
      </c>
      <c r="AG178" s="1">
        <f t="shared" si="92"/>
        <v>0.83333333333333337</v>
      </c>
      <c r="GQ178" s="1">
        <v>6</v>
      </c>
      <c r="GR178" s="1">
        <v>0</v>
      </c>
      <c r="GS178" s="1">
        <v>1</v>
      </c>
      <c r="GT178" s="1">
        <v>1</v>
      </c>
      <c r="GU178" s="1">
        <v>1</v>
      </c>
      <c r="GZ178" s="1">
        <f>SUM(B$139:B178)/GQ178</f>
        <v>2.6666666666666665</v>
      </c>
      <c r="HA178" s="1">
        <f>SUM(C$139:C178)/GQ178</f>
        <v>3.5</v>
      </c>
      <c r="HB178" s="1">
        <f>SUM(D$139:D178)/$GQ178</f>
        <v>2.8333333333333335</v>
      </c>
      <c r="HC178" s="1">
        <f>SUM(E$139:E178)/$GQ178</f>
        <v>3.6666666666666665</v>
      </c>
      <c r="HF178" s="1">
        <f t="shared" si="84"/>
        <v>0</v>
      </c>
      <c r="HG178" s="1">
        <f t="shared" si="85"/>
        <v>3.5</v>
      </c>
      <c r="HH178" s="1">
        <f t="shared" si="86"/>
        <v>2.8333333333333335</v>
      </c>
      <c r="HI178" s="1">
        <f t="shared" si="87"/>
        <v>3.6666666666666665</v>
      </c>
      <c r="HL178" s="1">
        <f>SUMIF(B$139:B178,"=1")/SUMIF(B$139:B$168,"=1")</f>
        <v>1.0666666666666667</v>
      </c>
      <c r="HM178" s="1">
        <f>SUMIF(C$139:C178,"=1")/SUMIF(C$139:C$168,"=1")</f>
        <v>1.05</v>
      </c>
      <c r="HN178" s="1">
        <f>SUMIF(D$139:D178,"=1")/SUMIF(D$139:D$168,"=1")</f>
        <v>1.0625</v>
      </c>
      <c r="HO178" s="1">
        <f>SUMIF(E$139:E178,"=1")/SUMIF(E$139:E$168,"=1")</f>
        <v>1.1000000000000001</v>
      </c>
      <c r="HR178" s="4">
        <v>0.5</v>
      </c>
      <c r="HS178" s="1">
        <f t="shared" si="88"/>
        <v>0.61538461538461542</v>
      </c>
      <c r="HT178" s="1">
        <f t="shared" si="89"/>
        <v>0.90909090909090906</v>
      </c>
      <c r="HU178" s="1">
        <f t="shared" si="90"/>
        <v>0.5714285714285714</v>
      </c>
      <c r="HV178" s="1">
        <f t="shared" si="91"/>
        <v>0.8571428571428571</v>
      </c>
    </row>
    <row r="179" spans="1:231">
      <c r="A179" s="1">
        <v>6</v>
      </c>
      <c r="B179" s="1">
        <v>0</v>
      </c>
      <c r="C179" s="1">
        <v>0</v>
      </c>
      <c r="D179" s="1">
        <v>0</v>
      </c>
      <c r="E179" s="1">
        <v>0</v>
      </c>
      <c r="F179" s="1">
        <v>1</v>
      </c>
      <c r="J179" s="1">
        <f>SUM(B$174:B179)/$A179</f>
        <v>0.16666666666666666</v>
      </c>
      <c r="K179" s="1">
        <f>SUM(C$174:C179)/$A179</f>
        <v>0.16666666666666666</v>
      </c>
      <c r="L179" s="1">
        <f>SUM(D$174:D179)/$A179</f>
        <v>0.16666666666666666</v>
      </c>
      <c r="M179" s="1">
        <f>SUM(E$174:E179)/$A179</f>
        <v>0.33333333333333331</v>
      </c>
      <c r="N179" s="1">
        <f>SUM(F$174:F179)/$A179</f>
        <v>0.66666666666666663</v>
      </c>
      <c r="P179" s="1">
        <f t="shared" si="93"/>
        <v>0</v>
      </c>
      <c r="Q179" s="1">
        <f t="shared" si="94"/>
        <v>0</v>
      </c>
      <c r="R179" s="1">
        <f t="shared" si="95"/>
        <v>0</v>
      </c>
      <c r="S179" s="1">
        <f t="shared" si="96"/>
        <v>0</v>
      </c>
      <c r="T179" s="1">
        <f t="shared" si="97"/>
        <v>0.66666666666666663</v>
      </c>
      <c r="V179" s="1">
        <f>SUMIF(B$174:B179,"=1")/SUMIF(B$174:B$203,"=1")</f>
        <v>0.1111111111111111</v>
      </c>
      <c r="W179" s="1">
        <f>SUMIF(C$174:C179,"=1")/SUMIF(C$174:C$203,"=1")</f>
        <v>0.125</v>
      </c>
      <c r="X179" s="1">
        <f>SUMIF(D$174:D179,"=1")/SUMIF(D$174:D$203,"=1")</f>
        <v>0.125</v>
      </c>
      <c r="Y179" s="1">
        <f>SUMIF(E$174:E179,"=1")/SUMIF(E$174:E$203,"=1")</f>
        <v>0.2</v>
      </c>
      <c r="Z179" s="1">
        <f>SUMIF(F$174:F179,"=1")/SUMIF(F$174:F$203,"=1")</f>
        <v>0.23529411764705882</v>
      </c>
      <c r="AB179" s="4">
        <v>0.5</v>
      </c>
      <c r="AC179" s="1">
        <f t="shared" si="98"/>
        <v>0.33333333333333331</v>
      </c>
      <c r="AD179" s="1">
        <f t="shared" si="99"/>
        <v>0.29166666666666669</v>
      </c>
      <c r="AE179" s="1">
        <f t="shared" si="100"/>
        <v>0.30769230769230771</v>
      </c>
      <c r="AF179" s="1">
        <f t="shared" si="101"/>
        <v>0.35</v>
      </c>
      <c r="AG179" s="1">
        <f t="shared" si="92"/>
        <v>0.83333333333333337</v>
      </c>
      <c r="GQ179" s="1">
        <v>7</v>
      </c>
      <c r="GR179" s="1">
        <v>1</v>
      </c>
      <c r="GS179" s="1">
        <v>1</v>
      </c>
      <c r="GT179" s="1">
        <v>1</v>
      </c>
      <c r="GU179" s="1">
        <v>0</v>
      </c>
      <c r="GZ179" s="1">
        <f>SUM(B$139:B179)/GQ179</f>
        <v>2.2857142857142856</v>
      </c>
      <c r="HA179" s="1">
        <f>SUM(C$139:C179)/GQ179</f>
        <v>3</v>
      </c>
      <c r="HB179" s="1">
        <f>SUM(D$139:D179)/$GQ179</f>
        <v>2.4285714285714284</v>
      </c>
      <c r="HC179" s="1">
        <f>SUM(E$139:E179)/$GQ179</f>
        <v>3.1428571428571428</v>
      </c>
      <c r="HF179" s="1">
        <f t="shared" si="84"/>
        <v>2.2857142857142856</v>
      </c>
      <c r="HG179" s="1">
        <f t="shared" si="85"/>
        <v>3</v>
      </c>
      <c r="HH179" s="1">
        <f t="shared" si="86"/>
        <v>2.4285714285714284</v>
      </c>
      <c r="HI179" s="1">
        <f t="shared" si="87"/>
        <v>0</v>
      </c>
      <c r="HL179" s="1">
        <f>SUMIF(B$139:B179,"=1")/SUMIF(B$139:B$168,"=1")</f>
        <v>1.0666666666666667</v>
      </c>
      <c r="HM179" s="1">
        <f>SUMIF(C$139:C179,"=1")/SUMIF(C$139:C$168,"=1")</f>
        <v>1.05</v>
      </c>
      <c r="HN179" s="1">
        <f>SUMIF(D$139:D179,"=1")/SUMIF(D$139:D$168,"=1")</f>
        <v>1.0625</v>
      </c>
      <c r="HO179" s="1">
        <f>SUMIF(E$139:E179,"=1")/SUMIF(E$139:E$168,"=1")</f>
        <v>1.1000000000000001</v>
      </c>
      <c r="HR179" s="4">
        <v>0.6</v>
      </c>
      <c r="HS179" s="1">
        <f t="shared" si="88"/>
        <v>0.6</v>
      </c>
      <c r="HT179" s="1">
        <f t="shared" si="89"/>
        <v>0.76470588235294112</v>
      </c>
      <c r="HU179" s="1">
        <f t="shared" si="90"/>
        <v>0.54166666666666663</v>
      </c>
      <c r="HV179" s="1">
        <f t="shared" si="91"/>
        <v>0.8571428571428571</v>
      </c>
    </row>
    <row r="180" spans="1:231">
      <c r="A180" s="1">
        <v>7</v>
      </c>
      <c r="B180" s="1">
        <v>0</v>
      </c>
      <c r="C180" s="1">
        <v>0</v>
      </c>
      <c r="D180" s="1">
        <v>0</v>
      </c>
      <c r="E180" s="1">
        <v>1</v>
      </c>
      <c r="F180" s="1">
        <v>1</v>
      </c>
      <c r="J180" s="1">
        <f>SUM(B$174:B180)/$A180</f>
        <v>0.14285714285714285</v>
      </c>
      <c r="K180" s="1">
        <f>SUM(C$174:C180)/$A180</f>
        <v>0.14285714285714285</v>
      </c>
      <c r="L180" s="1">
        <f>SUM(D$174:D180)/$A180</f>
        <v>0.14285714285714285</v>
      </c>
      <c r="M180" s="1">
        <f>SUM(E$174:E180)/$A180</f>
        <v>0.42857142857142855</v>
      </c>
      <c r="N180" s="1">
        <f>SUM(F$174:F180)/$A180</f>
        <v>0.7142857142857143</v>
      </c>
      <c r="P180" s="1">
        <f t="shared" si="93"/>
        <v>0</v>
      </c>
      <c r="Q180" s="1">
        <f t="shared" si="94"/>
        <v>0</v>
      </c>
      <c r="R180" s="1">
        <f t="shared" si="95"/>
        <v>0</v>
      </c>
      <c r="S180" s="1">
        <f t="shared" si="96"/>
        <v>0.42857142857142855</v>
      </c>
      <c r="T180" s="1">
        <f t="shared" si="97"/>
        <v>0.7142857142857143</v>
      </c>
      <c r="V180" s="1">
        <f>SUMIF(B$174:B180,"=1")/SUMIF(B$174:B$203,"=1")</f>
        <v>0.1111111111111111</v>
      </c>
      <c r="W180" s="1">
        <f>SUMIF(C$174:C180,"=1")/SUMIF(C$174:C$203,"=1")</f>
        <v>0.125</v>
      </c>
      <c r="X180" s="1">
        <f>SUMIF(D$174:D180,"=1")/SUMIF(D$174:D$203,"=1")</f>
        <v>0.125</v>
      </c>
      <c r="Y180" s="1">
        <f>SUMIF(E$174:E180,"=1")/SUMIF(E$174:E$203,"=1")</f>
        <v>0.3</v>
      </c>
      <c r="Z180" s="1">
        <f>SUMIF(F$174:F180,"=1")/SUMIF(F$174:F$203,"=1")</f>
        <v>0.29411764705882354</v>
      </c>
      <c r="AB180" s="4">
        <v>0.6</v>
      </c>
      <c r="AC180" s="1">
        <f t="shared" si="98"/>
        <v>0.33333333333333331</v>
      </c>
      <c r="AD180" s="1">
        <f t="shared" si="99"/>
        <v>0.29166666666666669</v>
      </c>
      <c r="AE180" s="1">
        <f t="shared" si="100"/>
        <v>0.30769230769230771</v>
      </c>
      <c r="AF180" s="1">
        <f>_xlfn.MAXIFS(M$174:M$203,Y$174:Y$203,"&gt;="&amp;$AB180)</f>
        <v>0.35</v>
      </c>
      <c r="AG180" s="1">
        <f t="shared" si="92"/>
        <v>0.75</v>
      </c>
      <c r="GQ180" s="1">
        <v>8</v>
      </c>
      <c r="GR180" s="1">
        <v>0</v>
      </c>
      <c r="GS180" s="1">
        <v>1</v>
      </c>
      <c r="GT180" s="1">
        <v>0</v>
      </c>
      <c r="GU180" s="1">
        <v>1</v>
      </c>
      <c r="GZ180" s="1">
        <f>SUM(B$139:B180)/GQ180</f>
        <v>2</v>
      </c>
      <c r="HA180" s="1">
        <f>SUM(C$139:C180)/GQ180</f>
        <v>2.625</v>
      </c>
      <c r="HB180" s="1">
        <f>SUM(D$139:D180)/$GQ180</f>
        <v>2.125</v>
      </c>
      <c r="HC180" s="1">
        <f>SUM(E$139:E180)/$GQ180</f>
        <v>2.875</v>
      </c>
      <c r="HF180" s="1">
        <f t="shared" si="84"/>
        <v>0</v>
      </c>
      <c r="HG180" s="1">
        <f t="shared" si="85"/>
        <v>2.625</v>
      </c>
      <c r="HH180" s="1">
        <f t="shared" si="86"/>
        <v>0</v>
      </c>
      <c r="HI180" s="1">
        <f t="shared" si="87"/>
        <v>2.875</v>
      </c>
      <c r="HL180" s="1">
        <f>SUMIF(B$139:B180,"=1")/SUMIF(B$139:B$168,"=1")</f>
        <v>1.0666666666666667</v>
      </c>
      <c r="HM180" s="1">
        <f>SUMIF(C$139:C180,"=1")/SUMIF(C$139:C$168,"=1")</f>
        <v>1.05</v>
      </c>
      <c r="HN180" s="1">
        <f>SUMIF(D$139:D180,"=1")/SUMIF(D$139:D$168,"=1")</f>
        <v>1.0625</v>
      </c>
      <c r="HO180" s="1">
        <f>SUMIF(E$139:E180,"=1")/SUMIF(E$139:E$168,"=1")</f>
        <v>1.1499999999999999</v>
      </c>
      <c r="HR180" s="4">
        <v>0.7</v>
      </c>
      <c r="HS180" s="1">
        <f t="shared" si="88"/>
        <v>0.51724137931034486</v>
      </c>
      <c r="HT180" s="1">
        <f t="shared" si="89"/>
        <v>0.75</v>
      </c>
      <c r="HU180" s="1">
        <f t="shared" si="90"/>
        <v>0.54166666666666663</v>
      </c>
      <c r="HV180" s="1">
        <f t="shared" si="91"/>
        <v>0.78947368421052633</v>
      </c>
    </row>
    <row r="181" spans="1:231">
      <c r="A181" s="1">
        <v>8</v>
      </c>
      <c r="B181" s="1">
        <v>0</v>
      </c>
      <c r="C181" s="1">
        <v>0</v>
      </c>
      <c r="D181" s="1">
        <v>0</v>
      </c>
      <c r="E181" s="1">
        <v>0</v>
      </c>
      <c r="F181" s="1">
        <v>1</v>
      </c>
      <c r="J181" s="1">
        <f>SUM(B$174:B181)/$A181</f>
        <v>0.125</v>
      </c>
      <c r="K181" s="1">
        <f>SUM(C$174:C181)/$A181</f>
        <v>0.125</v>
      </c>
      <c r="L181" s="1">
        <f>SUM(D$174:D181)/$A181</f>
        <v>0.125</v>
      </c>
      <c r="M181" s="1">
        <f>SUM(E$174:E181)/$A181</f>
        <v>0.375</v>
      </c>
      <c r="N181" s="1">
        <f>SUM(F$174:F181)/$A181</f>
        <v>0.75</v>
      </c>
      <c r="P181" s="1">
        <f t="shared" si="93"/>
        <v>0</v>
      </c>
      <c r="Q181" s="1">
        <f t="shared" si="94"/>
        <v>0</v>
      </c>
      <c r="R181" s="1">
        <f t="shared" si="95"/>
        <v>0</v>
      </c>
      <c r="S181" s="1">
        <f t="shared" si="96"/>
        <v>0</v>
      </c>
      <c r="T181" s="1">
        <f t="shared" si="97"/>
        <v>0.75</v>
      </c>
      <c r="V181" s="1">
        <f>SUMIF(B$174:B181,"=1")/SUMIF(B$174:B$203,"=1")</f>
        <v>0.1111111111111111</v>
      </c>
      <c r="W181" s="1">
        <f>SUMIF(C$174:C181,"=1")/SUMIF(C$174:C$203,"=1")</f>
        <v>0.125</v>
      </c>
      <c r="X181" s="1">
        <f>SUMIF(D$174:D181,"=1")/SUMIF(D$174:D$203,"=1")</f>
        <v>0.125</v>
      </c>
      <c r="Y181" s="1">
        <f>SUMIF(E$174:E181,"=1")/SUMIF(E$174:E$203,"=1")</f>
        <v>0.3</v>
      </c>
      <c r="Z181" s="1">
        <f>SUMIF(F$174:F181,"=1")/SUMIF(F$174:F$203,"=1")</f>
        <v>0.35294117647058826</v>
      </c>
      <c r="AB181" s="4">
        <v>0.7</v>
      </c>
      <c r="AC181" s="1">
        <f t="shared" si="98"/>
        <v>0.33333333333333331</v>
      </c>
      <c r="AD181" s="1">
        <f t="shared" si="99"/>
        <v>0.29166666666666669</v>
      </c>
      <c r="AE181" s="1">
        <f t="shared" si="100"/>
        <v>0.30769230769230771</v>
      </c>
      <c r="AF181" s="1">
        <f t="shared" si="101"/>
        <v>0.35</v>
      </c>
      <c r="AG181" s="1">
        <f t="shared" si="92"/>
        <v>0.75</v>
      </c>
      <c r="GQ181" s="1">
        <v>9</v>
      </c>
      <c r="GR181" s="1">
        <v>1</v>
      </c>
      <c r="GS181" s="1">
        <v>0</v>
      </c>
      <c r="GT181" s="1">
        <v>1</v>
      </c>
      <c r="GU181" s="1">
        <v>1</v>
      </c>
      <c r="GZ181" s="1">
        <f>SUM(B$139:B181)/GQ181</f>
        <v>1.7777777777777777</v>
      </c>
      <c r="HA181" s="1">
        <f>SUM(C$139:C181)/GQ181</f>
        <v>2.3333333333333335</v>
      </c>
      <c r="HB181" s="1">
        <f>SUM(D$139:D181)/$GQ181</f>
        <v>1.8888888888888888</v>
      </c>
      <c r="HC181" s="1">
        <f>SUM(E$139:E181)/$GQ181</f>
        <v>2.5555555555555554</v>
      </c>
      <c r="HF181" s="1">
        <f t="shared" si="84"/>
        <v>1.7777777777777777</v>
      </c>
      <c r="HG181" s="1">
        <f t="shared" si="85"/>
        <v>0</v>
      </c>
      <c r="HH181" s="1">
        <f t="shared" si="86"/>
        <v>1.8888888888888888</v>
      </c>
      <c r="HI181" s="1">
        <f t="shared" si="87"/>
        <v>2.5555555555555554</v>
      </c>
      <c r="HL181" s="1">
        <f>SUMIF(B$139:B181,"=1")/SUMIF(B$139:B$168,"=1")</f>
        <v>1.0666666666666667</v>
      </c>
      <c r="HM181" s="1">
        <f>SUMIF(C$139:C181,"=1")/SUMIF(C$139:C$168,"=1")</f>
        <v>1.05</v>
      </c>
      <c r="HN181" s="1">
        <f>SUMIF(D$139:D181,"=1")/SUMIF(D$139:D$168,"=1")</f>
        <v>1.0625</v>
      </c>
      <c r="HO181" s="1">
        <f>SUMIF(E$139:E181,"=1")/SUMIF(E$139:E$168,"=1")</f>
        <v>1.1499999999999999</v>
      </c>
      <c r="HR181" s="4">
        <v>0.8</v>
      </c>
      <c r="HS181" s="1">
        <f t="shared" si="88"/>
        <v>0.51724137931034486</v>
      </c>
      <c r="HT181" s="1">
        <f t="shared" si="89"/>
        <v>0.72</v>
      </c>
      <c r="HU181" s="1">
        <f t="shared" si="90"/>
        <v>0.54166666666666663</v>
      </c>
      <c r="HV181" s="1">
        <f t="shared" si="91"/>
        <v>0.76190476190476186</v>
      </c>
    </row>
    <row r="182" spans="1:231">
      <c r="A182" s="1">
        <v>9</v>
      </c>
      <c r="B182" s="1">
        <v>0</v>
      </c>
      <c r="C182" s="1">
        <v>0</v>
      </c>
      <c r="D182" s="1">
        <v>0</v>
      </c>
      <c r="E182" s="1">
        <v>0</v>
      </c>
      <c r="F182" s="1">
        <v>1</v>
      </c>
      <c r="J182" s="1">
        <f>SUM(B$174:B182)/$A182</f>
        <v>0.1111111111111111</v>
      </c>
      <c r="K182" s="1">
        <f>SUM(C$174:C182)/$A182</f>
        <v>0.1111111111111111</v>
      </c>
      <c r="L182" s="1">
        <f>SUM(D$174:D182)/$A182</f>
        <v>0.1111111111111111</v>
      </c>
      <c r="M182" s="1">
        <f>SUM(E$174:E182)/$A182</f>
        <v>0.33333333333333331</v>
      </c>
      <c r="N182" s="1">
        <f>SUM(F$174:F182)/$A182</f>
        <v>0.77777777777777779</v>
      </c>
      <c r="P182" s="1">
        <f t="shared" si="93"/>
        <v>0</v>
      </c>
      <c r="Q182" s="1">
        <f t="shared" si="94"/>
        <v>0</v>
      </c>
      <c r="R182" s="1">
        <f t="shared" si="95"/>
        <v>0</v>
      </c>
      <c r="S182" s="1">
        <f t="shared" si="96"/>
        <v>0</v>
      </c>
      <c r="T182" s="1">
        <f t="shared" si="97"/>
        <v>0.77777777777777779</v>
      </c>
      <c r="V182" s="1">
        <f>SUMIF(B$174:B182,"=1")/SUMIF(B$174:B$203,"=1")</f>
        <v>0.1111111111111111</v>
      </c>
      <c r="W182" s="1">
        <f>SUMIF(C$174:C182,"=1")/SUMIF(C$174:C$203,"=1")</f>
        <v>0.125</v>
      </c>
      <c r="X182" s="1">
        <f>SUMIF(D$174:D182,"=1")/SUMIF(D$174:D$203,"=1")</f>
        <v>0.125</v>
      </c>
      <c r="Y182" s="1">
        <f>SUMIF(E$174:E182,"=1")/SUMIF(E$174:E$203,"=1")</f>
        <v>0.3</v>
      </c>
      <c r="Z182" s="1">
        <f>SUMIF(F$174:F182,"=1")/SUMIF(F$174:F$203,"=1")</f>
        <v>0.41176470588235292</v>
      </c>
      <c r="AB182" s="4">
        <v>0.8</v>
      </c>
      <c r="AC182" s="1">
        <f t="shared" si="98"/>
        <v>0.33333333333333331</v>
      </c>
      <c r="AD182" s="1">
        <f t="shared" si="99"/>
        <v>0.29166666666666669</v>
      </c>
      <c r="AE182" s="1">
        <f t="shared" si="100"/>
        <v>0.30769230769230771</v>
      </c>
      <c r="AF182" s="1">
        <f t="shared" si="101"/>
        <v>0.34782608695652173</v>
      </c>
      <c r="AG182" s="1">
        <f t="shared" si="92"/>
        <v>0.6</v>
      </c>
      <c r="GQ182" s="1">
        <v>10</v>
      </c>
      <c r="GR182" s="1">
        <v>1</v>
      </c>
      <c r="GS182" s="1">
        <v>1</v>
      </c>
      <c r="GT182" s="1">
        <v>0</v>
      </c>
      <c r="GU182" s="1">
        <v>1</v>
      </c>
      <c r="GZ182" s="1">
        <f>SUM(B$139:B182)/GQ182</f>
        <v>1.6</v>
      </c>
      <c r="HA182" s="1">
        <f>SUM(C$139:C182)/GQ182</f>
        <v>2.1</v>
      </c>
      <c r="HB182" s="1">
        <f>SUM(D$139:D182)/$GQ182</f>
        <v>1.7</v>
      </c>
      <c r="HC182" s="1">
        <f>SUM(E$139:E182)/$GQ182</f>
        <v>2.2999999999999998</v>
      </c>
      <c r="HF182" s="1">
        <f t="shared" si="84"/>
        <v>1.6</v>
      </c>
      <c r="HG182" s="1">
        <f t="shared" si="85"/>
        <v>2.1</v>
      </c>
      <c r="HH182" s="1">
        <f t="shared" si="86"/>
        <v>0</v>
      </c>
      <c r="HI182" s="1">
        <f t="shared" si="87"/>
        <v>2.2999999999999998</v>
      </c>
      <c r="HL182" s="1">
        <f>SUMIF(B$139:B182,"=1")/SUMIF(B$139:B$168,"=1")</f>
        <v>1.0666666666666667</v>
      </c>
      <c r="HM182" s="1">
        <f>SUMIF(C$139:C182,"=1")/SUMIF(C$139:C$168,"=1")</f>
        <v>1.05</v>
      </c>
      <c r="HN182" s="1">
        <f>SUMIF(D$139:D182,"=1")/SUMIF(D$139:D$168,"=1")</f>
        <v>1.0625</v>
      </c>
      <c r="HO182" s="1">
        <f>SUMIF(E$139:E182,"=1")/SUMIF(E$139:E$168,"=1")</f>
        <v>1.1499999999999999</v>
      </c>
      <c r="HR182" s="4">
        <v>0.9</v>
      </c>
      <c r="HS182" s="1">
        <f t="shared" si="88"/>
        <v>0.51724137931034486</v>
      </c>
      <c r="HT182" s="1">
        <f t="shared" si="89"/>
        <v>0.72</v>
      </c>
      <c r="HU182" s="1">
        <f t="shared" si="90"/>
        <v>0.5357142857142857</v>
      </c>
      <c r="HV182" s="1">
        <f t="shared" si="91"/>
        <v>0.70370370370370372</v>
      </c>
    </row>
    <row r="183" spans="1:231">
      <c r="A183" s="1">
        <v>10</v>
      </c>
      <c r="B183" s="1">
        <v>0</v>
      </c>
      <c r="C183" s="1">
        <v>0</v>
      </c>
      <c r="D183" s="1">
        <v>0</v>
      </c>
      <c r="E183" s="1">
        <v>0</v>
      </c>
      <c r="F183" s="1">
        <v>1</v>
      </c>
      <c r="J183" s="1">
        <f>SUM(B$174:B183)/$A183</f>
        <v>0.1</v>
      </c>
      <c r="K183" s="1">
        <f>SUM(C$174:C183)/$A183</f>
        <v>0.1</v>
      </c>
      <c r="L183" s="1">
        <f>SUM(D$174:D183)/$A183</f>
        <v>0.1</v>
      </c>
      <c r="M183" s="1">
        <f>SUM(E$174:E183)/$A183</f>
        <v>0.3</v>
      </c>
      <c r="N183" s="1">
        <f>SUM(F$174:F183)/$A183</f>
        <v>0.8</v>
      </c>
      <c r="P183" s="1">
        <f t="shared" si="93"/>
        <v>0</v>
      </c>
      <c r="Q183" s="1">
        <f t="shared" si="94"/>
        <v>0</v>
      </c>
      <c r="R183" s="1">
        <f t="shared" si="95"/>
        <v>0</v>
      </c>
      <c r="S183" s="1">
        <f t="shared" si="96"/>
        <v>0</v>
      </c>
      <c r="T183" s="1">
        <f t="shared" si="97"/>
        <v>0.8</v>
      </c>
      <c r="V183" s="1">
        <f>SUMIF(B$174:B183,"=1")/SUMIF(B$174:B$203,"=1")</f>
        <v>0.1111111111111111</v>
      </c>
      <c r="W183" s="1">
        <f>SUMIF(C$174:C183,"=1")/SUMIF(C$174:C$203,"=1")</f>
        <v>0.125</v>
      </c>
      <c r="X183" s="1">
        <f>SUMIF(D$174:D183,"=1")/SUMIF(D$174:D$203,"=1")</f>
        <v>0.125</v>
      </c>
      <c r="Y183" s="1">
        <f>SUMIF(E$174:E183,"=1")/SUMIF(E$174:E$203,"=1")</f>
        <v>0.3</v>
      </c>
      <c r="Z183" s="1">
        <f>SUMIF(F$174:F183,"=1")/SUMIF(F$174:F$203,"=1")</f>
        <v>0.47058823529411764</v>
      </c>
      <c r="AB183" s="4">
        <v>0.9</v>
      </c>
      <c r="AC183" s="1">
        <f t="shared" si="98"/>
        <v>0.33333333333333331</v>
      </c>
      <c r="AD183" s="1">
        <f t="shared" si="99"/>
        <v>0.27586206896551724</v>
      </c>
      <c r="AE183" s="1">
        <f t="shared" si="100"/>
        <v>0.30769230769230771</v>
      </c>
      <c r="AF183" s="1">
        <f t="shared" si="101"/>
        <v>0.33333333333333331</v>
      </c>
      <c r="AG183" s="1">
        <f t="shared" si="92"/>
        <v>0.59259259259259256</v>
      </c>
      <c r="GQ183" s="1">
        <v>11</v>
      </c>
      <c r="GR183" s="1">
        <v>0</v>
      </c>
      <c r="GS183" s="1">
        <v>1</v>
      </c>
      <c r="GT183" s="1">
        <v>1</v>
      </c>
      <c r="GU183" s="1">
        <v>0</v>
      </c>
      <c r="GZ183" s="1">
        <f>SUM(B$139:B183)/GQ183</f>
        <v>1.4545454545454546</v>
      </c>
      <c r="HA183" s="1">
        <f>SUM(C$139:C183)/GQ183</f>
        <v>1.9090909090909092</v>
      </c>
      <c r="HB183" s="1">
        <f>SUM(D$139:D183)/$GQ183</f>
        <v>1.5454545454545454</v>
      </c>
      <c r="HC183" s="1">
        <f>SUM(E$139:E183)/$GQ183</f>
        <v>2.0909090909090908</v>
      </c>
      <c r="HF183" s="1">
        <f t="shared" si="84"/>
        <v>0</v>
      </c>
      <c r="HG183" s="1">
        <f t="shared" si="85"/>
        <v>1.9090909090909092</v>
      </c>
      <c r="HH183" s="1">
        <f t="shared" si="86"/>
        <v>1.5454545454545454</v>
      </c>
      <c r="HI183" s="1">
        <f t="shared" si="87"/>
        <v>0</v>
      </c>
      <c r="HL183" s="1">
        <f>SUMIF(B$139:B183,"=1")/SUMIF(B$139:B$168,"=1")</f>
        <v>1.0666666666666667</v>
      </c>
      <c r="HM183" s="1">
        <f>SUMIF(C$139:C183,"=1")/SUMIF(C$139:C$168,"=1")</f>
        <v>1.05</v>
      </c>
      <c r="HN183" s="1">
        <f>SUMIF(D$139:D183,"=1")/SUMIF(D$139:D$168,"=1")</f>
        <v>1.0625</v>
      </c>
      <c r="HO183" s="1">
        <f>SUMIF(E$139:E183,"=1")/SUMIF(E$139:E$168,"=1")</f>
        <v>1.1499999999999999</v>
      </c>
      <c r="HR183" s="4">
        <v>1</v>
      </c>
      <c r="HS183" s="1">
        <f t="shared" si="88"/>
        <v>0.51724137931034486</v>
      </c>
      <c r="HT183" s="1">
        <f t="shared" si="89"/>
        <v>0.68965517241379315</v>
      </c>
      <c r="HU183" s="1">
        <f t="shared" si="90"/>
        <v>0.53333333333333333</v>
      </c>
      <c r="HV183" s="1">
        <f t="shared" si="91"/>
        <v>0.68965517241379315</v>
      </c>
    </row>
    <row r="184" spans="1:231">
      <c r="A184" s="1">
        <v>11</v>
      </c>
      <c r="B184" s="1">
        <v>0</v>
      </c>
      <c r="C184" s="1">
        <v>0</v>
      </c>
      <c r="D184" s="1">
        <v>0</v>
      </c>
      <c r="E184" s="1">
        <v>0</v>
      </c>
      <c r="F184" s="1">
        <v>1</v>
      </c>
      <c r="J184" s="1">
        <f>SUM(B$174:B184)/$A184</f>
        <v>9.0909090909090912E-2</v>
      </c>
      <c r="K184" s="1">
        <f>SUM(C$174:C184)/$A184</f>
        <v>9.0909090909090912E-2</v>
      </c>
      <c r="L184" s="1">
        <f>SUM(D$174:D184)/$A184</f>
        <v>9.0909090909090912E-2</v>
      </c>
      <c r="M184" s="1">
        <f>SUM(E$174:E184)/$A184</f>
        <v>0.27272727272727271</v>
      </c>
      <c r="N184" s="1">
        <f>SUM(F$174:F184)/$A184</f>
        <v>0.81818181818181823</v>
      </c>
      <c r="P184" s="1">
        <f t="shared" si="93"/>
        <v>0</v>
      </c>
      <c r="Q184" s="1">
        <f t="shared" si="94"/>
        <v>0</v>
      </c>
      <c r="R184" s="1">
        <f t="shared" si="95"/>
        <v>0</v>
      </c>
      <c r="S184" s="1">
        <f t="shared" si="96"/>
        <v>0</v>
      </c>
      <c r="T184" s="1">
        <f t="shared" si="97"/>
        <v>0.81818181818181823</v>
      </c>
      <c r="V184" s="1">
        <f>SUMIF(B$174:B184,"=1")/SUMIF(B$174:B$203,"=1")</f>
        <v>0.1111111111111111</v>
      </c>
      <c r="W184" s="1">
        <f>SUMIF(C$174:C184,"=1")/SUMIF(C$174:C$203,"=1")</f>
        <v>0.125</v>
      </c>
      <c r="X184" s="1">
        <f>SUMIF(D$174:D184,"=1")/SUMIF(D$174:D$203,"=1")</f>
        <v>0.125</v>
      </c>
      <c r="Y184" s="1">
        <f>SUMIF(E$174:E184,"=1")/SUMIF(E$174:E$203,"=1")</f>
        <v>0.3</v>
      </c>
      <c r="Z184" s="1">
        <f>SUMIF(F$174:F184,"=1")/SUMIF(F$174:F$203,"=1")</f>
        <v>0.52941176470588236</v>
      </c>
      <c r="AB184" s="4">
        <v>1</v>
      </c>
      <c r="AC184" s="1">
        <f t="shared" si="98"/>
        <v>0.33333333333333331</v>
      </c>
      <c r="AD184" s="1">
        <f t="shared" si="99"/>
        <v>0.27586206896551724</v>
      </c>
      <c r="AE184" s="1">
        <f t="shared" si="100"/>
        <v>0.30769230769230771</v>
      </c>
      <c r="AF184" s="1">
        <f t="shared" si="101"/>
        <v>0.33333333333333331</v>
      </c>
      <c r="AG184" s="1">
        <f t="shared" si="92"/>
        <v>0.56666666666666665</v>
      </c>
      <c r="GQ184" s="1">
        <v>12</v>
      </c>
      <c r="GR184" s="1">
        <v>1</v>
      </c>
      <c r="GS184" s="1">
        <v>0</v>
      </c>
      <c r="GT184" s="1">
        <v>0</v>
      </c>
      <c r="GU184" s="1">
        <v>1</v>
      </c>
      <c r="GZ184" s="1">
        <f>SUM(B$139:B184)/GQ184</f>
        <v>1.3333333333333333</v>
      </c>
      <c r="HA184" s="1">
        <f>SUM(C$139:C184)/GQ184</f>
        <v>1.75</v>
      </c>
      <c r="HB184" s="1">
        <f>SUM(D$139:D184)/$GQ184</f>
        <v>1.4166666666666667</v>
      </c>
      <c r="HC184" s="1">
        <f>SUM(E$139:E184)/$GQ184</f>
        <v>1.9166666666666667</v>
      </c>
      <c r="HF184" s="1">
        <f t="shared" si="84"/>
        <v>1.3333333333333333</v>
      </c>
      <c r="HG184" s="1">
        <f t="shared" si="85"/>
        <v>0</v>
      </c>
      <c r="HH184" s="1">
        <f t="shared" si="86"/>
        <v>0</v>
      </c>
      <c r="HI184" s="1">
        <f t="shared" si="87"/>
        <v>1.9166666666666667</v>
      </c>
      <c r="HL184" s="1">
        <f>SUMIF(B$139:B184,"=1")/SUMIF(B$139:B$168,"=1")</f>
        <v>1.0666666666666667</v>
      </c>
      <c r="HM184" s="1">
        <f>SUMIF(C$139:C184,"=1")/SUMIF(C$139:C$168,"=1")</f>
        <v>1.05</v>
      </c>
      <c r="HN184" s="1">
        <f>SUMIF(D$139:D184,"=1")/SUMIF(D$139:D$168,"=1")</f>
        <v>1.0625</v>
      </c>
      <c r="HO184" s="1">
        <f>SUMIF(E$139:E184,"=1")/SUMIF(E$139:E$168,"=1")</f>
        <v>1.1499999999999999</v>
      </c>
    </row>
    <row r="185" spans="1:231">
      <c r="A185" s="1">
        <v>12</v>
      </c>
      <c r="B185" s="1">
        <v>1</v>
      </c>
      <c r="C185" s="1">
        <v>1</v>
      </c>
      <c r="D185" s="1">
        <v>0</v>
      </c>
      <c r="E185" s="1">
        <v>0</v>
      </c>
      <c r="F185" s="1">
        <v>1</v>
      </c>
      <c r="J185" s="1">
        <f>SUM(B$174:B185)/$A185</f>
        <v>0.16666666666666666</v>
      </c>
      <c r="K185" s="1">
        <f>SUM(C$174:C185)/$A185</f>
        <v>0.16666666666666666</v>
      </c>
      <c r="L185" s="1">
        <f>SUM(D$174:D185)/$A185</f>
        <v>8.3333333333333329E-2</v>
      </c>
      <c r="M185" s="1">
        <f>SUM(E$174:E185)/$A185</f>
        <v>0.25</v>
      </c>
      <c r="N185" s="1">
        <f>SUM(F$174:F185)/$A185</f>
        <v>0.83333333333333337</v>
      </c>
      <c r="P185" s="1">
        <f t="shared" si="93"/>
        <v>0.16666666666666666</v>
      </c>
      <c r="Q185" s="1">
        <f t="shared" si="94"/>
        <v>0.16666666666666666</v>
      </c>
      <c r="R185" s="1">
        <f t="shared" si="95"/>
        <v>0</v>
      </c>
      <c r="S185" s="1">
        <f t="shared" si="96"/>
        <v>0</v>
      </c>
      <c r="T185" s="1">
        <f t="shared" si="97"/>
        <v>0.83333333333333337</v>
      </c>
      <c r="V185" s="1">
        <f>SUMIF(B$174:B185,"=1")/SUMIF(B$174:B$203,"=1")</f>
        <v>0.22222222222222221</v>
      </c>
      <c r="W185" s="1">
        <f>SUMIF(C$174:C185,"=1")/SUMIF(C$174:C$203,"=1")</f>
        <v>0.25</v>
      </c>
      <c r="X185" s="1">
        <f>SUMIF(D$174:D185,"=1")/SUMIF(D$174:D$203,"=1")</f>
        <v>0.125</v>
      </c>
      <c r="Y185" s="1">
        <f>SUMIF(E$174:E185,"=1")/SUMIF(E$174:E$203,"=1")</f>
        <v>0.3</v>
      </c>
      <c r="Z185" s="1">
        <f>SUMIF(F$174:F185,"=1")/SUMIF(F$174:F$203,"=1")</f>
        <v>0.58823529411764708</v>
      </c>
      <c r="GQ185" s="1">
        <v>13</v>
      </c>
      <c r="GR185" s="1">
        <v>1</v>
      </c>
      <c r="GS185" s="1">
        <v>1</v>
      </c>
      <c r="GT185" s="1">
        <v>1</v>
      </c>
      <c r="GU185" s="1">
        <v>1</v>
      </c>
      <c r="GZ185" s="1">
        <f>SUM(B$139:B185)/GQ185</f>
        <v>1.3076923076923077</v>
      </c>
      <c r="HA185" s="1">
        <f>SUM(C$139:C185)/GQ185</f>
        <v>1.6923076923076923</v>
      </c>
      <c r="HB185" s="1">
        <f>SUM(D$139:D185)/$GQ185</f>
        <v>1.3076923076923077</v>
      </c>
      <c r="HC185" s="1">
        <f>SUM(E$139:E185)/$GQ185</f>
        <v>1.7692307692307692</v>
      </c>
      <c r="HF185" s="1">
        <f t="shared" si="84"/>
        <v>1.3076923076923077</v>
      </c>
      <c r="HG185" s="1">
        <f t="shared" si="85"/>
        <v>1.6923076923076923</v>
      </c>
      <c r="HH185" s="1">
        <f t="shared" si="86"/>
        <v>1.3076923076923077</v>
      </c>
      <c r="HI185" s="1">
        <f t="shared" si="87"/>
        <v>1.7692307692307692</v>
      </c>
      <c r="HL185" s="1">
        <f>SUMIF(B$139:B185,"=1")/SUMIF(B$139:B$168,"=1")</f>
        <v>1.1333333333333333</v>
      </c>
      <c r="HM185" s="1">
        <f>SUMIF(C$139:C185,"=1")/SUMIF(C$139:C$168,"=1")</f>
        <v>1.1000000000000001</v>
      </c>
      <c r="HN185" s="1">
        <f>SUMIF(D$139:D185,"=1")/SUMIF(D$139:D$168,"=1")</f>
        <v>1.0625</v>
      </c>
      <c r="HO185" s="1">
        <f>SUMIF(E$139:E185,"=1")/SUMIF(E$139:E$168,"=1")</f>
        <v>1.1499999999999999</v>
      </c>
    </row>
    <row r="186" spans="1:231">
      <c r="A186" s="1">
        <v>13</v>
      </c>
      <c r="B186" s="1">
        <v>0</v>
      </c>
      <c r="C186" s="1">
        <v>0</v>
      </c>
      <c r="D186" s="1">
        <v>1</v>
      </c>
      <c r="E186" s="1">
        <v>0</v>
      </c>
      <c r="F186" s="1">
        <v>0</v>
      </c>
      <c r="J186" s="1">
        <f>SUM(B$174:B186)/$A186</f>
        <v>0.15384615384615385</v>
      </c>
      <c r="K186" s="1">
        <f>SUM(C$174:C186)/$A186</f>
        <v>0.15384615384615385</v>
      </c>
      <c r="L186" s="1">
        <f>SUM(D$174:D186)/$A186</f>
        <v>0.15384615384615385</v>
      </c>
      <c r="M186" s="1">
        <f>SUM(E$174:E186)/$A186</f>
        <v>0.23076923076923078</v>
      </c>
      <c r="N186" s="1">
        <f>SUM(F$174:F186)/$A186</f>
        <v>0.76923076923076927</v>
      </c>
      <c r="P186" s="1">
        <f t="shared" si="93"/>
        <v>0</v>
      </c>
      <c r="Q186" s="1">
        <f t="shared" si="94"/>
        <v>0</v>
      </c>
      <c r="R186" s="1">
        <f t="shared" si="95"/>
        <v>0.15384615384615385</v>
      </c>
      <c r="S186" s="1">
        <f t="shared" si="96"/>
        <v>0</v>
      </c>
      <c r="T186" s="1">
        <f t="shared" si="97"/>
        <v>0</v>
      </c>
      <c r="V186" s="1">
        <f>SUMIF(B$174:B186,"=1")/SUMIF(B$174:B$203,"=1")</f>
        <v>0.22222222222222221</v>
      </c>
      <c r="W186" s="1">
        <f>SUMIF(C$174:C186,"=1")/SUMIF(C$174:C$203,"=1")</f>
        <v>0.25</v>
      </c>
      <c r="X186" s="1">
        <f>SUMIF(D$174:D186,"=1")/SUMIF(D$174:D$203,"=1")</f>
        <v>0.25</v>
      </c>
      <c r="Y186" s="1">
        <f>SUMIF(E$174:E186,"=1")/SUMIF(E$174:E$203,"=1")</f>
        <v>0.3</v>
      </c>
      <c r="Z186" s="1">
        <f>SUMIF(F$174:F186,"=1")/SUMIF(F$174:F$203,"=1")</f>
        <v>0.58823529411764708</v>
      </c>
      <c r="GQ186" s="1">
        <v>14</v>
      </c>
      <c r="GR186" s="1">
        <v>0</v>
      </c>
      <c r="GS186" s="1">
        <v>0</v>
      </c>
      <c r="GT186" s="1">
        <v>1</v>
      </c>
      <c r="GU186" s="1">
        <v>1</v>
      </c>
      <c r="GZ186" s="1">
        <f>SUM(B$139:B186)/GQ186</f>
        <v>1.2142857142857142</v>
      </c>
      <c r="HA186" s="1">
        <f>SUM(C$139:C186)/GQ186</f>
        <v>1.5714285714285714</v>
      </c>
      <c r="HB186" s="1">
        <f>SUM(D$139:D186)/$GQ186</f>
        <v>1.2857142857142858</v>
      </c>
      <c r="HC186" s="1">
        <f>SUM(E$139:E186)/$GQ186</f>
        <v>1.6428571428571428</v>
      </c>
      <c r="HF186" s="1">
        <f t="shared" si="84"/>
        <v>0</v>
      </c>
      <c r="HG186" s="1">
        <f t="shared" si="85"/>
        <v>0</v>
      </c>
      <c r="HH186" s="1">
        <f t="shared" si="86"/>
        <v>1.2857142857142858</v>
      </c>
      <c r="HI186" s="1">
        <f t="shared" si="87"/>
        <v>1.6428571428571428</v>
      </c>
      <c r="HL186" s="1">
        <f>SUMIF(B$139:B186,"=1")/SUMIF(B$139:B$168,"=1")</f>
        <v>1.1333333333333333</v>
      </c>
      <c r="HM186" s="1">
        <f>SUMIF(C$139:C186,"=1")/SUMIF(C$139:C$168,"=1")</f>
        <v>1.1000000000000001</v>
      </c>
      <c r="HN186" s="1">
        <f>SUMIF(D$139:D186,"=1")/SUMIF(D$139:D$168,"=1")</f>
        <v>1.125</v>
      </c>
      <c r="HO186" s="1">
        <f>SUMIF(E$139:E186,"=1")/SUMIF(E$139:E$168,"=1")</f>
        <v>1.1499999999999999</v>
      </c>
    </row>
    <row r="187" spans="1:231">
      <c r="A187" s="1">
        <v>14</v>
      </c>
      <c r="B187" s="1">
        <v>0</v>
      </c>
      <c r="C187" s="1">
        <v>1</v>
      </c>
      <c r="D187" s="1">
        <v>1</v>
      </c>
      <c r="E187" s="1">
        <v>1</v>
      </c>
      <c r="F187" s="1">
        <v>0</v>
      </c>
      <c r="J187" s="1">
        <f>SUM(B$174:B187)/$A187</f>
        <v>0.14285714285714285</v>
      </c>
      <c r="K187" s="1">
        <f>SUM(C$174:C187)/$A187</f>
        <v>0.21428571428571427</v>
      </c>
      <c r="L187" s="1">
        <f>SUM(D$174:D187)/$A187</f>
        <v>0.21428571428571427</v>
      </c>
      <c r="M187" s="1">
        <f>SUM(E$174:E187)/$A187</f>
        <v>0.2857142857142857</v>
      </c>
      <c r="N187" s="1">
        <f>SUM(F$174:F187)/$A187</f>
        <v>0.7142857142857143</v>
      </c>
      <c r="P187" s="1">
        <f t="shared" si="93"/>
        <v>0</v>
      </c>
      <c r="Q187" s="1">
        <f t="shared" si="94"/>
        <v>0.21428571428571427</v>
      </c>
      <c r="R187" s="1">
        <f t="shared" si="95"/>
        <v>0.21428571428571427</v>
      </c>
      <c r="S187" s="1">
        <f t="shared" si="96"/>
        <v>0.2857142857142857</v>
      </c>
      <c r="T187" s="1">
        <f t="shared" si="97"/>
        <v>0</v>
      </c>
      <c r="V187" s="1">
        <f>SUMIF(B$174:B187,"=1")/SUMIF(B$174:B$203,"=1")</f>
        <v>0.22222222222222221</v>
      </c>
      <c r="W187" s="1">
        <f>SUMIF(C$174:C187,"=1")/SUMIF(C$174:C$203,"=1")</f>
        <v>0.375</v>
      </c>
      <c r="X187" s="1">
        <f>SUMIF(D$174:D187,"=1")/SUMIF(D$174:D$203,"=1")</f>
        <v>0.375</v>
      </c>
      <c r="Y187" s="1">
        <f>SUMIF(E$174:E187,"=1")/SUMIF(E$174:E$203,"=1")</f>
        <v>0.4</v>
      </c>
      <c r="Z187" s="1">
        <f>SUMIF(F$174:F187,"=1")/SUMIF(F$174:F$203,"=1")</f>
        <v>0.58823529411764708</v>
      </c>
      <c r="GQ187" s="1">
        <v>15</v>
      </c>
      <c r="GR187" s="1">
        <v>1</v>
      </c>
      <c r="GS187" s="1">
        <v>0</v>
      </c>
      <c r="GT187" s="1">
        <v>0</v>
      </c>
      <c r="GU187" s="1">
        <v>0</v>
      </c>
      <c r="GZ187" s="1">
        <f>SUM(B$139:B187)/GQ187</f>
        <v>1.1333333333333333</v>
      </c>
      <c r="HA187" s="1">
        <f>SUM(C$139:C187)/GQ187</f>
        <v>1.5333333333333334</v>
      </c>
      <c r="HB187" s="1">
        <f>SUM(D$139:D187)/$GQ187</f>
        <v>1.2666666666666666</v>
      </c>
      <c r="HC187" s="1">
        <f>SUM(E$139:E187)/$GQ187</f>
        <v>1.6</v>
      </c>
      <c r="HF187" s="1">
        <f t="shared" si="84"/>
        <v>1.1333333333333333</v>
      </c>
      <c r="HG187" s="1">
        <f t="shared" si="85"/>
        <v>0</v>
      </c>
      <c r="HH187" s="1">
        <f t="shared" si="86"/>
        <v>0</v>
      </c>
      <c r="HI187" s="1">
        <f t="shared" si="87"/>
        <v>0</v>
      </c>
      <c r="HL187" s="1">
        <f>SUMIF(B$139:B187,"=1")/SUMIF(B$139:B$168,"=1")</f>
        <v>1.1333333333333333</v>
      </c>
      <c r="HM187" s="1">
        <f>SUMIF(C$139:C187,"=1")/SUMIF(C$139:C$168,"=1")</f>
        <v>1.1499999999999999</v>
      </c>
      <c r="HN187" s="1">
        <f>SUMIF(D$139:D187,"=1")/SUMIF(D$139:D$168,"=1")</f>
        <v>1.1875</v>
      </c>
      <c r="HO187" s="1">
        <f>SUMIF(E$139:E187,"=1")/SUMIF(E$139:E$168,"=1")</f>
        <v>1.2</v>
      </c>
      <c r="HS187" s="11" t="s">
        <v>14</v>
      </c>
      <c r="HT187" s="11"/>
      <c r="HU187" s="11"/>
      <c r="HV187" s="11"/>
      <c r="HW187" s="11"/>
    </row>
    <row r="188" spans="1:231">
      <c r="A188" s="1">
        <v>15</v>
      </c>
      <c r="B188" s="1">
        <v>1</v>
      </c>
      <c r="C188" s="1">
        <v>0</v>
      </c>
      <c r="D188" s="1">
        <v>0</v>
      </c>
      <c r="E188" s="1">
        <v>0</v>
      </c>
      <c r="F188" s="1">
        <v>1</v>
      </c>
      <c r="J188" s="1">
        <f>SUM(B$174:B188)/$A188</f>
        <v>0.2</v>
      </c>
      <c r="K188" s="1">
        <f>SUM(C$174:C188)/$A188</f>
        <v>0.2</v>
      </c>
      <c r="L188" s="1">
        <f>SUM(D$174:D188)/$A188</f>
        <v>0.2</v>
      </c>
      <c r="M188" s="1">
        <f>SUM(E$174:E188)/$A188</f>
        <v>0.26666666666666666</v>
      </c>
      <c r="N188" s="1">
        <f>SUM(F$174:F188)/$A188</f>
        <v>0.73333333333333328</v>
      </c>
      <c r="P188" s="1">
        <f t="shared" si="93"/>
        <v>0.2</v>
      </c>
      <c r="Q188" s="1">
        <f t="shared" si="94"/>
        <v>0</v>
      </c>
      <c r="R188" s="1">
        <f t="shared" si="95"/>
        <v>0</v>
      </c>
      <c r="S188" s="1">
        <f t="shared" si="96"/>
        <v>0</v>
      </c>
      <c r="T188" s="1">
        <f t="shared" si="97"/>
        <v>0.73333333333333328</v>
      </c>
      <c r="V188" s="1">
        <f>SUMIF(B$174:B188,"=1")/SUMIF(B$174:B$203,"=1")</f>
        <v>0.33333333333333331</v>
      </c>
      <c r="W188" s="1">
        <f>SUMIF(C$174:C188,"=1")/SUMIF(C$174:C$203,"=1")</f>
        <v>0.375</v>
      </c>
      <c r="X188" s="1">
        <f>SUMIF(D$174:D188,"=1")/SUMIF(D$174:D$203,"=1")</f>
        <v>0.375</v>
      </c>
      <c r="Y188" s="1">
        <f>SUMIF(E$174:E188,"=1")/SUMIF(E$174:E$203,"=1")</f>
        <v>0.4</v>
      </c>
      <c r="Z188" s="1">
        <f>SUMIF(F$174:F188,"=1")/SUMIF(F$174:F$203,"=1")</f>
        <v>0.6470588235294118</v>
      </c>
      <c r="AC188" s="11" t="s">
        <v>14</v>
      </c>
      <c r="AD188" s="11"/>
      <c r="AE188" s="11"/>
      <c r="AF188" s="11"/>
      <c r="AG188" s="11"/>
      <c r="GQ188" s="1">
        <v>16</v>
      </c>
      <c r="GR188" s="1">
        <v>0</v>
      </c>
      <c r="GS188" s="1">
        <v>1</v>
      </c>
      <c r="GT188" s="1">
        <v>0</v>
      </c>
      <c r="GU188" s="1">
        <v>1</v>
      </c>
      <c r="GZ188" s="1">
        <f>SUM(B$139:B188)/GQ188</f>
        <v>1.125</v>
      </c>
      <c r="HA188" s="1">
        <f>SUM(C$139:C188)/GQ188</f>
        <v>1.4375</v>
      </c>
      <c r="HB188" s="1">
        <f>SUM(D$139:D188)/$GQ188</f>
        <v>1.1875</v>
      </c>
      <c r="HC188" s="1">
        <f>SUM(E$139:E188)/$GQ188</f>
        <v>1.5</v>
      </c>
      <c r="HF188" s="1">
        <f t="shared" si="84"/>
        <v>0</v>
      </c>
      <c r="HG188" s="1">
        <f t="shared" si="85"/>
        <v>1.4375</v>
      </c>
      <c r="HH188" s="1">
        <f t="shared" si="86"/>
        <v>0</v>
      </c>
      <c r="HI188" s="1">
        <f t="shared" si="87"/>
        <v>1.5</v>
      </c>
      <c r="HL188" s="1">
        <f>SUMIF(B$139:B188,"=1")/SUMIF(B$139:B$168,"=1")</f>
        <v>1.2</v>
      </c>
      <c r="HM188" s="1">
        <f>SUMIF(C$139:C188,"=1")/SUMIF(C$139:C$168,"=1")</f>
        <v>1.1499999999999999</v>
      </c>
      <c r="HN188" s="1">
        <f>SUMIF(D$139:D188,"=1")/SUMIF(D$139:D$168,"=1")</f>
        <v>1.1875</v>
      </c>
      <c r="HO188" s="1">
        <f>SUMIF(E$139:E188,"=1")/SUMIF(E$139:E$168,"=1")</f>
        <v>1.2</v>
      </c>
      <c r="HR188" s="3" t="s">
        <v>11</v>
      </c>
      <c r="HS188" s="2" t="s">
        <v>1</v>
      </c>
      <c r="HT188" s="2" t="s">
        <v>2</v>
      </c>
      <c r="HU188" s="2" t="s">
        <v>17</v>
      </c>
      <c r="HV188" s="2" t="s">
        <v>18</v>
      </c>
      <c r="HW188" s="2" t="s">
        <v>20</v>
      </c>
    </row>
    <row r="189" spans="1:231">
      <c r="A189" s="1">
        <v>16</v>
      </c>
      <c r="B189" s="1">
        <v>1</v>
      </c>
      <c r="C189" s="1">
        <v>0</v>
      </c>
      <c r="D189" s="1">
        <v>0</v>
      </c>
      <c r="E189" s="1">
        <v>0</v>
      </c>
      <c r="F189" s="1">
        <v>1</v>
      </c>
      <c r="J189" s="1">
        <f>SUM(B$174:B189)/$A189</f>
        <v>0.25</v>
      </c>
      <c r="K189" s="1">
        <f>SUM(C$174:C189)/$A189</f>
        <v>0.1875</v>
      </c>
      <c r="L189" s="1">
        <f>SUM(D$174:D189)/$A189</f>
        <v>0.1875</v>
      </c>
      <c r="M189" s="1">
        <f>SUM(E$174:E189)/$A189</f>
        <v>0.25</v>
      </c>
      <c r="N189" s="1">
        <f>SUM(F$174:F189)/$A189</f>
        <v>0.75</v>
      </c>
      <c r="P189" s="1">
        <f t="shared" si="93"/>
        <v>0.25</v>
      </c>
      <c r="Q189" s="1">
        <f t="shared" si="94"/>
        <v>0</v>
      </c>
      <c r="R189" s="1">
        <f t="shared" si="95"/>
        <v>0</v>
      </c>
      <c r="S189" s="1">
        <f t="shared" si="96"/>
        <v>0</v>
      </c>
      <c r="T189" s="1">
        <f t="shared" si="97"/>
        <v>0.75</v>
      </c>
      <c r="V189" s="1">
        <f>SUMIF(B$174:B189,"=1")/SUMIF(B$174:B$203,"=1")</f>
        <v>0.44444444444444442</v>
      </c>
      <c r="W189" s="1">
        <f>SUMIF(C$174:C189,"=1")/SUMIF(C$174:C$203,"=1")</f>
        <v>0.375</v>
      </c>
      <c r="X189" s="1">
        <f>SUMIF(D$174:D189,"=1")/SUMIF(D$174:D$203,"=1")</f>
        <v>0.375</v>
      </c>
      <c r="Y189" s="1">
        <f>SUMIF(E$174:E189,"=1")/SUMIF(E$174:E$203,"=1")</f>
        <v>0.4</v>
      </c>
      <c r="Z189" s="1">
        <f>SUMIF(F$174:F189,"=1")/SUMIF(F$174:F$203,"=1")</f>
        <v>0.70588235294117652</v>
      </c>
      <c r="AB189" s="3" t="s">
        <v>11</v>
      </c>
      <c r="AC189" s="2" t="s">
        <v>1</v>
      </c>
      <c r="AD189" s="2" t="s">
        <v>2</v>
      </c>
      <c r="AE189" s="2" t="s">
        <v>17</v>
      </c>
      <c r="AF189" s="2" t="s">
        <v>18</v>
      </c>
      <c r="AG189" s="2" t="s">
        <v>20</v>
      </c>
      <c r="GQ189" s="1">
        <v>17</v>
      </c>
      <c r="GR189" s="1">
        <v>1</v>
      </c>
      <c r="GS189" s="1">
        <v>1</v>
      </c>
      <c r="GT189" s="1">
        <v>0</v>
      </c>
      <c r="GU189" s="1">
        <v>0</v>
      </c>
      <c r="GZ189" s="1">
        <f>SUM(B$139:B189)/GQ189</f>
        <v>1.1176470588235294</v>
      </c>
      <c r="HA189" s="1">
        <f>SUM(C$139:C189)/GQ189</f>
        <v>1.3529411764705883</v>
      </c>
      <c r="HB189" s="1">
        <f>SUM(D$139:D189)/$GQ189</f>
        <v>1.1176470588235294</v>
      </c>
      <c r="HC189" s="1">
        <f>SUM(E$139:E189)/$GQ189</f>
        <v>1.411764705882353</v>
      </c>
      <c r="HF189" s="1">
        <f t="shared" si="84"/>
        <v>1.1176470588235294</v>
      </c>
      <c r="HG189" s="1">
        <f t="shared" si="85"/>
        <v>1.3529411764705883</v>
      </c>
      <c r="HH189" s="1">
        <f t="shared" si="86"/>
        <v>0</v>
      </c>
      <c r="HI189" s="1">
        <f t="shared" si="87"/>
        <v>0</v>
      </c>
      <c r="HL189" s="1">
        <f>SUMIF(B$139:B189,"=1")/SUMIF(B$139:B$168,"=1")</f>
        <v>1.2666666666666666</v>
      </c>
      <c r="HM189" s="1">
        <f>SUMIF(C$139:C189,"=1")/SUMIF(C$139:C$168,"=1")</f>
        <v>1.1499999999999999</v>
      </c>
      <c r="HN189" s="1">
        <f>SUMIF(D$139:D189,"=1")/SUMIF(D$139:D$168,"=1")</f>
        <v>1.1875</v>
      </c>
      <c r="HO189" s="1">
        <f>SUMIF(E$139:E189,"=1")/SUMIF(E$139:E$168,"=1")</f>
        <v>1.2</v>
      </c>
      <c r="HR189" s="4">
        <v>0</v>
      </c>
      <c r="HS189" s="1">
        <f t="shared" ref="HS189:HV199" si="102">(1 + $AB$2^2) * (HS173*$HR173/($AB$2^2 * HS173 +$HR173))</f>
        <v>0</v>
      </c>
      <c r="HT189" s="1">
        <f t="shared" si="102"/>
        <v>0</v>
      </c>
      <c r="HU189" s="1">
        <f t="shared" si="102"/>
        <v>0</v>
      </c>
      <c r="HV189" s="1">
        <f t="shared" si="102"/>
        <v>0</v>
      </c>
    </row>
    <row r="190" spans="1:231">
      <c r="A190" s="1">
        <v>17</v>
      </c>
      <c r="B190" s="1">
        <v>1</v>
      </c>
      <c r="C190" s="1">
        <v>1</v>
      </c>
      <c r="D190" s="1">
        <v>0</v>
      </c>
      <c r="E190" s="1">
        <v>1</v>
      </c>
      <c r="F190" s="1">
        <v>0</v>
      </c>
      <c r="J190" s="1">
        <f>SUM(B$174:B190)/$A190</f>
        <v>0.29411764705882354</v>
      </c>
      <c r="K190" s="1">
        <f>SUM(C$174:C190)/$A190</f>
        <v>0.23529411764705882</v>
      </c>
      <c r="L190" s="1">
        <f>SUM(D$174:D190)/$A190</f>
        <v>0.17647058823529413</v>
      </c>
      <c r="M190" s="1">
        <f>SUM(E$174:E190)/$A190</f>
        <v>0.29411764705882354</v>
      </c>
      <c r="N190" s="1">
        <f>SUM(F$174:F190)/$A190</f>
        <v>0.70588235294117652</v>
      </c>
      <c r="P190" s="1">
        <f t="shared" si="93"/>
        <v>0.29411764705882354</v>
      </c>
      <c r="Q190" s="1">
        <f t="shared" si="94"/>
        <v>0.23529411764705882</v>
      </c>
      <c r="R190" s="1">
        <f t="shared" si="95"/>
        <v>0</v>
      </c>
      <c r="S190" s="1">
        <f t="shared" si="96"/>
        <v>0.29411764705882354</v>
      </c>
      <c r="T190" s="1">
        <f t="shared" si="97"/>
        <v>0</v>
      </c>
      <c r="V190" s="1">
        <f>SUMIF(B$174:B190,"=1")/SUMIF(B$174:B$203,"=1")</f>
        <v>0.55555555555555558</v>
      </c>
      <c r="W190" s="1">
        <f>SUMIF(C$174:C190,"=1")/SUMIF(C$174:C$203,"=1")</f>
        <v>0.5</v>
      </c>
      <c r="X190" s="1">
        <f>SUMIF(D$174:D190,"=1")/SUMIF(D$174:D$203,"=1")</f>
        <v>0.375</v>
      </c>
      <c r="Y190" s="1">
        <f>SUMIF(E$174:E190,"=1")/SUMIF(E$174:E$203,"=1")</f>
        <v>0.5</v>
      </c>
      <c r="Z190" s="1">
        <f>SUMIF(F$174:F190,"=1")/SUMIF(F$174:F$203,"=1")</f>
        <v>0.70588235294117652</v>
      </c>
      <c r="AB190" s="4">
        <v>0</v>
      </c>
      <c r="AC190" s="1">
        <f>(1 + $AB$2^2) * (AC174*$AB174/($AB$2^2 * AC174 +$AB174))</f>
        <v>0</v>
      </c>
      <c r="AD190" s="1">
        <f>(1 + $AB$2^2) * (AD174*$AB174/($AB$2^2 * AD174 +$AB174))</f>
        <v>0</v>
      </c>
      <c r="AE190" s="1">
        <f>(1 + $AB$2^2) * (AE174*$AB174/($AB$2^2 * AE174 +$AB174))</f>
        <v>0</v>
      </c>
      <c r="AF190" s="1">
        <f>(1 + $AB$2^2) * (AF174*$AB174/($AB$2^2 * AF174 +$AB174))</f>
        <v>0</v>
      </c>
      <c r="AG190" s="1">
        <f>(1 + $AB$2^2) * (AG174*$AB174/($AB$2^2 * AG174 +$AB174))</f>
        <v>0</v>
      </c>
      <c r="GQ190" s="1">
        <v>18</v>
      </c>
      <c r="GR190" s="1">
        <v>0</v>
      </c>
      <c r="GS190" s="1">
        <v>0</v>
      </c>
      <c r="GT190" s="1">
        <v>0</v>
      </c>
      <c r="GU190" s="1">
        <v>1</v>
      </c>
      <c r="GZ190" s="1">
        <f>SUM(B$139:B190)/GQ190</f>
        <v>1.1111111111111112</v>
      </c>
      <c r="HA190" s="1">
        <f>SUM(C$139:C190)/GQ190</f>
        <v>1.3333333333333333</v>
      </c>
      <c r="HB190" s="1">
        <f>SUM(D$139:D190)/$GQ190</f>
        <v>1.0555555555555556</v>
      </c>
      <c r="HC190" s="1">
        <f>SUM(E$139:E190)/$GQ190</f>
        <v>1.3888888888888888</v>
      </c>
      <c r="HF190" s="1">
        <f t="shared" si="84"/>
        <v>0</v>
      </c>
      <c r="HG190" s="1">
        <f t="shared" si="85"/>
        <v>0</v>
      </c>
      <c r="HH190" s="1">
        <f t="shared" si="86"/>
        <v>0</v>
      </c>
      <c r="HI190" s="1">
        <f t="shared" si="87"/>
        <v>1.3888888888888888</v>
      </c>
      <c r="HL190" s="1">
        <f>SUMIF(B$139:B190,"=1")/SUMIF(B$139:B$168,"=1")</f>
        <v>1.3333333333333333</v>
      </c>
      <c r="HM190" s="1">
        <f>SUMIF(C$139:C190,"=1")/SUMIF(C$139:C$168,"=1")</f>
        <v>1.2</v>
      </c>
      <c r="HN190" s="1">
        <f>SUMIF(D$139:D190,"=1")/SUMIF(D$139:D$168,"=1")</f>
        <v>1.1875</v>
      </c>
      <c r="HO190" s="1">
        <f>SUMIF(E$139:E190,"=1")/SUMIF(E$139:E$168,"=1")</f>
        <v>1.25</v>
      </c>
      <c r="HR190" s="4">
        <v>0.1</v>
      </c>
      <c r="HS190" s="1">
        <f t="shared" si="102"/>
        <v>0.18181818181818182</v>
      </c>
      <c r="HT190" s="1">
        <f t="shared" si="102"/>
        <v>0.18181818181818182</v>
      </c>
      <c r="HU190" s="1">
        <f t="shared" si="102"/>
        <v>0.18181818181818182</v>
      </c>
      <c r="HV190" s="1">
        <f t="shared" si="102"/>
        <v>0.18181818181818182</v>
      </c>
    </row>
    <row r="191" spans="1:231">
      <c r="A191" s="1">
        <v>18</v>
      </c>
      <c r="B191" s="1">
        <v>0</v>
      </c>
      <c r="C191" s="1">
        <v>0</v>
      </c>
      <c r="D191" s="1">
        <v>1</v>
      </c>
      <c r="E191" s="1">
        <v>1</v>
      </c>
      <c r="F191" s="1">
        <v>0</v>
      </c>
      <c r="J191" s="1">
        <f>SUM(B$174:B191)/$A191</f>
        <v>0.27777777777777779</v>
      </c>
      <c r="K191" s="1">
        <f>SUM(C$174:C191)/$A191</f>
        <v>0.22222222222222221</v>
      </c>
      <c r="L191" s="1">
        <f>SUM(D$174:D191)/$A191</f>
        <v>0.22222222222222221</v>
      </c>
      <c r="M191" s="1">
        <f>SUM(E$174:E191)/$A191</f>
        <v>0.33333333333333331</v>
      </c>
      <c r="N191" s="1">
        <f>SUM(F$174:F191)/$A191</f>
        <v>0.66666666666666663</v>
      </c>
      <c r="P191" s="1">
        <f t="shared" si="93"/>
        <v>0</v>
      </c>
      <c r="Q191" s="1">
        <f t="shared" si="94"/>
        <v>0</v>
      </c>
      <c r="R191" s="1">
        <f t="shared" si="95"/>
        <v>0.22222222222222221</v>
      </c>
      <c r="S191" s="1">
        <f t="shared" si="96"/>
        <v>0.33333333333333331</v>
      </c>
      <c r="T191" s="1">
        <f t="shared" si="97"/>
        <v>0</v>
      </c>
      <c r="V191" s="1">
        <f>SUMIF(B$174:B191,"=1")/SUMIF(B$174:B$203,"=1")</f>
        <v>0.55555555555555558</v>
      </c>
      <c r="W191" s="1">
        <f>SUMIF(C$174:C191,"=1")/SUMIF(C$174:C$203,"=1")</f>
        <v>0.5</v>
      </c>
      <c r="X191" s="1">
        <f>SUMIF(D$174:D191,"=1")/SUMIF(D$174:D$203,"=1")</f>
        <v>0.5</v>
      </c>
      <c r="Y191" s="1">
        <f>SUMIF(E$174:E191,"=1")/SUMIF(E$174:E$203,"=1")</f>
        <v>0.6</v>
      </c>
      <c r="Z191" s="1">
        <f>SUMIF(F$174:F191,"=1")/SUMIF(F$174:F$203,"=1")</f>
        <v>0.70588235294117652</v>
      </c>
      <c r="AB191" s="4">
        <v>0.1</v>
      </c>
      <c r="AC191" s="1">
        <f t="shared" ref="AC191:AG191" si="103">(1 + $AB$2^2) * (AC175*$AB175/($AB$2^2 * AC175 +$AB175))</f>
        <v>0.15384615384615383</v>
      </c>
      <c r="AD191" s="1">
        <f t="shared" si="103"/>
        <v>0.14893617021276595</v>
      </c>
      <c r="AE191" s="1">
        <f t="shared" si="103"/>
        <v>0.15094339622641512</v>
      </c>
      <c r="AF191" s="1">
        <f t="shared" si="103"/>
        <v>0.17391304347826089</v>
      </c>
      <c r="AG191" s="1">
        <f t="shared" si="103"/>
        <v>0.17857142857142858</v>
      </c>
      <c r="GQ191" s="1">
        <v>19</v>
      </c>
      <c r="GR191" s="1">
        <v>0</v>
      </c>
      <c r="GS191" s="1">
        <v>1</v>
      </c>
      <c r="GT191" s="1">
        <v>0</v>
      </c>
      <c r="GU191" s="1">
        <v>1</v>
      </c>
      <c r="GZ191" s="1">
        <f>SUM(B$139:B191)/GQ191</f>
        <v>1.0526315789473684</v>
      </c>
      <c r="HA191" s="1">
        <f>SUM(C$139:C191)/GQ191</f>
        <v>1.263157894736842</v>
      </c>
      <c r="HB191" s="1">
        <f>SUM(D$139:D191)/$GQ191</f>
        <v>1.0526315789473684</v>
      </c>
      <c r="HC191" s="1">
        <f>SUM(E$139:E191)/$GQ191</f>
        <v>1.368421052631579</v>
      </c>
      <c r="HF191" s="1">
        <f t="shared" si="84"/>
        <v>0</v>
      </c>
      <c r="HG191" s="1">
        <f t="shared" si="85"/>
        <v>1.263157894736842</v>
      </c>
      <c r="HH191" s="1">
        <f t="shared" si="86"/>
        <v>0</v>
      </c>
      <c r="HI191" s="1">
        <f t="shared" si="87"/>
        <v>1.368421052631579</v>
      </c>
      <c r="HL191" s="1">
        <f>SUMIF(B$139:B191,"=1")/SUMIF(B$139:B$168,"=1")</f>
        <v>1.3333333333333333</v>
      </c>
      <c r="HM191" s="1">
        <f>SUMIF(C$139:C191,"=1")/SUMIF(C$139:C$168,"=1")</f>
        <v>1.2</v>
      </c>
      <c r="HN191" s="1">
        <f>SUMIF(D$139:D191,"=1")/SUMIF(D$139:D$168,"=1")</f>
        <v>1.25</v>
      </c>
      <c r="HO191" s="1">
        <f>SUMIF(E$139:E191,"=1")/SUMIF(E$139:E$168,"=1")</f>
        <v>1.3</v>
      </c>
      <c r="HR191" s="4">
        <v>0.2</v>
      </c>
      <c r="HS191" s="1">
        <f t="shared" si="102"/>
        <v>0.30188679245283023</v>
      </c>
      <c r="HT191" s="1">
        <f t="shared" si="102"/>
        <v>0.33333333333333337</v>
      </c>
      <c r="HU191" s="1">
        <f t="shared" si="102"/>
        <v>0.29629629629629634</v>
      </c>
      <c r="HV191" s="1">
        <f t="shared" si="102"/>
        <v>0.33333333333333337</v>
      </c>
    </row>
    <row r="192" spans="1:231">
      <c r="A192" s="1">
        <v>19</v>
      </c>
      <c r="B192" s="1">
        <v>1</v>
      </c>
      <c r="C192" s="1">
        <v>0</v>
      </c>
      <c r="D192" s="1">
        <v>1</v>
      </c>
      <c r="E192" s="1">
        <v>0</v>
      </c>
      <c r="F192" s="1">
        <v>0</v>
      </c>
      <c r="J192" s="1">
        <f>SUM(B$174:B192)/$A192</f>
        <v>0.31578947368421051</v>
      </c>
      <c r="K192" s="1">
        <f>SUM(C$174:C192)/$A192</f>
        <v>0.21052631578947367</v>
      </c>
      <c r="L192" s="1">
        <f>SUM(D$174:D192)/$A192</f>
        <v>0.26315789473684209</v>
      </c>
      <c r="M192" s="1">
        <f>SUM(E$174:E192)/$A192</f>
        <v>0.31578947368421051</v>
      </c>
      <c r="N192" s="1">
        <f>SUM(F$174:F192)/$A192</f>
        <v>0.63157894736842102</v>
      </c>
      <c r="P192" s="1">
        <f t="shared" si="93"/>
        <v>0.31578947368421051</v>
      </c>
      <c r="Q192" s="1">
        <f t="shared" si="94"/>
        <v>0</v>
      </c>
      <c r="R192" s="1">
        <f t="shared" si="95"/>
        <v>0.26315789473684209</v>
      </c>
      <c r="S192" s="1">
        <f t="shared" si="96"/>
        <v>0</v>
      </c>
      <c r="T192" s="1">
        <f t="shared" si="97"/>
        <v>0</v>
      </c>
      <c r="V192" s="1">
        <f>SUMIF(B$174:B192,"=1")/SUMIF(B$174:B$203,"=1")</f>
        <v>0.66666666666666663</v>
      </c>
      <c r="W192" s="1">
        <f>SUMIF(C$174:C192,"=1")/SUMIF(C$174:C$203,"=1")</f>
        <v>0.5</v>
      </c>
      <c r="X192" s="1">
        <f>SUMIF(D$174:D192,"=1")/SUMIF(D$174:D$203,"=1")</f>
        <v>0.625</v>
      </c>
      <c r="Y192" s="1">
        <f>SUMIF(E$174:E192,"=1")/SUMIF(E$174:E$203,"=1")</f>
        <v>0.6</v>
      </c>
      <c r="Z192" s="1">
        <f>SUMIF(F$174:F192,"=1")/SUMIF(F$174:F$203,"=1")</f>
        <v>0.70588235294117652</v>
      </c>
      <c r="AB192" s="4">
        <v>0.2</v>
      </c>
      <c r="AC192" s="1">
        <f t="shared" ref="AC192:AG192" si="104">(1 + $AB$2^2) * (AC176*$AB176/($AB$2^2 * AC176 +$AB176))</f>
        <v>0.25</v>
      </c>
      <c r="AD192" s="1">
        <f t="shared" si="104"/>
        <v>0.23728813559322035</v>
      </c>
      <c r="AE192" s="1">
        <f t="shared" si="104"/>
        <v>0.24242424242424246</v>
      </c>
      <c r="AF192" s="1">
        <f t="shared" si="104"/>
        <v>0.30769230769230765</v>
      </c>
      <c r="AG192" s="1">
        <f t="shared" si="104"/>
        <v>0.32258064516129031</v>
      </c>
      <c r="GQ192" s="1">
        <v>20</v>
      </c>
      <c r="GR192" s="1">
        <v>0</v>
      </c>
      <c r="GS192" s="1">
        <v>1</v>
      </c>
      <c r="GT192" s="1">
        <v>1</v>
      </c>
      <c r="GU192" s="1">
        <v>0</v>
      </c>
      <c r="GZ192" s="1">
        <f>SUM(B$139:B192)/GQ192</f>
        <v>1.05</v>
      </c>
      <c r="HA192" s="1">
        <f>SUM(C$139:C192)/GQ192</f>
        <v>1.2</v>
      </c>
      <c r="HB192" s="1">
        <f>SUM(D$139:D192)/$GQ192</f>
        <v>1.05</v>
      </c>
      <c r="HC192" s="1">
        <f>SUM(E$139:E192)/$GQ192</f>
        <v>1.3</v>
      </c>
      <c r="HF192" s="1">
        <f t="shared" si="84"/>
        <v>0</v>
      </c>
      <c r="HG192" s="1">
        <f t="shared" si="85"/>
        <v>1.2</v>
      </c>
      <c r="HH192" s="1">
        <f t="shared" si="86"/>
        <v>1.05</v>
      </c>
      <c r="HI192" s="1">
        <f t="shared" si="87"/>
        <v>0</v>
      </c>
      <c r="HL192" s="1">
        <f>SUMIF(B$139:B192,"=1")/SUMIF(B$139:B$168,"=1")</f>
        <v>1.4</v>
      </c>
      <c r="HM192" s="1">
        <f>SUMIF(C$139:C192,"=1")/SUMIF(C$139:C$168,"=1")</f>
        <v>1.2</v>
      </c>
      <c r="HN192" s="1">
        <f>SUMIF(D$139:D192,"=1")/SUMIF(D$139:D$168,"=1")</f>
        <v>1.3125</v>
      </c>
      <c r="HO192" s="1">
        <f>SUMIF(E$139:E192,"=1")/SUMIF(E$139:E$168,"=1")</f>
        <v>1.3</v>
      </c>
      <c r="HR192" s="4">
        <v>0.3</v>
      </c>
      <c r="HS192" s="1">
        <f t="shared" si="102"/>
        <v>0.40336134453781514</v>
      </c>
      <c r="HT192" s="1">
        <f t="shared" si="102"/>
        <v>0.46153846153846151</v>
      </c>
      <c r="HU192" s="1">
        <f t="shared" si="102"/>
        <v>0.39344262295081961</v>
      </c>
      <c r="HV192" s="1">
        <f t="shared" si="102"/>
        <v>0.46153846153846151</v>
      </c>
    </row>
    <row r="193" spans="1:230">
      <c r="A193" s="1">
        <v>20</v>
      </c>
      <c r="B193" s="1">
        <v>0</v>
      </c>
      <c r="C193" s="1">
        <v>1</v>
      </c>
      <c r="D193" s="1">
        <v>1</v>
      </c>
      <c r="E193" s="1">
        <v>1</v>
      </c>
      <c r="F193" s="1">
        <v>1</v>
      </c>
      <c r="J193" s="1">
        <f>SUM(B$174:B193)/$A193</f>
        <v>0.3</v>
      </c>
      <c r="K193" s="1">
        <f>SUM(C$174:C193)/$A193</f>
        <v>0.25</v>
      </c>
      <c r="L193" s="1">
        <f>SUM(D$174:D193)/$A193</f>
        <v>0.3</v>
      </c>
      <c r="M193" s="1">
        <f>SUM(E$174:E193)/$A193</f>
        <v>0.35</v>
      </c>
      <c r="N193" s="1">
        <f>SUM(F$174:F193)/$A193</f>
        <v>0.65</v>
      </c>
      <c r="P193" s="1">
        <f t="shared" si="93"/>
        <v>0</v>
      </c>
      <c r="Q193" s="1">
        <f t="shared" si="94"/>
        <v>0.25</v>
      </c>
      <c r="R193" s="1">
        <f t="shared" si="95"/>
        <v>0.3</v>
      </c>
      <c r="S193" s="1">
        <f t="shared" si="96"/>
        <v>0.35</v>
      </c>
      <c r="T193" s="1">
        <f t="shared" si="97"/>
        <v>0.65</v>
      </c>
      <c r="V193" s="1">
        <f>SUMIF(B$174:B193,"=1")/SUMIF(B$174:B$203,"=1")</f>
        <v>0.66666666666666663</v>
      </c>
      <c r="W193" s="1">
        <f>SUMIF(C$174:C193,"=1")/SUMIF(C$174:C$203,"=1")</f>
        <v>0.625</v>
      </c>
      <c r="X193" s="1">
        <f>SUMIF(D$174:D193,"=1")/SUMIF(D$174:D$203,"=1")</f>
        <v>0.75</v>
      </c>
      <c r="Y193" s="1">
        <f>SUMIF(E$174:E193,"=1")/SUMIF(E$174:E$203,"=1")</f>
        <v>0.7</v>
      </c>
      <c r="Z193" s="1">
        <f>SUMIF(F$174:F193,"=1")/SUMIF(F$174:F$203,"=1")</f>
        <v>0.76470588235294112</v>
      </c>
      <c r="AB193" s="4">
        <v>0.3</v>
      </c>
      <c r="AC193" s="1">
        <f t="shared" ref="AC193:AG193" si="105">(1 + $AB$2^2) * (AC177*$AB177/($AB$2^2 * AC177 +$AB177))</f>
        <v>0.31578947368421051</v>
      </c>
      <c r="AD193" s="1">
        <f t="shared" si="105"/>
        <v>0.29577464788732399</v>
      </c>
      <c r="AE193" s="1">
        <f t="shared" si="105"/>
        <v>0.30379746835443039</v>
      </c>
      <c r="AF193" s="1">
        <f t="shared" si="105"/>
        <v>0.3529411764705882</v>
      </c>
      <c r="AG193" s="1">
        <f t="shared" si="105"/>
        <v>0.44117647058823528</v>
      </c>
      <c r="GQ193" s="1">
        <v>21</v>
      </c>
      <c r="GR193" s="1">
        <v>0</v>
      </c>
      <c r="GS193" s="1">
        <v>0</v>
      </c>
      <c r="GT193" s="1">
        <v>1</v>
      </c>
      <c r="GU193" s="1">
        <v>1</v>
      </c>
      <c r="GZ193" s="1">
        <f>SUM(B$139:B193)/GQ193</f>
        <v>1</v>
      </c>
      <c r="HA193" s="1">
        <f>SUM(C$139:C193)/GQ193</f>
        <v>1.1904761904761905</v>
      </c>
      <c r="HB193" s="1">
        <f>SUM(D$139:D193)/$GQ193</f>
        <v>1.0476190476190477</v>
      </c>
      <c r="HC193" s="1">
        <f>SUM(E$139:E193)/$GQ193</f>
        <v>1.2857142857142858</v>
      </c>
      <c r="HF193" s="1">
        <f t="shared" si="84"/>
        <v>0</v>
      </c>
      <c r="HG193" s="1">
        <f t="shared" si="85"/>
        <v>0</v>
      </c>
      <c r="HH193" s="1">
        <f t="shared" si="86"/>
        <v>1.0476190476190477</v>
      </c>
      <c r="HI193" s="1">
        <f t="shared" si="87"/>
        <v>1.2857142857142858</v>
      </c>
      <c r="HL193" s="1">
        <f>SUMIF(B$139:B193,"=1")/SUMIF(B$139:B$168,"=1")</f>
        <v>1.4</v>
      </c>
      <c r="HM193" s="1">
        <f>SUMIF(C$139:C193,"=1")/SUMIF(C$139:C$168,"=1")</f>
        <v>1.25</v>
      </c>
      <c r="HN193" s="1">
        <f>SUMIF(D$139:D193,"=1")/SUMIF(D$139:D$168,"=1")</f>
        <v>1.375</v>
      </c>
      <c r="HO193" s="1">
        <f>SUMIF(E$139:E193,"=1")/SUMIF(E$139:E$168,"=1")</f>
        <v>1.35</v>
      </c>
      <c r="HR193" s="4">
        <v>0.4</v>
      </c>
      <c r="HS193" s="1">
        <f t="shared" si="102"/>
        <v>0.48484848484848492</v>
      </c>
      <c r="HT193" s="1">
        <f t="shared" si="102"/>
        <v>0.57142857142857151</v>
      </c>
      <c r="HU193" s="1">
        <f t="shared" si="102"/>
        <v>0.47058823529411764</v>
      </c>
      <c r="HV193" s="1">
        <f t="shared" si="102"/>
        <v>0.55384615384615388</v>
      </c>
    </row>
    <row r="194" spans="1:230">
      <c r="A194" s="1">
        <v>21</v>
      </c>
      <c r="B194" s="1">
        <v>0</v>
      </c>
      <c r="C194" s="1">
        <v>1</v>
      </c>
      <c r="D194" s="1">
        <v>0</v>
      </c>
      <c r="E194" s="1">
        <v>0</v>
      </c>
      <c r="F194" s="1">
        <v>0</v>
      </c>
      <c r="J194" s="1">
        <f>SUM(B$174:B194)/$A194</f>
        <v>0.2857142857142857</v>
      </c>
      <c r="K194" s="1">
        <f>SUM(C$174:C194)/$A194</f>
        <v>0.2857142857142857</v>
      </c>
      <c r="L194" s="1">
        <f>SUM(D$174:D194)/$A194</f>
        <v>0.2857142857142857</v>
      </c>
      <c r="M194" s="1">
        <f>SUM(E$174:E194)/$A194</f>
        <v>0.33333333333333331</v>
      </c>
      <c r="N194" s="1">
        <f>SUM(F$174:F194)/$A194</f>
        <v>0.61904761904761907</v>
      </c>
      <c r="P194" s="1">
        <f t="shared" si="93"/>
        <v>0</v>
      </c>
      <c r="Q194" s="1">
        <f t="shared" si="94"/>
        <v>0.2857142857142857</v>
      </c>
      <c r="R194" s="1">
        <f t="shared" si="95"/>
        <v>0</v>
      </c>
      <c r="S194" s="1">
        <f t="shared" si="96"/>
        <v>0</v>
      </c>
      <c r="T194" s="1">
        <f t="shared" si="97"/>
        <v>0</v>
      </c>
      <c r="V194" s="1">
        <f>SUMIF(B$174:B194,"=1")/SUMIF(B$174:B$203,"=1")</f>
        <v>0.66666666666666663</v>
      </c>
      <c r="W194" s="1">
        <f>SUMIF(C$174:C194,"=1")/SUMIF(C$174:C$203,"=1")</f>
        <v>0.75</v>
      </c>
      <c r="X194" s="1">
        <f>SUMIF(D$174:D194,"=1")/SUMIF(D$174:D$203,"=1")</f>
        <v>0.75</v>
      </c>
      <c r="Y194" s="1">
        <f>SUMIF(E$174:E194,"=1")/SUMIF(E$174:E$203,"=1")</f>
        <v>0.7</v>
      </c>
      <c r="Z194" s="1">
        <f>SUMIF(F$174:F194,"=1")/SUMIF(F$174:F$203,"=1")</f>
        <v>0.76470588235294112</v>
      </c>
      <c r="AB194" s="4">
        <v>0.4</v>
      </c>
      <c r="AC194" s="1">
        <f t="shared" ref="AC194:AG194" si="106">(1 + $AB$2^2) * (AC178*$AB178/($AB$2^2 * AC178 +$AB178))</f>
        <v>0.36363636363636359</v>
      </c>
      <c r="AD194" s="1">
        <f t="shared" si="106"/>
        <v>0.33734939759036148</v>
      </c>
      <c r="AE194" s="1">
        <f t="shared" si="106"/>
        <v>0.34782608695652173</v>
      </c>
      <c r="AF194" s="1">
        <f t="shared" si="106"/>
        <v>0.37333333333333329</v>
      </c>
      <c r="AG194" s="1">
        <f t="shared" si="106"/>
        <v>0.54054054054054057</v>
      </c>
      <c r="GQ194" s="1">
        <v>22</v>
      </c>
      <c r="GR194" s="1">
        <v>0</v>
      </c>
      <c r="GS194" s="1">
        <v>0</v>
      </c>
      <c r="GT194" s="1">
        <v>1</v>
      </c>
      <c r="GU194" s="1">
        <v>0</v>
      </c>
      <c r="GZ194" s="1">
        <f>SUM(B$139:B194)/GQ194</f>
        <v>0.95454545454545459</v>
      </c>
      <c r="HA194" s="1">
        <f>SUM(C$139:C194)/GQ194</f>
        <v>1.1818181818181819</v>
      </c>
      <c r="HB194" s="1">
        <f>SUM(D$139:D194)/$GQ194</f>
        <v>1</v>
      </c>
      <c r="HC194" s="1">
        <f>SUM(E$139:E194)/$GQ194</f>
        <v>1.2272727272727273</v>
      </c>
      <c r="HF194" s="1">
        <f t="shared" si="84"/>
        <v>0</v>
      </c>
      <c r="HG194" s="1">
        <f t="shared" si="85"/>
        <v>0</v>
      </c>
      <c r="HH194" s="1">
        <f t="shared" si="86"/>
        <v>1</v>
      </c>
      <c r="HI194" s="1">
        <f t="shared" si="87"/>
        <v>0</v>
      </c>
      <c r="HL194" s="1">
        <f>SUMIF(B$139:B194,"=1")/SUMIF(B$139:B$168,"=1")</f>
        <v>1.4</v>
      </c>
      <c r="HM194" s="1">
        <f>SUMIF(C$139:C194,"=1")/SUMIF(C$139:C$168,"=1")</f>
        <v>1.3</v>
      </c>
      <c r="HN194" s="1">
        <f>SUMIF(D$139:D194,"=1")/SUMIF(D$139:D$168,"=1")</f>
        <v>1.375</v>
      </c>
      <c r="HO194" s="1">
        <f>SUMIF(E$139:E194,"=1")/SUMIF(E$139:E$168,"=1")</f>
        <v>1.35</v>
      </c>
      <c r="HR194" s="4">
        <v>0.5</v>
      </c>
      <c r="HS194" s="1">
        <f t="shared" si="102"/>
        <v>0.55172413793103448</v>
      </c>
      <c r="HT194" s="1">
        <f t="shared" si="102"/>
        <v>0.64516129032258063</v>
      </c>
      <c r="HU194" s="1">
        <f t="shared" si="102"/>
        <v>0.53333333333333333</v>
      </c>
      <c r="HV194" s="1">
        <f t="shared" si="102"/>
        <v>0.63157894736842102</v>
      </c>
    </row>
    <row r="195" spans="1:230">
      <c r="A195" s="1">
        <v>22</v>
      </c>
      <c r="B195" s="1">
        <v>1</v>
      </c>
      <c r="C195" s="1">
        <v>0</v>
      </c>
      <c r="D195" s="1">
        <v>0</v>
      </c>
      <c r="E195" s="1">
        <v>0</v>
      </c>
      <c r="F195" s="1">
        <v>0</v>
      </c>
      <c r="J195" s="1">
        <f>SUM(B$174:B195)/$A195</f>
        <v>0.31818181818181818</v>
      </c>
      <c r="K195" s="1">
        <f>SUM(C$174:C195)/$A195</f>
        <v>0.27272727272727271</v>
      </c>
      <c r="L195" s="1">
        <f>SUM(D$174:D195)/$A195</f>
        <v>0.27272727272727271</v>
      </c>
      <c r="M195" s="1">
        <f>SUM(E$174:E195)/$A195</f>
        <v>0.31818181818181818</v>
      </c>
      <c r="N195" s="1">
        <f>SUM(F$174:F195)/$A195</f>
        <v>0.59090909090909094</v>
      </c>
      <c r="P195" s="1">
        <f t="shared" si="93"/>
        <v>0.31818181818181818</v>
      </c>
      <c r="Q195" s="1">
        <f t="shared" si="94"/>
        <v>0</v>
      </c>
      <c r="R195" s="1">
        <f t="shared" si="95"/>
        <v>0</v>
      </c>
      <c r="S195" s="1">
        <f t="shared" si="96"/>
        <v>0</v>
      </c>
      <c r="T195" s="1">
        <f t="shared" si="97"/>
        <v>0</v>
      </c>
      <c r="V195" s="1">
        <f>SUMIF(B$174:B195,"=1")/SUMIF(B$174:B$203,"=1")</f>
        <v>0.77777777777777779</v>
      </c>
      <c r="W195" s="1">
        <f>SUMIF(C$174:C195,"=1")/SUMIF(C$174:C$203,"=1")</f>
        <v>0.75</v>
      </c>
      <c r="X195" s="1">
        <f>SUMIF(D$174:D195,"=1")/SUMIF(D$174:D$203,"=1")</f>
        <v>0.75</v>
      </c>
      <c r="Y195" s="1">
        <f>SUMIF(E$174:E195,"=1")/SUMIF(E$174:E$203,"=1")</f>
        <v>0.7</v>
      </c>
      <c r="Z195" s="1">
        <f>SUMIF(F$174:F195,"=1")/SUMIF(F$174:F$203,"=1")</f>
        <v>0.76470588235294112</v>
      </c>
      <c r="AB195" s="4">
        <v>0.5</v>
      </c>
      <c r="AC195" s="1">
        <f t="shared" ref="AC195:AG195" si="107">(1 + $AB$2^2) * (AC179*$AB179/($AB$2^2 * AC179 +$AB179))</f>
        <v>0.4</v>
      </c>
      <c r="AD195" s="1">
        <f t="shared" si="107"/>
        <v>0.36842105263157893</v>
      </c>
      <c r="AE195" s="1">
        <f t="shared" si="107"/>
        <v>0.38095238095238099</v>
      </c>
      <c r="AF195" s="1">
        <f t="shared" si="107"/>
        <v>0.41176470588235292</v>
      </c>
      <c r="AG195" s="1">
        <f t="shared" si="107"/>
        <v>0.625</v>
      </c>
      <c r="GQ195" s="1">
        <v>23</v>
      </c>
      <c r="GR195" s="1">
        <v>0</v>
      </c>
      <c r="GS195" s="1">
        <v>1</v>
      </c>
      <c r="GT195" s="1">
        <v>1</v>
      </c>
      <c r="GU195" s="1">
        <v>0</v>
      </c>
      <c r="GZ195" s="1">
        <f>SUM(B$139:B195)/GQ195</f>
        <v>0.95652173913043481</v>
      </c>
      <c r="HA195" s="1">
        <f>SUM(C$139:C195)/GQ195</f>
        <v>1.1304347826086956</v>
      </c>
      <c r="HB195" s="1">
        <f>SUM(D$139:D195)/$GQ195</f>
        <v>0.95652173913043481</v>
      </c>
      <c r="HC195" s="1">
        <f>SUM(E$139:E195)/$GQ195</f>
        <v>1.173913043478261</v>
      </c>
      <c r="HF195" s="1">
        <f t="shared" si="84"/>
        <v>0</v>
      </c>
      <c r="HG195" s="1">
        <f t="shared" si="85"/>
        <v>1.1304347826086956</v>
      </c>
      <c r="HH195" s="1">
        <f t="shared" si="86"/>
        <v>0.95652173913043481</v>
      </c>
      <c r="HI195" s="1">
        <f t="shared" si="87"/>
        <v>0</v>
      </c>
      <c r="HL195" s="1">
        <f>SUMIF(B$139:B195,"=1")/SUMIF(B$139:B$168,"=1")</f>
        <v>1.4666666666666666</v>
      </c>
      <c r="HM195" s="1">
        <f>SUMIF(C$139:C195,"=1")/SUMIF(C$139:C$168,"=1")</f>
        <v>1.3</v>
      </c>
      <c r="HN195" s="1">
        <f>SUMIF(D$139:D195,"=1")/SUMIF(D$139:D$168,"=1")</f>
        <v>1.375</v>
      </c>
      <c r="HO195" s="1">
        <f>SUMIF(E$139:E195,"=1")/SUMIF(E$139:E$168,"=1")</f>
        <v>1.35</v>
      </c>
      <c r="HR195" s="4">
        <v>0.6</v>
      </c>
      <c r="HS195" s="1">
        <f t="shared" si="102"/>
        <v>0.6</v>
      </c>
      <c r="HT195" s="1">
        <f t="shared" si="102"/>
        <v>0.67241379310344818</v>
      </c>
      <c r="HU195" s="1">
        <f t="shared" si="102"/>
        <v>0.56934306569343063</v>
      </c>
      <c r="HV195" s="1">
        <f t="shared" si="102"/>
        <v>0.70588235294117641</v>
      </c>
    </row>
    <row r="196" spans="1:230">
      <c r="A196" s="1">
        <v>23</v>
      </c>
      <c r="B196" s="1">
        <v>0</v>
      </c>
      <c r="C196" s="1">
        <v>0</v>
      </c>
      <c r="D196" s="1">
        <v>0</v>
      </c>
      <c r="E196" s="1">
        <v>1</v>
      </c>
      <c r="F196" s="1">
        <v>0</v>
      </c>
      <c r="J196" s="1">
        <f>SUM(B$174:B196)/$A196</f>
        <v>0.30434782608695654</v>
      </c>
      <c r="K196" s="1">
        <f>SUM(C$174:C196)/$A196</f>
        <v>0.2608695652173913</v>
      </c>
      <c r="L196" s="1">
        <f>SUM(D$174:D196)/$A196</f>
        <v>0.2608695652173913</v>
      </c>
      <c r="M196" s="1">
        <f>SUM(E$174:E196)/$A196</f>
        <v>0.34782608695652173</v>
      </c>
      <c r="N196" s="1">
        <f>SUM(F$174:F196)/$A196</f>
        <v>0.56521739130434778</v>
      </c>
      <c r="P196" s="1">
        <f t="shared" si="93"/>
        <v>0</v>
      </c>
      <c r="Q196" s="1">
        <f t="shared" si="94"/>
        <v>0</v>
      </c>
      <c r="R196" s="1">
        <f t="shared" si="95"/>
        <v>0</v>
      </c>
      <c r="S196" s="1">
        <f t="shared" si="96"/>
        <v>0.34782608695652173</v>
      </c>
      <c r="T196" s="1">
        <f t="shared" si="97"/>
        <v>0</v>
      </c>
      <c r="V196" s="1">
        <f>SUMIF(B$174:B196,"=1")/SUMIF(B$174:B$203,"=1")</f>
        <v>0.77777777777777779</v>
      </c>
      <c r="W196" s="1">
        <f>SUMIF(C$174:C196,"=1")/SUMIF(C$174:C$203,"=1")</f>
        <v>0.75</v>
      </c>
      <c r="X196" s="1">
        <f>SUMIF(D$174:D196,"=1")/SUMIF(D$174:D$203,"=1")</f>
        <v>0.75</v>
      </c>
      <c r="Y196" s="1">
        <f>SUMIF(E$174:E196,"=1")/SUMIF(E$174:E$203,"=1")</f>
        <v>0.8</v>
      </c>
      <c r="Z196" s="1">
        <f>SUMIF(F$174:F196,"=1")/SUMIF(F$174:F$203,"=1")</f>
        <v>0.76470588235294112</v>
      </c>
      <c r="AB196" s="4">
        <v>0.6</v>
      </c>
      <c r="AC196" s="1">
        <f t="shared" ref="AC196:AG196" si="108">(1 + $AB$2^2) * (AC180*$AB180/($AB$2^2 * AC180 +$AB180))</f>
        <v>0.42857142857142855</v>
      </c>
      <c r="AD196" s="1">
        <f t="shared" si="108"/>
        <v>0.39252336448598135</v>
      </c>
      <c r="AE196" s="1">
        <f t="shared" si="108"/>
        <v>0.40677966101694918</v>
      </c>
      <c r="AF196" s="1">
        <f t="shared" si="108"/>
        <v>0.44210526315789472</v>
      </c>
      <c r="AG196" s="1">
        <f t="shared" si="108"/>
        <v>0.66666666666666652</v>
      </c>
      <c r="GQ196" s="1">
        <v>24</v>
      </c>
      <c r="GR196" s="1">
        <v>1</v>
      </c>
      <c r="GS196" s="1">
        <v>1</v>
      </c>
      <c r="GT196" s="1">
        <v>1</v>
      </c>
      <c r="GU196" s="1">
        <v>0</v>
      </c>
      <c r="GZ196" s="1">
        <f>SUM(B$139:B196)/GQ196</f>
        <v>0.91666666666666663</v>
      </c>
      <c r="HA196" s="1">
        <f>SUM(C$139:C196)/GQ196</f>
        <v>1.0833333333333333</v>
      </c>
      <c r="HB196" s="1">
        <f>SUM(D$139:D196)/$GQ196</f>
        <v>0.91666666666666663</v>
      </c>
      <c r="HC196" s="1">
        <f>SUM(E$139:E196)/$GQ196</f>
        <v>1.1666666666666667</v>
      </c>
      <c r="HF196" s="1">
        <f t="shared" si="84"/>
        <v>0.91666666666666663</v>
      </c>
      <c r="HG196" s="1">
        <f t="shared" si="85"/>
        <v>1.0833333333333333</v>
      </c>
      <c r="HH196" s="1">
        <f t="shared" si="86"/>
        <v>0.91666666666666663</v>
      </c>
      <c r="HI196" s="1">
        <f t="shared" si="87"/>
        <v>0</v>
      </c>
      <c r="HL196" s="1">
        <f>SUMIF(B$139:B196,"=1")/SUMIF(B$139:B$168,"=1")</f>
        <v>1.4666666666666666</v>
      </c>
      <c r="HM196" s="1">
        <f>SUMIF(C$139:C196,"=1")/SUMIF(C$139:C$168,"=1")</f>
        <v>1.3</v>
      </c>
      <c r="HN196" s="1">
        <f>SUMIF(D$139:D196,"=1")/SUMIF(D$139:D$168,"=1")</f>
        <v>1.375</v>
      </c>
      <c r="HO196" s="1">
        <f>SUMIF(E$139:E196,"=1")/SUMIF(E$139:E$168,"=1")</f>
        <v>1.4</v>
      </c>
      <c r="HR196" s="4">
        <v>0.7</v>
      </c>
      <c r="HS196" s="1">
        <f t="shared" si="102"/>
        <v>0.59490084985835689</v>
      </c>
      <c r="HT196" s="1">
        <f t="shared" si="102"/>
        <v>0.72413793103448265</v>
      </c>
      <c r="HU196" s="1">
        <f t="shared" si="102"/>
        <v>0.61073825503355694</v>
      </c>
      <c r="HV196" s="1">
        <f t="shared" si="102"/>
        <v>0.74204946996466425</v>
      </c>
    </row>
    <row r="197" spans="1:230">
      <c r="A197" s="1">
        <v>24</v>
      </c>
      <c r="B197" s="1">
        <v>1</v>
      </c>
      <c r="C197" s="1">
        <v>1</v>
      </c>
      <c r="D197" s="1">
        <v>1</v>
      </c>
      <c r="E197" s="1">
        <v>0</v>
      </c>
      <c r="F197" s="1">
        <v>1</v>
      </c>
      <c r="J197" s="1">
        <f>SUM(B$174:B197)/$A197</f>
        <v>0.33333333333333331</v>
      </c>
      <c r="K197" s="1">
        <f>SUM(C$174:C197)/$A197</f>
        <v>0.29166666666666669</v>
      </c>
      <c r="L197" s="1">
        <f>SUM(D$174:D197)/$A197</f>
        <v>0.29166666666666669</v>
      </c>
      <c r="M197" s="1">
        <f>SUM(E$174:E197)/$A197</f>
        <v>0.33333333333333331</v>
      </c>
      <c r="N197" s="1">
        <f>SUM(F$174:F197)/$A197</f>
        <v>0.58333333333333337</v>
      </c>
      <c r="P197" s="1">
        <f t="shared" si="93"/>
        <v>0.33333333333333331</v>
      </c>
      <c r="Q197" s="1">
        <f t="shared" si="94"/>
        <v>0.29166666666666669</v>
      </c>
      <c r="R197" s="1">
        <f t="shared" si="95"/>
        <v>0.29166666666666669</v>
      </c>
      <c r="S197" s="1">
        <f t="shared" si="96"/>
        <v>0</v>
      </c>
      <c r="T197" s="1">
        <f t="shared" si="97"/>
        <v>0.58333333333333337</v>
      </c>
      <c r="V197" s="1">
        <f>SUMIF(B$174:B197,"=1")/SUMIF(B$174:B$203,"=1")</f>
        <v>0.88888888888888884</v>
      </c>
      <c r="W197" s="1">
        <f>SUMIF(C$174:C197,"=1")/SUMIF(C$174:C$203,"=1")</f>
        <v>0.875</v>
      </c>
      <c r="X197" s="1">
        <f>SUMIF(D$174:D197,"=1")/SUMIF(D$174:D$203,"=1")</f>
        <v>0.875</v>
      </c>
      <c r="Y197" s="1">
        <f>SUMIF(E$174:E197,"=1")/SUMIF(E$174:E$203,"=1")</f>
        <v>0.8</v>
      </c>
      <c r="Z197" s="1">
        <f>SUMIF(F$174:F197,"=1")/SUMIF(F$174:F$203,"=1")</f>
        <v>0.82352941176470584</v>
      </c>
      <c r="AB197" s="4">
        <v>0.7</v>
      </c>
      <c r="AC197" s="1">
        <f t="shared" ref="AC197:AG197" si="109">(1 + $AB$2^2) * (AC181*$AB181/($AB$2^2 * AC181 +$AB181))</f>
        <v>0.45161290322580644</v>
      </c>
      <c r="AD197" s="1">
        <f t="shared" si="109"/>
        <v>0.41176470588235292</v>
      </c>
      <c r="AE197" s="1">
        <f t="shared" si="109"/>
        <v>0.4274809160305344</v>
      </c>
      <c r="AF197" s="1">
        <f t="shared" si="109"/>
        <v>0.46666666666666667</v>
      </c>
      <c r="AG197" s="1">
        <f t="shared" si="109"/>
        <v>0.72413793103448265</v>
      </c>
      <c r="GQ197" s="1">
        <v>25</v>
      </c>
      <c r="GR197" s="1">
        <v>1</v>
      </c>
      <c r="GS197" s="1">
        <v>1</v>
      </c>
      <c r="GT197" s="1">
        <v>0</v>
      </c>
      <c r="GU197" s="1">
        <v>1</v>
      </c>
      <c r="GZ197" s="1">
        <f>SUM(B$139:B197)/GQ197</f>
        <v>0.92</v>
      </c>
      <c r="HA197" s="1">
        <f>SUM(C$139:C197)/GQ197</f>
        <v>1.08</v>
      </c>
      <c r="HB197" s="1">
        <f>SUM(D$139:D197)/$GQ197</f>
        <v>0.92</v>
      </c>
      <c r="HC197" s="1">
        <f>SUM(E$139:E197)/$GQ197</f>
        <v>1.1200000000000001</v>
      </c>
      <c r="HF197" s="1">
        <f t="shared" si="84"/>
        <v>0.92</v>
      </c>
      <c r="HG197" s="1">
        <f t="shared" si="85"/>
        <v>1.08</v>
      </c>
      <c r="HH197" s="1">
        <f t="shared" si="86"/>
        <v>0</v>
      </c>
      <c r="HI197" s="1">
        <f t="shared" si="87"/>
        <v>1.1200000000000001</v>
      </c>
      <c r="HL197" s="1">
        <f>SUMIF(B$139:B197,"=1")/SUMIF(B$139:B$168,"=1")</f>
        <v>1.5333333333333334</v>
      </c>
      <c r="HM197" s="1">
        <f>SUMIF(C$139:C197,"=1")/SUMIF(C$139:C$168,"=1")</f>
        <v>1.35</v>
      </c>
      <c r="HN197" s="1">
        <f>SUMIF(D$139:D197,"=1")/SUMIF(D$139:D$168,"=1")</f>
        <v>1.4375</v>
      </c>
      <c r="HO197" s="1">
        <f>SUMIF(E$139:E197,"=1")/SUMIF(E$139:E$168,"=1")</f>
        <v>1.4</v>
      </c>
      <c r="HR197" s="4">
        <v>0.8</v>
      </c>
      <c r="HS197" s="1">
        <f t="shared" si="102"/>
        <v>0.62827225130890052</v>
      </c>
      <c r="HT197" s="1">
        <f t="shared" si="102"/>
        <v>0.75789473684210518</v>
      </c>
      <c r="HU197" s="1">
        <f t="shared" si="102"/>
        <v>0.64596273291925466</v>
      </c>
      <c r="HV197" s="1">
        <f t="shared" si="102"/>
        <v>0.78048780487804881</v>
      </c>
    </row>
    <row r="198" spans="1:230">
      <c r="A198" s="1">
        <v>25</v>
      </c>
      <c r="B198" s="1">
        <v>0</v>
      </c>
      <c r="C198" s="1">
        <v>0</v>
      </c>
      <c r="D198" s="1">
        <v>0</v>
      </c>
      <c r="E198" s="1">
        <v>0</v>
      </c>
      <c r="F198" s="1">
        <v>1</v>
      </c>
      <c r="J198" s="1">
        <f>SUM(B$174:B198)/$A198</f>
        <v>0.32</v>
      </c>
      <c r="K198" s="1">
        <f>SUM(C$174:C198)/$A198</f>
        <v>0.28000000000000003</v>
      </c>
      <c r="L198" s="1">
        <f>SUM(D$174:D198)/$A198</f>
        <v>0.28000000000000003</v>
      </c>
      <c r="M198" s="1">
        <f>SUM(E$174:E198)/$A198</f>
        <v>0.32</v>
      </c>
      <c r="N198" s="1">
        <f>SUM(F$174:F198)/$A198</f>
        <v>0.6</v>
      </c>
      <c r="P198" s="1">
        <f t="shared" si="93"/>
        <v>0</v>
      </c>
      <c r="Q198" s="1">
        <f t="shared" si="94"/>
        <v>0</v>
      </c>
      <c r="R198" s="1">
        <f t="shared" si="95"/>
        <v>0</v>
      </c>
      <c r="S198" s="1">
        <f t="shared" si="96"/>
        <v>0</v>
      </c>
      <c r="T198" s="1">
        <f t="shared" si="97"/>
        <v>0.6</v>
      </c>
      <c r="V198" s="1">
        <f>SUMIF(B$174:B198,"=1")/SUMIF(B$174:B$203,"=1")</f>
        <v>0.88888888888888884</v>
      </c>
      <c r="W198" s="1">
        <f>SUMIF(C$174:C198,"=1")/SUMIF(C$174:C$203,"=1")</f>
        <v>0.875</v>
      </c>
      <c r="X198" s="1">
        <f>SUMIF(D$174:D198,"=1")/SUMIF(D$174:D$203,"=1")</f>
        <v>0.875</v>
      </c>
      <c r="Y198" s="1">
        <f>SUMIF(E$174:E198,"=1")/SUMIF(E$174:E$203,"=1")</f>
        <v>0.8</v>
      </c>
      <c r="Z198" s="1">
        <f>SUMIF(F$174:F198,"=1")/SUMIF(F$174:F$203,"=1")</f>
        <v>0.88235294117647056</v>
      </c>
      <c r="AB198" s="4">
        <v>0.8</v>
      </c>
      <c r="AC198" s="1">
        <f t="shared" ref="AC198:AG198" si="110">(1 + $AB$2^2) * (AC182*$AB182/($AB$2^2 * AC182 +$AB182))</f>
        <v>0.47058823529411764</v>
      </c>
      <c r="AD198" s="1">
        <f t="shared" si="110"/>
        <v>0.42748091603053434</v>
      </c>
      <c r="AE198" s="1">
        <f t="shared" si="110"/>
        <v>0.44444444444444442</v>
      </c>
      <c r="AF198" s="1">
        <f t="shared" si="110"/>
        <v>0.48484848484848486</v>
      </c>
      <c r="AG198" s="1">
        <f t="shared" si="110"/>
        <v>0.68571428571428572</v>
      </c>
      <c r="GQ198" s="1">
        <v>26</v>
      </c>
      <c r="GR198" s="1">
        <v>0</v>
      </c>
      <c r="GS198" s="1">
        <v>0</v>
      </c>
      <c r="GT198" s="1">
        <v>1</v>
      </c>
      <c r="GU198" s="1">
        <v>1</v>
      </c>
      <c r="GZ198" s="1">
        <f>SUM(B$139:B198)/GQ198</f>
        <v>0.88461538461538458</v>
      </c>
      <c r="HA198" s="1">
        <f>SUM(C$139:C198)/GQ198</f>
        <v>1.0384615384615385</v>
      </c>
      <c r="HB198" s="1">
        <f>SUM(D$139:D198)/$GQ198</f>
        <v>0.88461538461538458</v>
      </c>
      <c r="HC198" s="1">
        <f>SUM(E$139:E198)/$GQ198</f>
        <v>1.0769230769230769</v>
      </c>
      <c r="HF198" s="1">
        <f t="shared" si="84"/>
        <v>0</v>
      </c>
      <c r="HG198" s="1">
        <f t="shared" si="85"/>
        <v>0</v>
      </c>
      <c r="HH198" s="1">
        <f t="shared" si="86"/>
        <v>0.88461538461538458</v>
      </c>
      <c r="HI198" s="1">
        <f t="shared" si="87"/>
        <v>1.0769230769230769</v>
      </c>
      <c r="HL198" s="1">
        <f>SUMIF(B$139:B198,"=1")/SUMIF(B$139:B$168,"=1")</f>
        <v>1.5333333333333334</v>
      </c>
      <c r="HM198" s="1">
        <f>SUMIF(C$139:C198,"=1")/SUMIF(C$139:C$168,"=1")</f>
        <v>1.35</v>
      </c>
      <c r="HN198" s="1">
        <f>SUMIF(D$139:D198,"=1")/SUMIF(D$139:D$168,"=1")</f>
        <v>1.4375</v>
      </c>
      <c r="HO198" s="1">
        <f>SUMIF(E$139:E198,"=1")/SUMIF(E$139:E$168,"=1")</f>
        <v>1.4</v>
      </c>
      <c r="HR198" s="4">
        <v>0.9</v>
      </c>
      <c r="HS198" s="1">
        <f t="shared" si="102"/>
        <v>0.65693430656934315</v>
      </c>
      <c r="HT198" s="1">
        <f t="shared" si="102"/>
        <v>0.79999999999999993</v>
      </c>
      <c r="HU198" s="1">
        <f t="shared" si="102"/>
        <v>0.67164179104477617</v>
      </c>
      <c r="HV198" s="1">
        <f t="shared" si="102"/>
        <v>0.78983833718244822</v>
      </c>
    </row>
    <row r="199" spans="1:230">
      <c r="A199" s="1">
        <v>26</v>
      </c>
      <c r="B199" s="1">
        <v>0</v>
      </c>
      <c r="C199" s="1">
        <v>0</v>
      </c>
      <c r="D199" s="1">
        <v>1</v>
      </c>
      <c r="E199" s="1">
        <v>0</v>
      </c>
      <c r="F199" s="1">
        <v>0</v>
      </c>
      <c r="J199" s="1">
        <f>SUM(B$174:B199)/$A199</f>
        <v>0.30769230769230771</v>
      </c>
      <c r="K199" s="1">
        <f>SUM(C$174:C199)/$A199</f>
        <v>0.26923076923076922</v>
      </c>
      <c r="L199" s="1">
        <f>SUM(D$174:D199)/$A199</f>
        <v>0.30769230769230771</v>
      </c>
      <c r="M199" s="1">
        <f>SUM(E$174:E199)/$A199</f>
        <v>0.30769230769230771</v>
      </c>
      <c r="N199" s="1">
        <f>SUM(F$174:F199)/$A199</f>
        <v>0.57692307692307687</v>
      </c>
      <c r="P199" s="1">
        <f t="shared" si="93"/>
        <v>0</v>
      </c>
      <c r="Q199" s="1">
        <f t="shared" si="94"/>
        <v>0</v>
      </c>
      <c r="R199" s="1">
        <f t="shared" si="95"/>
        <v>0.30769230769230771</v>
      </c>
      <c r="S199" s="1">
        <f t="shared" si="96"/>
        <v>0</v>
      </c>
      <c r="T199" s="1">
        <f t="shared" si="97"/>
        <v>0</v>
      </c>
      <c r="V199" s="1">
        <f>SUMIF(B$174:B199,"=1")/SUMIF(B$174:B$203,"=1")</f>
        <v>0.88888888888888884</v>
      </c>
      <c r="W199" s="1">
        <f>SUMIF(C$174:C199,"=1")/SUMIF(C$174:C$203,"=1")</f>
        <v>0.875</v>
      </c>
      <c r="X199" s="1">
        <f>SUMIF(D$174:D199,"=1")/SUMIF(D$174:D$203,"=1")</f>
        <v>1</v>
      </c>
      <c r="Y199" s="1">
        <f>SUMIF(E$174:E199,"=1")/SUMIF(E$174:E$203,"=1")</f>
        <v>0.8</v>
      </c>
      <c r="Z199" s="1">
        <f>SUMIF(F$174:F199,"=1")/SUMIF(F$174:F$203,"=1")</f>
        <v>0.88235294117647056</v>
      </c>
      <c r="AB199" s="4">
        <v>0.9</v>
      </c>
      <c r="AC199" s="1">
        <f t="shared" ref="AC199:AG199" si="111">(1 + $AB$2^2) * (AC183*$AB183/($AB$2^2 * AC183 +$AB183))</f>
        <v>0.48648648648648646</v>
      </c>
      <c r="AD199" s="1">
        <f t="shared" si="111"/>
        <v>0.42228739002932553</v>
      </c>
      <c r="AE199" s="1">
        <f t="shared" si="111"/>
        <v>0.45859872611464964</v>
      </c>
      <c r="AF199" s="1">
        <f t="shared" si="111"/>
        <v>0.48648648648648646</v>
      </c>
      <c r="AG199" s="1">
        <f t="shared" si="111"/>
        <v>0.71464019851116634</v>
      </c>
      <c r="GQ199" s="1">
        <v>27</v>
      </c>
      <c r="GR199" s="1">
        <v>1</v>
      </c>
      <c r="GS199" s="1">
        <v>1</v>
      </c>
      <c r="GT199" s="1">
        <v>0</v>
      </c>
      <c r="GU199" s="1">
        <v>1</v>
      </c>
      <c r="GZ199" s="1">
        <f>SUM(B$139:B199)/GQ199</f>
        <v>0.85185185185185186</v>
      </c>
      <c r="HA199" s="1">
        <f>SUM(C$139:C199)/GQ199</f>
        <v>1</v>
      </c>
      <c r="HB199" s="1">
        <f>SUM(D$139:D199)/$GQ199</f>
        <v>0.88888888888888884</v>
      </c>
      <c r="HC199" s="1">
        <f>SUM(E$139:E199)/$GQ199</f>
        <v>1.037037037037037</v>
      </c>
      <c r="HF199" s="1">
        <f t="shared" si="84"/>
        <v>0.85185185185185186</v>
      </c>
      <c r="HG199" s="1">
        <f t="shared" si="85"/>
        <v>1</v>
      </c>
      <c r="HH199" s="1">
        <f t="shared" si="86"/>
        <v>0</v>
      </c>
      <c r="HI199" s="1">
        <f t="shared" si="87"/>
        <v>1.037037037037037</v>
      </c>
      <c r="HL199" s="1">
        <f>SUMIF(B$139:B199,"=1")/SUMIF(B$139:B$168,"=1")</f>
        <v>1.5333333333333334</v>
      </c>
      <c r="HM199" s="1">
        <f>SUMIF(C$139:C199,"=1")/SUMIF(C$139:C$168,"=1")</f>
        <v>1.35</v>
      </c>
      <c r="HN199" s="1">
        <f>SUMIF(D$139:D199,"=1")/SUMIF(D$139:D$168,"=1")</f>
        <v>1.5</v>
      </c>
      <c r="HO199" s="1">
        <f>SUMIF(E$139:E199,"=1")/SUMIF(E$139:E$168,"=1")</f>
        <v>1.4</v>
      </c>
      <c r="HR199" s="4">
        <v>1</v>
      </c>
      <c r="HS199" s="1">
        <f t="shared" si="102"/>
        <v>0.68181818181818188</v>
      </c>
      <c r="HT199" s="1">
        <f t="shared" si="102"/>
        <v>0.81632653061224492</v>
      </c>
      <c r="HU199" s="1">
        <f t="shared" si="102"/>
        <v>0.69565217391304357</v>
      </c>
      <c r="HV199" s="1">
        <f t="shared" si="102"/>
        <v>0.81632653061224492</v>
      </c>
    </row>
    <row r="200" spans="1:230">
      <c r="A200" s="1">
        <v>27</v>
      </c>
      <c r="B200" s="1">
        <v>1</v>
      </c>
      <c r="C200" s="1">
        <v>0</v>
      </c>
      <c r="D200" s="1">
        <v>0</v>
      </c>
      <c r="E200" s="1">
        <v>0</v>
      </c>
      <c r="F200" s="1">
        <v>1</v>
      </c>
      <c r="J200" s="1">
        <f>SUM(B$174:B200)/$A200</f>
        <v>0.33333333333333331</v>
      </c>
      <c r="K200" s="1">
        <f>SUM(C$174:C200)/$A200</f>
        <v>0.25925925925925924</v>
      </c>
      <c r="L200" s="1">
        <f>SUM(D$174:D200)/$A200</f>
        <v>0.29629629629629628</v>
      </c>
      <c r="M200" s="1">
        <f>SUM(E$174:E200)/$A200</f>
        <v>0.29629629629629628</v>
      </c>
      <c r="N200" s="1">
        <f>SUM(F$174:F200)/$A200</f>
        <v>0.59259259259259256</v>
      </c>
      <c r="P200" s="1">
        <f t="shared" si="93"/>
        <v>0.33333333333333331</v>
      </c>
      <c r="Q200" s="1">
        <f t="shared" si="94"/>
        <v>0</v>
      </c>
      <c r="R200" s="1">
        <f t="shared" si="95"/>
        <v>0</v>
      </c>
      <c r="S200" s="1">
        <f t="shared" si="96"/>
        <v>0</v>
      </c>
      <c r="T200" s="1">
        <f t="shared" si="97"/>
        <v>0.59259259259259256</v>
      </c>
      <c r="V200" s="1">
        <f>SUMIF(B$174:B200,"=1")/SUMIF(B$174:B$203,"=1")</f>
        <v>1</v>
      </c>
      <c r="W200" s="1">
        <f>SUMIF(C$174:C200,"=1")/SUMIF(C$174:C$203,"=1")</f>
        <v>0.875</v>
      </c>
      <c r="X200" s="1">
        <f>SUMIF(D$174:D200,"=1")/SUMIF(D$174:D$203,"=1")</f>
        <v>1</v>
      </c>
      <c r="Y200" s="1">
        <f>SUMIF(E$174:E200,"=1")/SUMIF(E$174:E$203,"=1")</f>
        <v>0.8</v>
      </c>
      <c r="Z200" s="1">
        <f>SUMIF(F$174:F200,"=1")/SUMIF(F$174:F$203,"=1")</f>
        <v>0.94117647058823528</v>
      </c>
      <c r="AB200" s="4">
        <v>1</v>
      </c>
      <c r="AC200" s="1">
        <f t="shared" ref="AC200:AG200" si="112">(1 + $AB$2^2) * (AC184*$AB184/($AB$2^2 * AC184 +$AB184))</f>
        <v>0.5</v>
      </c>
      <c r="AD200" s="1">
        <f t="shared" si="112"/>
        <v>0.4324324324324324</v>
      </c>
      <c r="AE200" s="1">
        <f t="shared" si="112"/>
        <v>0.47058823529411764</v>
      </c>
      <c r="AF200" s="1">
        <f t="shared" si="112"/>
        <v>0.5</v>
      </c>
      <c r="AG200" s="1">
        <f t="shared" si="112"/>
        <v>0.72340425531914887</v>
      </c>
      <c r="GQ200" s="1">
        <v>28</v>
      </c>
      <c r="GR200" s="1">
        <v>1</v>
      </c>
      <c r="GS200" s="1">
        <v>0</v>
      </c>
      <c r="GT200" s="1">
        <v>1</v>
      </c>
      <c r="GU200" s="1">
        <v>0</v>
      </c>
      <c r="GZ200" s="1">
        <f>SUM(B$139:B200)/GQ200</f>
        <v>0.8571428571428571</v>
      </c>
      <c r="HA200" s="1">
        <f>SUM(C$139:C200)/GQ200</f>
        <v>0.9642857142857143</v>
      </c>
      <c r="HB200" s="1">
        <f>SUM(D$139:D200)/$GQ200</f>
        <v>0.8571428571428571</v>
      </c>
      <c r="HC200" s="1">
        <f>SUM(E$139:E200)/$GQ200</f>
        <v>1</v>
      </c>
      <c r="HF200" s="1">
        <f t="shared" si="84"/>
        <v>0.8571428571428571</v>
      </c>
      <c r="HG200" s="1">
        <f t="shared" si="85"/>
        <v>0</v>
      </c>
      <c r="HH200" s="1">
        <f t="shared" si="86"/>
        <v>0.8571428571428571</v>
      </c>
      <c r="HI200" s="1">
        <f t="shared" si="87"/>
        <v>0</v>
      </c>
      <c r="HL200" s="1">
        <f>SUMIF(B$139:B200,"=1")/SUMIF(B$139:B$168,"=1")</f>
        <v>1.6</v>
      </c>
      <c r="HM200" s="1">
        <f>SUMIF(C$139:C200,"=1")/SUMIF(C$139:C$168,"=1")</f>
        <v>1.35</v>
      </c>
      <c r="HN200" s="1">
        <f>SUMIF(D$139:D200,"=1")/SUMIF(D$139:D$168,"=1")</f>
        <v>1.5</v>
      </c>
      <c r="HO200" s="1">
        <f>SUMIF(E$139:E200,"=1")/SUMIF(E$139:E$168,"=1")</f>
        <v>1.4</v>
      </c>
    </row>
    <row r="201" spans="1:230">
      <c r="A201" s="1">
        <v>28</v>
      </c>
      <c r="B201" s="1">
        <v>0</v>
      </c>
      <c r="C201" s="1">
        <v>0</v>
      </c>
      <c r="D201" s="1">
        <v>0</v>
      </c>
      <c r="E201" s="1">
        <v>0</v>
      </c>
      <c r="F201" s="1">
        <v>0</v>
      </c>
      <c r="J201" s="1">
        <f>SUM(B$174:B201)/$A201</f>
        <v>0.32142857142857145</v>
      </c>
      <c r="K201" s="1">
        <f>SUM(C$174:C201)/$A201</f>
        <v>0.25</v>
      </c>
      <c r="L201" s="1">
        <f>SUM(D$174:D201)/$A201</f>
        <v>0.2857142857142857</v>
      </c>
      <c r="M201" s="1">
        <f>SUM(E$174:E201)/$A201</f>
        <v>0.2857142857142857</v>
      </c>
      <c r="N201" s="1">
        <f>SUM(F$174:F201)/$A201</f>
        <v>0.5714285714285714</v>
      </c>
      <c r="P201" s="1">
        <f t="shared" si="93"/>
        <v>0</v>
      </c>
      <c r="Q201" s="1">
        <f t="shared" si="94"/>
        <v>0</v>
      </c>
      <c r="R201" s="1">
        <f t="shared" si="95"/>
        <v>0</v>
      </c>
      <c r="S201" s="1">
        <f t="shared" si="96"/>
        <v>0</v>
      </c>
      <c r="T201" s="1">
        <f t="shared" si="97"/>
        <v>0</v>
      </c>
      <c r="V201" s="1">
        <f>SUMIF(B$174:B201,"=1")/SUMIF(B$174:B$203,"=1")</f>
        <v>1</v>
      </c>
      <c r="W201" s="1">
        <f>SUMIF(C$174:C201,"=1")/SUMIF(C$174:C$203,"=1")</f>
        <v>0.875</v>
      </c>
      <c r="X201" s="1">
        <f>SUMIF(D$174:D201,"=1")/SUMIF(D$174:D$203,"=1")</f>
        <v>1</v>
      </c>
      <c r="Y201" s="1">
        <f>SUMIF(E$174:E201,"=1")/SUMIF(E$174:E$203,"=1")</f>
        <v>0.8</v>
      </c>
      <c r="Z201" s="1">
        <f>SUMIF(F$174:F201,"=1")/SUMIF(F$174:F$203,"=1")</f>
        <v>0.94117647058823528</v>
      </c>
      <c r="GQ201" s="1">
        <v>29</v>
      </c>
      <c r="GR201" s="1">
        <v>1</v>
      </c>
      <c r="GS201" s="1">
        <v>1</v>
      </c>
      <c r="GT201" s="1">
        <v>0</v>
      </c>
      <c r="GU201" s="1">
        <v>1</v>
      </c>
      <c r="GZ201" s="1">
        <f>SUM(B$139:B201)/GQ201</f>
        <v>0.82758620689655171</v>
      </c>
      <c r="HA201" s="1">
        <f>SUM(C$139:C201)/GQ201</f>
        <v>0.93103448275862066</v>
      </c>
      <c r="HB201" s="1">
        <f>SUM(D$139:D201)/$GQ201</f>
        <v>0.82758620689655171</v>
      </c>
      <c r="HC201" s="1">
        <f>SUM(E$139:E201)/$GQ201</f>
        <v>0.96551724137931039</v>
      </c>
      <c r="HF201" s="1">
        <f t="shared" si="84"/>
        <v>0.82758620689655171</v>
      </c>
      <c r="HG201" s="1">
        <f t="shared" si="85"/>
        <v>0.93103448275862066</v>
      </c>
      <c r="HH201" s="1">
        <f t="shared" si="86"/>
        <v>0</v>
      </c>
      <c r="HI201" s="1">
        <f t="shared" si="87"/>
        <v>0.96551724137931039</v>
      </c>
      <c r="HL201" s="1">
        <f>SUMIF(B$139:B201,"=1")/SUMIF(B$139:B$168,"=1")</f>
        <v>1.6</v>
      </c>
      <c r="HM201" s="1">
        <f>SUMIF(C$139:C201,"=1")/SUMIF(C$139:C$168,"=1")</f>
        <v>1.35</v>
      </c>
      <c r="HN201" s="1">
        <f>SUMIF(D$139:D201,"=1")/SUMIF(D$139:D$168,"=1")</f>
        <v>1.5</v>
      </c>
      <c r="HO201" s="1">
        <f>SUMIF(E$139:E201,"=1")/SUMIF(E$139:E$168,"=1")</f>
        <v>1.4</v>
      </c>
    </row>
    <row r="202" spans="1:230">
      <c r="A202" s="1">
        <v>29</v>
      </c>
      <c r="B202" s="1">
        <v>0</v>
      </c>
      <c r="C202" s="1">
        <v>1</v>
      </c>
      <c r="D202" s="1">
        <v>0</v>
      </c>
      <c r="E202" s="1">
        <v>1</v>
      </c>
      <c r="F202" s="1">
        <v>0</v>
      </c>
      <c r="J202" s="1">
        <f>SUM(B$174:B202)/$A202</f>
        <v>0.31034482758620691</v>
      </c>
      <c r="K202" s="1">
        <f>SUM(C$174:C202)/$A202</f>
        <v>0.27586206896551724</v>
      </c>
      <c r="L202" s="1">
        <f>SUM(D$174:D202)/$A202</f>
        <v>0.27586206896551724</v>
      </c>
      <c r="M202" s="1">
        <f>SUM(E$174:E202)/$A202</f>
        <v>0.31034482758620691</v>
      </c>
      <c r="N202" s="1">
        <f>SUM(F$174:F202)/$A202</f>
        <v>0.55172413793103448</v>
      </c>
      <c r="P202" s="1">
        <f t="shared" si="93"/>
        <v>0</v>
      </c>
      <c r="Q202" s="1">
        <f t="shared" si="94"/>
        <v>0.27586206896551724</v>
      </c>
      <c r="R202" s="1">
        <f t="shared" si="95"/>
        <v>0</v>
      </c>
      <c r="S202" s="1">
        <f t="shared" si="96"/>
        <v>0.31034482758620691</v>
      </c>
      <c r="T202" s="1">
        <f t="shared" si="97"/>
        <v>0</v>
      </c>
      <c r="V202" s="1">
        <f>SUMIF(B$174:B202,"=1")/SUMIF(B$174:B$203,"=1")</f>
        <v>1</v>
      </c>
      <c r="W202" s="1">
        <f>SUMIF(C$174:C202,"=1")/SUMIF(C$174:C$203,"=1")</f>
        <v>1</v>
      </c>
      <c r="X202" s="1">
        <f>SUMIF(D$174:D202,"=1")/SUMIF(D$174:D$203,"=1")</f>
        <v>1</v>
      </c>
      <c r="Y202" s="1">
        <f>SUMIF(E$174:E202,"=1")/SUMIF(E$174:E$203,"=1")</f>
        <v>0.9</v>
      </c>
      <c r="Z202" s="1">
        <f>SUMIF(F$174:F202,"=1")/SUMIF(F$174:F$203,"=1")</f>
        <v>0.94117647058823528</v>
      </c>
      <c r="GQ202" s="1">
        <v>30</v>
      </c>
      <c r="GR202" s="1">
        <v>0</v>
      </c>
      <c r="GS202" s="1">
        <v>0</v>
      </c>
      <c r="GT202" s="1">
        <v>1</v>
      </c>
      <c r="GU202" s="1">
        <v>0</v>
      </c>
      <c r="GZ202" s="1">
        <f>SUM(B$139:B202)/GQ202</f>
        <v>0.8</v>
      </c>
      <c r="HA202" s="1">
        <f>SUM(C$139:C202)/GQ202</f>
        <v>0.93333333333333335</v>
      </c>
      <c r="HB202" s="1">
        <f>SUM(D$139:D202)/$GQ202</f>
        <v>0.8</v>
      </c>
      <c r="HC202" s="1">
        <f>SUM(E$139:E202)/$GQ202</f>
        <v>0.96666666666666667</v>
      </c>
      <c r="HF202" s="1">
        <f t="shared" si="84"/>
        <v>0</v>
      </c>
      <c r="HG202" s="1">
        <f t="shared" si="85"/>
        <v>0</v>
      </c>
      <c r="HH202" s="1">
        <f t="shared" si="86"/>
        <v>0.8</v>
      </c>
      <c r="HI202" s="1">
        <f t="shared" si="87"/>
        <v>0</v>
      </c>
      <c r="HL202" s="1">
        <f>SUMIF(B$139:B202,"=1")/SUMIF(B$139:B$168,"=1")</f>
        <v>1.6</v>
      </c>
      <c r="HM202" s="1">
        <f>SUMIF(C$139:C202,"=1")/SUMIF(C$139:C$168,"=1")</f>
        <v>1.4</v>
      </c>
      <c r="HN202" s="1">
        <f>SUMIF(D$139:D202,"=1")/SUMIF(D$139:D$168,"=1")</f>
        <v>1.5</v>
      </c>
      <c r="HO202" s="1">
        <f>SUMIF(E$139:E202,"=1")/SUMIF(E$139:E$168,"=1")</f>
        <v>1.45</v>
      </c>
    </row>
    <row r="203" spans="1:230">
      <c r="A203" s="1">
        <v>30</v>
      </c>
      <c r="B203" s="1">
        <v>0</v>
      </c>
      <c r="C203" s="1">
        <v>0</v>
      </c>
      <c r="D203" s="1">
        <v>0</v>
      </c>
      <c r="E203" s="1">
        <v>1</v>
      </c>
      <c r="F203" s="1">
        <v>1</v>
      </c>
      <c r="J203" s="1">
        <f>SUM(B$174:B203)/$A203</f>
        <v>0.3</v>
      </c>
      <c r="K203" s="1">
        <f>SUM(C$174:C203)/$A203</f>
        <v>0.26666666666666666</v>
      </c>
      <c r="L203" s="1">
        <f>SUM(D$174:D203)/$A203</f>
        <v>0.26666666666666666</v>
      </c>
      <c r="M203" s="1">
        <f>SUM(E$174:E203)/$A203</f>
        <v>0.33333333333333331</v>
      </c>
      <c r="N203" s="1">
        <f>SUM(F$174:F203)/$A203</f>
        <v>0.56666666666666665</v>
      </c>
      <c r="P203" s="1">
        <f t="shared" si="93"/>
        <v>0</v>
      </c>
      <c r="Q203" s="1">
        <f t="shared" si="94"/>
        <v>0</v>
      </c>
      <c r="R203" s="1">
        <f t="shared" si="95"/>
        <v>0</v>
      </c>
      <c r="S203" s="1">
        <f t="shared" si="96"/>
        <v>0.33333333333333331</v>
      </c>
      <c r="T203" s="1">
        <f t="shared" si="97"/>
        <v>0.56666666666666665</v>
      </c>
      <c r="V203" s="1">
        <f>SUMIF(B$174:B203,"=1")/SUMIF(B$174:B$203,"=1")</f>
        <v>1</v>
      </c>
      <c r="W203" s="1">
        <f>SUMIF(C$174:C203,"=1")/SUMIF(C$174:C$203,"=1")</f>
        <v>1</v>
      </c>
      <c r="X203" s="1">
        <f>SUMIF(D$174:D203,"=1")/SUMIF(D$174:D$203,"=1")</f>
        <v>1</v>
      </c>
      <c r="Y203" s="1">
        <f>SUMIF(E$174:E203,"=1")/SUMIF(E$174:E$203,"=1")</f>
        <v>1</v>
      </c>
      <c r="Z203" s="1">
        <f>SUMIF(F$174:F203,"=1")/SUMIF(F$174:F$203,"=1")</f>
        <v>1</v>
      </c>
      <c r="GY203" s="5" t="s">
        <v>8</v>
      </c>
      <c r="GZ203" s="5">
        <f>AVERAGE(GZ173:GZ202)</f>
        <v>1.7149556261026697</v>
      </c>
      <c r="HA203" s="5">
        <f>AVERAGE(HA173:HA202)</f>
        <v>2.200042348925896</v>
      </c>
      <c r="HB203" s="5">
        <f>AVERAGE(HB173:HB202)</f>
        <v>1.8031232146869245</v>
      </c>
      <c r="HC203" s="5">
        <f>AVERAGE(HC173:HC202)</f>
        <v>2.3149509475761296</v>
      </c>
      <c r="HD203" s="5"/>
    </row>
    <row r="204" spans="1:230">
      <c r="I204" s="5" t="s">
        <v>8</v>
      </c>
      <c r="J204" s="5">
        <f>AVERAGE(J174:J203)</f>
        <v>0.20573250589305334</v>
      </c>
      <c r="K204" s="5">
        <f>AVERAGE(K174:K203)</f>
        <v>0.19129605854830431</v>
      </c>
      <c r="L204" s="5">
        <f>AVERAGE(L174:L203)</f>
        <v>0.19368564446214204</v>
      </c>
      <c r="M204" s="5">
        <f>AVERAGE(M174:M203)</f>
        <v>0.32906927647620071</v>
      </c>
      <c r="N204" s="5">
        <f>AVERAGE(N174:N203)</f>
        <v>0.66885774136247977</v>
      </c>
    </row>
    <row r="207" spans="1:230">
      <c r="E207" s="1" t="s">
        <v>16</v>
      </c>
      <c r="I207" s="6" t="s">
        <v>13</v>
      </c>
      <c r="J207" s="5">
        <f>AVERAGE(J134,J169,J69,J34,J204)</f>
        <v>0.54916589260645432</v>
      </c>
      <c r="K207" s="5">
        <f t="shared" ref="K207:N207" si="113">AVERAGE(K134,K169,K69,K34,K204)</f>
        <v>0.44426807740547991</v>
      </c>
      <c r="L207" s="5">
        <f t="shared" si="113"/>
        <v>0.55007211277851564</v>
      </c>
      <c r="M207" s="5">
        <f t="shared" si="113"/>
        <v>0.56605343257805008</v>
      </c>
      <c r="N207" s="5">
        <f t="shared" si="113"/>
        <v>0.539780413968315</v>
      </c>
    </row>
    <row r="208" spans="1:230">
      <c r="A208" s="2"/>
      <c r="B208" s="2"/>
      <c r="C208" s="2"/>
    </row>
    <row r="209" spans="1:11">
      <c r="A209" s="1" t="s">
        <v>12</v>
      </c>
    </row>
    <row r="210" spans="1:11">
      <c r="F210" s="11" t="s">
        <v>10</v>
      </c>
      <c r="G210" s="11"/>
      <c r="H210" s="11"/>
      <c r="I210" s="11"/>
      <c r="J210" s="11"/>
    </row>
    <row r="211" spans="1:11">
      <c r="E211" s="3" t="s">
        <v>11</v>
      </c>
      <c r="F211" s="2" t="s">
        <v>1</v>
      </c>
      <c r="G211" s="2" t="s">
        <v>2</v>
      </c>
      <c r="H211" s="2" t="s">
        <v>17</v>
      </c>
      <c r="I211" s="2" t="s">
        <v>18</v>
      </c>
      <c r="J211" s="2" t="s">
        <v>20</v>
      </c>
      <c r="K211" s="10"/>
    </row>
    <row r="212" spans="1:11">
      <c r="E212" s="4">
        <v>0</v>
      </c>
      <c r="F212" s="1">
        <f>AVERAGE(AC4,AC39,AC74,AC139,AC174)</f>
        <v>0.8</v>
      </c>
      <c r="G212" s="1">
        <f t="shared" ref="G212:J212" si="114">AVERAGE(AD4,AD39,AD74,AD139,AD174)</f>
        <v>0.64388888888888884</v>
      </c>
      <c r="H212" s="1">
        <f t="shared" si="114"/>
        <v>0.79487179487179493</v>
      </c>
      <c r="I212" s="1">
        <f t="shared" si="114"/>
        <v>0.79047619047619044</v>
      </c>
      <c r="J212" s="1">
        <f t="shared" si="114"/>
        <v>0.78555555555555556</v>
      </c>
    </row>
    <row r="213" spans="1:11">
      <c r="E213" s="4">
        <v>0.1</v>
      </c>
      <c r="F213" s="1">
        <f t="shared" ref="F213:F222" si="115">AVERAGE(AC5,AC40,AC75,AC140,AC175)</f>
        <v>0.8</v>
      </c>
      <c r="G213" s="1">
        <f t="shared" ref="G213:G222" si="116">AVERAGE(AD5,AD40,AD75,AD140,AD175)</f>
        <v>0.64388888888888884</v>
      </c>
      <c r="H213" s="1">
        <f t="shared" ref="H213:H222" si="117">AVERAGE(AE5,AE40,AE75,AE140,AE175)</f>
        <v>0.79487179487179493</v>
      </c>
      <c r="I213" s="1">
        <f t="shared" ref="I213:I222" si="118">AVERAGE(AF5,AF40,AF75,AF140,AF175)</f>
        <v>0.79047619047619044</v>
      </c>
      <c r="J213" s="1">
        <f t="shared" ref="J213:J222" si="119">AVERAGE(AG5,AG40,AG75,AG140,AG175)</f>
        <v>0.75222222222222224</v>
      </c>
      <c r="K213" s="2"/>
    </row>
    <row r="214" spans="1:11">
      <c r="E214" s="4">
        <v>0.2</v>
      </c>
      <c r="F214" s="1">
        <f t="shared" si="115"/>
        <v>0.72307692307692306</v>
      </c>
      <c r="G214" s="1">
        <f t="shared" si="116"/>
        <v>0.61055555555555552</v>
      </c>
      <c r="H214" s="1">
        <f t="shared" si="117"/>
        <v>0.70915750915750908</v>
      </c>
      <c r="I214" s="1">
        <f t="shared" si="118"/>
        <v>0.79047619047619044</v>
      </c>
      <c r="J214" s="1">
        <f t="shared" si="119"/>
        <v>0.71888888888888891</v>
      </c>
    </row>
    <row r="215" spans="1:11">
      <c r="E215" s="4">
        <v>0.3</v>
      </c>
      <c r="F215" s="1">
        <f t="shared" si="115"/>
        <v>0.72307692307692306</v>
      </c>
      <c r="G215" s="1">
        <f t="shared" si="116"/>
        <v>0.61055555555555552</v>
      </c>
      <c r="H215" s="1">
        <f t="shared" si="117"/>
        <v>0.70915750915750908</v>
      </c>
      <c r="I215" s="1">
        <f t="shared" si="118"/>
        <v>0.74285714285714277</v>
      </c>
      <c r="J215" s="1">
        <f t="shared" si="119"/>
        <v>0.71888888888888891</v>
      </c>
    </row>
    <row r="216" spans="1:11">
      <c r="E216" s="4">
        <v>0.4</v>
      </c>
      <c r="F216" s="1">
        <f t="shared" si="115"/>
        <v>0.67307692307692313</v>
      </c>
      <c r="G216" s="1">
        <f t="shared" si="116"/>
        <v>0.5938888888888888</v>
      </c>
      <c r="H216" s="1">
        <f t="shared" si="117"/>
        <v>0.62582417582417571</v>
      </c>
      <c r="I216" s="1">
        <f t="shared" si="118"/>
        <v>0.70714285714285707</v>
      </c>
      <c r="J216" s="1">
        <f t="shared" si="119"/>
        <v>0.70222222222222219</v>
      </c>
    </row>
    <row r="217" spans="1:11">
      <c r="E217" s="4">
        <v>0.5</v>
      </c>
      <c r="F217" s="1">
        <f t="shared" si="115"/>
        <v>0.6397435897435898</v>
      </c>
      <c r="G217" s="1">
        <f t="shared" si="116"/>
        <v>0.55427849927849926</v>
      </c>
      <c r="H217" s="1">
        <f t="shared" si="117"/>
        <v>0.62582417582417571</v>
      </c>
      <c r="I217" s="1">
        <f t="shared" si="118"/>
        <v>0.60241758241758236</v>
      </c>
      <c r="J217" s="1">
        <f t="shared" si="119"/>
        <v>0.66261183261183265</v>
      </c>
    </row>
    <row r="218" spans="1:11">
      <c r="E218" s="4">
        <v>0.6</v>
      </c>
      <c r="F218" s="1">
        <f t="shared" si="115"/>
        <v>0.61761904761904762</v>
      </c>
      <c r="G218" s="1">
        <f t="shared" si="116"/>
        <v>0.47510909627008691</v>
      </c>
      <c r="H218" s="1">
        <f t="shared" si="117"/>
        <v>0.58782051282051273</v>
      </c>
      <c r="I218" s="1">
        <f t="shared" si="118"/>
        <v>0.56554933084344849</v>
      </c>
      <c r="J218" s="1">
        <f t="shared" si="119"/>
        <v>0.56677576293675358</v>
      </c>
    </row>
    <row r="219" spans="1:11">
      <c r="E219" s="4">
        <v>0.7</v>
      </c>
      <c r="F219" s="1">
        <f t="shared" si="115"/>
        <v>0.55564289283929469</v>
      </c>
      <c r="G219" s="1">
        <f t="shared" si="116"/>
        <v>0.46124355005159956</v>
      </c>
      <c r="H219" s="1">
        <f t="shared" si="117"/>
        <v>0.56805860805860797</v>
      </c>
      <c r="I219" s="1">
        <f t="shared" si="118"/>
        <v>0.54706766917293226</v>
      </c>
      <c r="J219" s="1">
        <f t="shared" si="119"/>
        <v>0.55291021671826623</v>
      </c>
    </row>
    <row r="220" spans="1:11">
      <c r="E220" s="4">
        <v>0.8</v>
      </c>
      <c r="F220" s="1">
        <f t="shared" si="115"/>
        <v>0.54929368649008825</v>
      </c>
      <c r="G220" s="1">
        <f t="shared" si="116"/>
        <v>0.42174220032840715</v>
      </c>
      <c r="H220" s="1">
        <f t="shared" si="117"/>
        <v>0.55893162393162399</v>
      </c>
      <c r="I220" s="1">
        <f t="shared" si="118"/>
        <v>0.53204469193974435</v>
      </c>
      <c r="J220" s="1">
        <f t="shared" si="119"/>
        <v>0.4834088669950739</v>
      </c>
    </row>
    <row r="221" spans="1:11">
      <c r="E221" s="4">
        <v>0.9</v>
      </c>
      <c r="F221" s="1">
        <f t="shared" si="115"/>
        <v>0.54579486852318526</v>
      </c>
      <c r="G221" s="1">
        <f t="shared" si="116"/>
        <v>0.4119146141215107</v>
      </c>
      <c r="H221" s="1">
        <f t="shared" si="117"/>
        <v>0.53202010755202234</v>
      </c>
      <c r="I221" s="1">
        <f t="shared" si="118"/>
        <v>0.50541801748698301</v>
      </c>
      <c r="J221" s="1">
        <f t="shared" si="119"/>
        <v>0.47526071884692572</v>
      </c>
    </row>
    <row r="222" spans="1:11">
      <c r="E222" s="4">
        <v>1</v>
      </c>
      <c r="F222" s="1">
        <f t="shared" si="115"/>
        <v>0.49064404305783621</v>
      </c>
      <c r="G222" s="1">
        <f t="shared" si="116"/>
        <v>0.4058456486042693</v>
      </c>
      <c r="H222" s="1">
        <f t="shared" si="117"/>
        <v>0.49439560439560443</v>
      </c>
      <c r="I222" s="1">
        <f t="shared" si="118"/>
        <v>0.48264367816091952</v>
      </c>
      <c r="J222" s="1">
        <f t="shared" si="119"/>
        <v>0.4640065681444992</v>
      </c>
    </row>
    <row r="224" spans="1:11">
      <c r="D224" s="1" t="s">
        <v>19</v>
      </c>
    </row>
    <row r="226" spans="5:10">
      <c r="F226" s="11" t="s">
        <v>10</v>
      </c>
      <c r="G226" s="11"/>
      <c r="H226" s="11"/>
      <c r="I226" s="11"/>
      <c r="J226" s="11"/>
    </row>
    <row r="227" spans="5:10">
      <c r="E227" s="3" t="s">
        <v>11</v>
      </c>
      <c r="F227" s="2" t="s">
        <v>1</v>
      </c>
      <c r="G227" s="2" t="s">
        <v>2</v>
      </c>
      <c r="H227" s="2" t="s">
        <v>17</v>
      </c>
      <c r="I227" s="2" t="s">
        <v>18</v>
      </c>
      <c r="J227" s="2" t="s">
        <v>20</v>
      </c>
    </row>
    <row r="228" spans="5:10">
      <c r="E228" s="4">
        <v>0</v>
      </c>
      <c r="F228" s="1">
        <f>AVERAGE(AC139,AC39,AC4,AC174)</f>
        <v>0.75</v>
      </c>
      <c r="G228" s="1">
        <f t="shared" ref="G228:J228" si="120">AVERAGE(AD139,AD39,AD4,AD174)</f>
        <v>0.76736111111111105</v>
      </c>
      <c r="H228" s="1">
        <f t="shared" si="120"/>
        <v>0.74358974358974361</v>
      </c>
      <c r="I228" s="1">
        <f t="shared" si="120"/>
        <v>0.91666666666666663</v>
      </c>
      <c r="J228" s="1">
        <f t="shared" si="120"/>
        <v>0.94444444444444442</v>
      </c>
    </row>
    <row r="229" spans="5:10">
      <c r="E229" s="4">
        <v>0.1</v>
      </c>
      <c r="F229" s="1">
        <f t="shared" ref="F229:F238" si="121">AVERAGE(AC140,AC40,AC5,AC175)</f>
        <v>0.75</v>
      </c>
      <c r="G229" s="1">
        <f t="shared" ref="G229:G238" si="122">AVERAGE(AD140,AD40,AD5,AD175)</f>
        <v>0.76736111111111105</v>
      </c>
      <c r="H229" s="1">
        <f t="shared" ref="H229:H238" si="123">AVERAGE(AE140,AE40,AE5,AE175)</f>
        <v>0.74358974358974361</v>
      </c>
      <c r="I229" s="1">
        <f t="shared" ref="I229:I238" si="124">AVERAGE(AF140,AF40,AF5,AF175)</f>
        <v>0.91666666666666663</v>
      </c>
      <c r="J229" s="1">
        <f t="shared" ref="J229:J238" si="125">AVERAGE(AG140,AG40,AG5,AG175)</f>
        <v>0.90277777777777779</v>
      </c>
    </row>
    <row r="230" spans="5:10">
      <c r="E230" s="4">
        <v>0.2</v>
      </c>
      <c r="F230" s="1">
        <f t="shared" si="121"/>
        <v>0.65384615384615385</v>
      </c>
      <c r="G230" s="1">
        <f t="shared" si="122"/>
        <v>0.72569444444444442</v>
      </c>
      <c r="H230" s="1">
        <f t="shared" si="123"/>
        <v>0.63644688644688641</v>
      </c>
      <c r="I230" s="1">
        <f t="shared" si="124"/>
        <v>0.91666666666666663</v>
      </c>
      <c r="J230" s="1">
        <f t="shared" si="125"/>
        <v>0.86111111111111116</v>
      </c>
    </row>
    <row r="231" spans="5:10">
      <c r="E231" s="4">
        <v>0.3</v>
      </c>
      <c r="F231" s="1">
        <f t="shared" si="121"/>
        <v>0.65384615384615385</v>
      </c>
      <c r="G231" s="1">
        <f t="shared" si="122"/>
        <v>0.72569444444444442</v>
      </c>
      <c r="H231" s="1">
        <f t="shared" si="123"/>
        <v>0.63644688644688641</v>
      </c>
      <c r="I231" s="1">
        <f t="shared" si="124"/>
        <v>0.8571428571428571</v>
      </c>
      <c r="J231" s="1">
        <f t="shared" si="125"/>
        <v>0.86111111111111116</v>
      </c>
    </row>
    <row r="232" spans="5:10">
      <c r="E232" s="4">
        <v>0.4</v>
      </c>
      <c r="F232" s="1">
        <f t="shared" si="121"/>
        <v>0.59134615384615397</v>
      </c>
      <c r="G232" s="1">
        <f t="shared" si="122"/>
        <v>0.70486111111111105</v>
      </c>
      <c r="H232" s="1">
        <f t="shared" si="123"/>
        <v>0.53228021978021967</v>
      </c>
      <c r="I232" s="1">
        <f t="shared" si="124"/>
        <v>0.8125</v>
      </c>
      <c r="J232" s="1">
        <f t="shared" si="125"/>
        <v>0.84027777777777779</v>
      </c>
    </row>
    <row r="233" spans="5:10">
      <c r="E233" s="4">
        <v>0.5</v>
      </c>
      <c r="F233" s="1">
        <f t="shared" si="121"/>
        <v>0.54967948717948723</v>
      </c>
      <c r="G233" s="1">
        <f t="shared" si="122"/>
        <v>0.65534812409812404</v>
      </c>
      <c r="H233" s="1">
        <f t="shared" si="123"/>
        <v>0.53228021978021967</v>
      </c>
      <c r="I233" s="1">
        <f t="shared" si="124"/>
        <v>0.68159340659340661</v>
      </c>
      <c r="J233" s="1">
        <f t="shared" si="125"/>
        <v>0.79076479076479078</v>
      </c>
    </row>
    <row r="234" spans="5:10">
      <c r="E234" s="4">
        <v>0.6</v>
      </c>
      <c r="F234" s="1">
        <f t="shared" si="121"/>
        <v>0.52202380952380956</v>
      </c>
      <c r="G234" s="1">
        <f t="shared" si="122"/>
        <v>0.55638637033760863</v>
      </c>
      <c r="H234" s="1">
        <f t="shared" si="123"/>
        <v>0.48477564102564102</v>
      </c>
      <c r="I234" s="1">
        <f t="shared" si="124"/>
        <v>0.64212184873949585</v>
      </c>
      <c r="J234" s="1">
        <f t="shared" si="125"/>
        <v>0.670969703670942</v>
      </c>
    </row>
    <row r="235" spans="5:10">
      <c r="E235" s="4">
        <v>0.7</v>
      </c>
      <c r="F235" s="1">
        <f t="shared" si="121"/>
        <v>0.4588393303348326</v>
      </c>
      <c r="G235" s="1">
        <f t="shared" si="122"/>
        <v>0.53905443756449944</v>
      </c>
      <c r="H235" s="1">
        <f t="shared" si="123"/>
        <v>0.47435897435897434</v>
      </c>
      <c r="I235" s="1">
        <f t="shared" si="124"/>
        <v>0.62133458646616535</v>
      </c>
      <c r="J235" s="1">
        <f t="shared" si="125"/>
        <v>0.65363777089783281</v>
      </c>
    </row>
    <row r="236" spans="5:10">
      <c r="E236" s="4">
        <v>0.8</v>
      </c>
      <c r="F236" s="1">
        <f t="shared" si="121"/>
        <v>0.4588393303348326</v>
      </c>
      <c r="G236" s="1">
        <f t="shared" si="122"/>
        <v>0.48967775041050904</v>
      </c>
      <c r="H236" s="1">
        <f t="shared" si="123"/>
        <v>0.47088675213675213</v>
      </c>
      <c r="I236" s="1">
        <f t="shared" si="124"/>
        <v>0.6025558649246805</v>
      </c>
      <c r="J236" s="1">
        <f t="shared" si="125"/>
        <v>0.56676108374384238</v>
      </c>
    </row>
    <row r="237" spans="5:10">
      <c r="E237" s="4">
        <v>0.9</v>
      </c>
      <c r="F237" s="1">
        <f t="shared" si="121"/>
        <v>0.4588393303348326</v>
      </c>
      <c r="G237" s="1">
        <f t="shared" si="122"/>
        <v>0.48572660098522169</v>
      </c>
      <c r="H237" s="1">
        <f t="shared" si="123"/>
        <v>0.44162087912087911</v>
      </c>
      <c r="I237" s="1">
        <f t="shared" si="124"/>
        <v>0.56927252185872879</v>
      </c>
      <c r="J237" s="1">
        <f t="shared" si="125"/>
        <v>0.56490923189199049</v>
      </c>
    </row>
    <row r="238" spans="5:10">
      <c r="E238" s="4">
        <v>1</v>
      </c>
      <c r="F238" s="1">
        <f t="shared" si="121"/>
        <v>0.42163838715562851</v>
      </c>
      <c r="G238" s="1">
        <f t="shared" si="122"/>
        <v>0.47814039408867004</v>
      </c>
      <c r="H238" s="1">
        <f t="shared" si="123"/>
        <v>0.42632783882783881</v>
      </c>
      <c r="I238" s="1">
        <f t="shared" si="124"/>
        <v>0.55747126436781613</v>
      </c>
      <c r="J238" s="1">
        <f t="shared" si="125"/>
        <v>0.55084154351395731</v>
      </c>
    </row>
    <row r="239" spans="5:10">
      <c r="E239" s="4"/>
    </row>
    <row r="240" spans="5:10">
      <c r="E240" s="4"/>
    </row>
    <row r="241" spans="4:9">
      <c r="E241" s="4"/>
    </row>
    <row r="242" spans="4:9">
      <c r="D242" s="6" t="s">
        <v>13</v>
      </c>
      <c r="E242" s="9">
        <f>AVERAGE(J169,J69,J34,J204)</f>
        <v>0.45325621132067978</v>
      </c>
      <c r="F242" s="9">
        <f t="shared" ref="F242:I242" si="126">AVERAGE(K169,K69,K34,K204)</f>
        <v>0.53099715904716338</v>
      </c>
      <c r="G242" s="9">
        <f t="shared" si="126"/>
        <v>0.45438898653575638</v>
      </c>
      <c r="H242" s="9">
        <f t="shared" si="126"/>
        <v>0.66102882334832203</v>
      </c>
      <c r="I242" s="9">
        <f t="shared" si="126"/>
        <v>0.65038757975070727</v>
      </c>
    </row>
    <row r="243" spans="4:9">
      <c r="E243" s="4"/>
    </row>
    <row r="244" spans="4:9">
      <c r="E244" s="4"/>
    </row>
    <row r="245" spans="4:9">
      <c r="E245" s="4"/>
    </row>
    <row r="246" spans="4:9">
      <c r="E246" s="4"/>
    </row>
  </sheetData>
  <mergeCells count="32">
    <mergeCell ref="AC188:AG188"/>
    <mergeCell ref="GZ171:HD171"/>
    <mergeCell ref="HF171:HJ171"/>
    <mergeCell ref="HL171:HP171"/>
    <mergeCell ref="AC2:AG2"/>
    <mergeCell ref="AC137:AG137"/>
    <mergeCell ref="AC88:AG88"/>
    <mergeCell ref="AC153:AG153"/>
    <mergeCell ref="AC72:AG72"/>
    <mergeCell ref="AC37:AG37"/>
    <mergeCell ref="V37:Z37"/>
    <mergeCell ref="HS171:HW171"/>
    <mergeCell ref="HS187:HW187"/>
    <mergeCell ref="AC53:AG53"/>
    <mergeCell ref="AC18:AG18"/>
    <mergeCell ref="AC172:AG172"/>
    <mergeCell ref="J2:N2"/>
    <mergeCell ref="V2:Z2"/>
    <mergeCell ref="P2:T2"/>
    <mergeCell ref="F226:J226"/>
    <mergeCell ref="F210:J210"/>
    <mergeCell ref="J137:N137"/>
    <mergeCell ref="P137:T137"/>
    <mergeCell ref="V137:Z137"/>
    <mergeCell ref="J172:N172"/>
    <mergeCell ref="P172:T172"/>
    <mergeCell ref="V172:Z172"/>
    <mergeCell ref="V72:Z72"/>
    <mergeCell ref="P72:T72"/>
    <mergeCell ref="J72:N72"/>
    <mergeCell ref="J37:N37"/>
    <mergeCell ref="P37:T3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Gonçalo Pinto</dc:creator>
  <cp:lastModifiedBy>Pedro Luís Jerónimo Martins Guimarães Fonseca</cp:lastModifiedBy>
  <dcterms:created xsi:type="dcterms:W3CDTF">2023-11-14T16:34:19Z</dcterms:created>
  <dcterms:modified xsi:type="dcterms:W3CDTF">2023-12-13T19:38:11Z</dcterms:modified>
</cp:coreProperties>
</file>