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120" windowWidth="20730" windowHeight="11160"/>
  </bookViews>
  <sheets>
    <sheet name="1 - Formato Evaluación" sheetId="1" r:id="rId1"/>
    <sheet name="Hoja1" sheetId="3" state="hidden" r:id="rId2"/>
  </sheets>
  <definedNames>
    <definedName name="_xlnm.Print_Area" localSheetId="0">'1 - Formato Evaluación'!$A$1:$R$45</definedName>
  </definedNames>
  <calcPr calcId="145621"/>
</workbook>
</file>

<file path=xl/calcChain.xml><?xml version="1.0" encoding="utf-8"?>
<calcChain xmlns="http://schemas.openxmlformats.org/spreadsheetml/2006/main">
  <c r="Q35" i="1" l="1"/>
  <c r="M35" i="1"/>
  <c r="I35" i="1"/>
  <c r="J35" i="1"/>
  <c r="K35" i="1"/>
  <c r="L35" i="1"/>
  <c r="N35" i="1"/>
  <c r="O35" i="1"/>
  <c r="P35" i="1"/>
  <c r="H43" i="1" l="1"/>
  <c r="P42" i="1" l="1"/>
  <c r="N42" i="1"/>
  <c r="L42" i="1"/>
  <c r="J42" i="1"/>
  <c r="I42" i="1"/>
  <c r="P27" i="1"/>
  <c r="N27" i="1"/>
  <c r="L27" i="1"/>
  <c r="J27" i="1"/>
  <c r="I27" i="1"/>
  <c r="P18" i="1"/>
  <c r="N18" i="1"/>
  <c r="L18" i="1"/>
  <c r="J18" i="1"/>
  <c r="I18" i="1"/>
  <c r="Q18" i="1" l="1"/>
  <c r="M18" i="1"/>
  <c r="K42" i="1"/>
  <c r="K18" i="1"/>
  <c r="O18" i="1"/>
  <c r="K27" i="1"/>
  <c r="O27" i="1"/>
  <c r="M42" i="1"/>
  <c r="Q42" i="1"/>
  <c r="O42" i="1"/>
  <c r="M27" i="1"/>
  <c r="Q27" i="1"/>
  <c r="J43" i="1" l="1"/>
  <c r="N43" i="1"/>
  <c r="L43" i="1"/>
  <c r="P43" i="1"/>
  <c r="N44" i="1" l="1"/>
  <c r="P44" i="1"/>
  <c r="L44" i="1"/>
  <c r="J44" i="1"/>
</calcChain>
</file>

<file path=xl/comments1.xml><?xml version="1.0" encoding="utf-8"?>
<comments xmlns="http://schemas.openxmlformats.org/spreadsheetml/2006/main">
  <authors>
    <author>Autor</author>
  </authors>
  <commentList>
    <comment ref="I8" authorId="0">
      <text>
        <r>
          <rPr>
            <sz val="9"/>
            <color indexed="81"/>
            <rFont val="Tahoma"/>
            <family val="2"/>
          </rPr>
          <t xml:space="preserve">Registrar en este columna el Peso Porcentual de cada Item dentro del Capitulo
</t>
        </r>
      </text>
    </comment>
    <comment ref="J8" authorId="0">
      <text>
        <r>
          <rPr>
            <sz val="9"/>
            <color indexed="81"/>
            <rFont val="Tahoma"/>
            <family val="2"/>
          </rPr>
          <t xml:space="preserve">Registrar en este columna la calificación de cada Item, siendo 5 la más Alta y 1 la más Baja
</t>
        </r>
      </text>
    </comment>
    <comment ref="I18" authorId="0">
      <text>
        <r>
          <rPr>
            <sz val="9"/>
            <color indexed="81"/>
            <rFont val="Tahoma"/>
            <family val="2"/>
          </rPr>
          <t>Esta celda debe ser siempre 100%</t>
        </r>
      </text>
    </comment>
    <comment ref="J20" authorId="0">
      <text>
        <r>
          <rPr>
            <sz val="9"/>
            <color indexed="81"/>
            <rFont val="Tahoma"/>
            <family val="2"/>
          </rPr>
          <t xml:space="preserve">Registrar en este columna la calificación de cada Item, siendo 5 la más Alta y 1 la más Baja
</t>
        </r>
      </text>
    </comment>
    <comment ref="I27" authorId="0">
      <text>
        <r>
          <rPr>
            <sz val="9"/>
            <color indexed="81"/>
            <rFont val="Tahoma"/>
            <family val="2"/>
          </rPr>
          <t>Esta celda debe ser siempre 100%</t>
        </r>
      </text>
    </comment>
    <comment ref="J29" authorId="0">
      <text>
        <r>
          <rPr>
            <sz val="9"/>
            <color indexed="81"/>
            <rFont val="Tahoma"/>
            <family val="2"/>
          </rPr>
          <t xml:space="preserve">Registrar en este columna la calificación de cada Item, siendo 5 la más Alta y 1 la más Baja
</t>
        </r>
      </text>
    </comment>
    <comment ref="I35" authorId="0">
      <text>
        <r>
          <rPr>
            <sz val="9"/>
            <color indexed="81"/>
            <rFont val="Tahoma"/>
            <family val="2"/>
          </rPr>
          <t>Esta celda debe ser siempre 100%</t>
        </r>
      </text>
    </comment>
    <comment ref="J37" authorId="0">
      <text>
        <r>
          <rPr>
            <sz val="9"/>
            <color indexed="81"/>
            <rFont val="Tahoma"/>
            <family val="2"/>
          </rPr>
          <t xml:space="preserve">Registrar en este columna la calificación de cada Item, siendo 5 la más Alta y 1 la más Baja
</t>
        </r>
      </text>
    </comment>
    <comment ref="I42" authorId="0">
      <text>
        <r>
          <rPr>
            <sz val="9"/>
            <color indexed="81"/>
            <rFont val="Tahoma"/>
            <family val="2"/>
          </rPr>
          <t>Esta celda debe ser siempre 100%</t>
        </r>
      </text>
    </comment>
    <comment ref="H43" authorId="0">
      <text>
        <r>
          <rPr>
            <sz val="9"/>
            <color indexed="81"/>
            <rFont val="Tahoma"/>
            <family val="2"/>
          </rPr>
          <t>Esta celda debe ser siempre 100%</t>
        </r>
      </text>
    </comment>
  </commentList>
</comments>
</file>

<file path=xl/sharedStrings.xml><?xml version="1.0" encoding="utf-8"?>
<sst xmlns="http://schemas.openxmlformats.org/spreadsheetml/2006/main" count="103" uniqueCount="75">
  <si>
    <t>Comentarios</t>
  </si>
  <si>
    <t>Item</t>
  </si>
  <si>
    <t>Peso del 
Item</t>
  </si>
  <si>
    <t>Sub Totales</t>
  </si>
  <si>
    <t>I. DATOS DE LA EVALUACIÓN</t>
  </si>
  <si>
    <t>Capital de Trabajo (AC - PC)</t>
  </si>
  <si>
    <t>Indice de Endeudamiento (PT / AT)</t>
  </si>
  <si>
    <t>Indice de Liquidez (AC / PC)</t>
  </si>
  <si>
    <t>Precio de Venta</t>
  </si>
  <si>
    <t>II. EVALUACIÓN DE LOS REQUERIMIENTOS FUNCIONALES</t>
  </si>
  <si>
    <t>III. EVALUACIÓN DE LOS REQUERIMIENTOS NO FUNCIONALES</t>
  </si>
  <si>
    <t>IV. EVALUACIÓN DE ASPECTOS FINANCIEROS</t>
  </si>
  <si>
    <t>V. EVALUACIÓN DE ASPECTOS GENERALES</t>
  </si>
  <si>
    <t>Equipo de Trabajo</t>
  </si>
  <si>
    <t>Tiempo de Garantía</t>
  </si>
  <si>
    <t>Servicio de Soporte</t>
  </si>
  <si>
    <t>TOTALES</t>
  </si>
  <si>
    <t>% Cap.</t>
  </si>
  <si>
    <t>Experiencia Previa - Casos de Éxito</t>
  </si>
  <si>
    <t>Relación Precio de Venta / Ventas</t>
  </si>
  <si>
    <t>Orden de Eligibilidad *</t>
  </si>
  <si>
    <t>* En el caso en que varios proveedores empaten en el primer lugar, Compras seleccionará entre ellos al proveedor con quien se negocien mejores precios y/o condiciones de pago.</t>
  </si>
  <si>
    <t xml:space="preserve">VERSION 1.0 </t>
  </si>
  <si>
    <t xml:space="preserve">NOMBRE PROYECTO : </t>
  </si>
  <si>
    <t xml:space="preserve">EMPRESA </t>
  </si>
  <si>
    <t>EVALUACIÓN DE PROPUESTAS</t>
  </si>
  <si>
    <t xml:space="preserve">Registro de usuario en el sistema </t>
  </si>
  <si>
    <t xml:space="preserve">Autenticación de usuarios </t>
  </si>
  <si>
    <t xml:space="preserve">Ingreso de productos al inventario </t>
  </si>
  <si>
    <t>Informe de ventas por periodo</t>
  </si>
  <si>
    <t>Gestión de proveedores</t>
  </si>
  <si>
    <t xml:space="preserve">Gestión de productos </t>
  </si>
  <si>
    <t>Admnistrar carrito de compra</t>
  </si>
  <si>
    <t xml:space="preserve">Confirmar facturación </t>
  </si>
  <si>
    <t>Interfaz del sistema</t>
  </si>
  <si>
    <t xml:space="preserve">Ayuda en el uso del sistema </t>
  </si>
  <si>
    <t xml:space="preserve">Mantenimiento </t>
  </si>
  <si>
    <t>Nivel de usuario</t>
  </si>
  <si>
    <t xml:space="preserve">Seguridad del sistema </t>
  </si>
  <si>
    <t>Accesibilidad del sistema</t>
  </si>
  <si>
    <t>FECHA: 16/Abril/2021</t>
  </si>
  <si>
    <t xml:space="preserve">LÍDER TÉCNICO: Miguel Angel Lopéz Cacho </t>
  </si>
  <si>
    <t>El proponente número 2, quien obtuvo la calificación más baja no cumple con los criterios de seguridad para implementar el registro de usuarios dentro del sistema de información ya que algunos campos del  registro no tienen validaciones lo suficientemente seguras.</t>
  </si>
  <si>
    <t>El proponente número 1, quien obtuvo la calificación más baja respecto a los otros proveedores, no considera la ubicación estratégica de campos de registro para este módulo.</t>
  </si>
  <si>
    <t>El proponente número 2, quien obtuvo calificación más baja en la propuesta de Autenticación de usuarios para el sistema de información, no cumple con los criterios de seguridad para realizar e implementar este módulo.</t>
  </si>
  <si>
    <t xml:space="preserve">Los proponentes 1,2 y 3 que tuvierón la calificación más baja no se adaptarón  a los terminos de referencia donde se explica que se quiere realizar en el modulo de de informe de ventas por periodo. </t>
  </si>
  <si>
    <t>Gestión de usuarios</t>
  </si>
  <si>
    <t>Los 4 proponentes lograron interpretar correctamente lo que se quiere lograr hacer en este módulo de acuerdo a la funcionalidad prevista en el documento de términos der referencia.</t>
  </si>
  <si>
    <t>El proponente número 2, quien obtuvo la calificación más baja para el desarrollo de este módulo, no tuvo en cuenta que el sistema de información deberá permitir almacenar cualquier tipo y cantidad de proveedores con sus  respectivos datos.  Y no poner un tope máximo de almacenamiento.</t>
  </si>
  <si>
    <t>Los proponentes 1 y 4, no propusieron buenas ideas de desarrollo para del módulo de Administrar carrito de compra, ya que mencionaron una interfaz gráfica poco amigable para los usuarios finales.</t>
  </si>
  <si>
    <t xml:space="preserve">El proponente número 4, no logra acoplarse al documneto de terminos de refrencia y porpone algo poco convencional para el modulo de facturación de productos. </t>
  </si>
  <si>
    <t>La propuesta del proveedor 1, no se acopla para un buen desarrollo de la interfaz gráfica del sistema de información, pues no muestra de que forma harían que la interfaz se intuitiva y amigable para cada módulo del sistema.</t>
  </si>
  <si>
    <t>La idea de propuesta del proponente 3, es un poco Inexacta sobre lo que se quiere lograr hacer para que el sistema ayude a los usuarios en módulos que tal vez sean un poco difíciles de entender.</t>
  </si>
  <si>
    <t>Las propuestas de mantenimiento dadas por los proponentes 3 y 4  no fueron las más acertadas de acuerdo a las términos acordados previamente.</t>
  </si>
  <si>
    <t>El proponente numero 3 no presento ideas concretas y acertadas para definir las permisos y restricciones   de cada usuario dependiendo el rol que desempeñe dentro del sistema de información.</t>
  </si>
  <si>
    <t>Los proponentes 2 y 3 no definieron los métodos necesarios para implementar seguridad dentro del sistema de información. Además de esto no se acoplaron a los términos de referencia donde se habla de la seguridad del sistema.</t>
  </si>
  <si>
    <t>Los proponentes 1 y 3 establecieron que la accesibilidad del sistema solo se dara mediante un solo navegador web, impidiendo el acceso en otros navegadores. Cuando en los terminos de referencia se especifica que el sistema de información  se deberia ejecutar en distintos navegadores web.</t>
  </si>
  <si>
    <t>El proponente 1 demostró que no cuenta con el capital necesario para la realización e implementación del sistema de información ya que tiene impedimentos a la hora de adquirir tecnología necesaria para el desarrollo del mismo.</t>
  </si>
  <si>
    <t>El proponente 1 propuso un precio bastante elevado con relación al precio de venta.</t>
  </si>
  <si>
    <t>El proponente 1 propuso un precio bastante elevado con relación al precio de venta, cuando usa y adquiere tecnología bastante obsoleta que no contribuye con el desarrollo del sistema de información.</t>
  </si>
  <si>
    <t>El proponente 1 presenta un alto índice de endeudamiento y esto ocasiona un riesgo al momento de cumplir con el desarrollo del proyecto.</t>
  </si>
  <si>
    <t>Los proponentes 1 y 3  tiene bajos niveles de liquidez esto puede afectar el proyecto ya que no tiene como adquirir insumos tecnológicos y personal capacitado para ejecutar actividades para el desarrollo del proyecto.</t>
  </si>
  <si>
    <t>El proponente 3 ha demostrado pocos casos de éxito durante la elaboración del proyecto de desarrollo de software.</t>
  </si>
  <si>
    <t xml:space="preserve">El proponente 3 no cuenta con el personal necesario para desempeñar actividades de desarrollo e implementación del software.  </t>
  </si>
  <si>
    <t>El proponente 1 ofrece un tiempo de garantía muy precario en caso de que el sistema de información presente problemas.</t>
  </si>
  <si>
    <t>Los proponentes 1 y 3 no ofrecen soporte, las 24 horas del día cosa que puede ser perjudicial en caso de que el sistema presente problemas.</t>
  </si>
  <si>
    <t>CODIGO:01</t>
  </si>
  <si>
    <t>Pag. 1  de  1</t>
  </si>
  <si>
    <t>Aplicaciones Sa Proponente 1</t>
  </si>
  <si>
    <t xml:space="preserve">Sonda de Colombia S.A.S </t>
  </si>
  <si>
    <t xml:space="preserve">Zemsania Colombia S.A.S </t>
  </si>
  <si>
    <t xml:space="preserve"> Bits America</t>
  </si>
  <si>
    <t>SGAM (SISTEMA DE GESTIÓN Y ADMINISTRACIÓN PARA MISCELÁNEAS)</t>
  </si>
  <si>
    <t>LAFY CORPORATION</t>
  </si>
  <si>
    <t>GERENTE DE PROYECTO:  Andres Felipe Saenz Salazar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</si>
</sst>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_-* #,##0\ _$_-;\-* #,##0\ _$_-;_-* &quot;-&quot;??\ _$_-;_-@_-"/>
  </numFmts>
  <fonts count="16" x14ac:knownFonts="1">
    <font>
      <sz val="11"/>
      <color theme="1"/>
      <name val="Calibri"/>
      <family val="2"/>
      <scheme val="minor"/>
    </font>
    <font>
      <b/>
      <sz val="11"/>
      <color theme="0"/>
      <name val="Calibri"/>
      <family val="2"/>
      <scheme val="minor"/>
    </font>
    <font>
      <b/>
      <sz val="11"/>
      <color theme="1"/>
      <name val="Calibri"/>
      <family val="2"/>
      <scheme val="minor"/>
    </font>
    <font>
      <sz val="9"/>
      <color theme="1"/>
      <name val="Calibri"/>
      <family val="2"/>
      <scheme val="minor"/>
    </font>
    <font>
      <sz val="16"/>
      <color theme="1"/>
      <name val="Calibri"/>
      <family val="2"/>
      <scheme val="minor"/>
    </font>
    <font>
      <sz val="11"/>
      <color theme="1"/>
      <name val="Calibri"/>
      <family val="2"/>
      <scheme val="minor"/>
    </font>
    <font>
      <b/>
      <sz val="14"/>
      <color theme="1"/>
      <name val="Calibri"/>
      <family val="2"/>
      <scheme val="minor"/>
    </font>
    <font>
      <b/>
      <sz val="16"/>
      <color theme="1"/>
      <name val="Calibri"/>
      <family val="2"/>
      <scheme val="minor"/>
    </font>
    <font>
      <sz val="9"/>
      <color indexed="81"/>
      <name val="Tahoma"/>
      <family val="2"/>
    </font>
    <font>
      <i/>
      <sz val="11"/>
      <color theme="1"/>
      <name val="Calibri"/>
      <family val="2"/>
      <scheme val="minor"/>
    </font>
    <font>
      <b/>
      <sz val="14"/>
      <color theme="0"/>
      <name val="Calibri"/>
      <family val="2"/>
      <scheme val="minor"/>
    </font>
    <font>
      <b/>
      <sz val="16"/>
      <name val="Calibri"/>
      <family val="2"/>
      <scheme val="minor"/>
    </font>
    <font>
      <sz val="11"/>
      <name val="Calibri"/>
      <family val="2"/>
      <scheme val="minor"/>
    </font>
    <font>
      <sz val="16"/>
      <name val="Calibri"/>
      <family val="2"/>
      <scheme val="minor"/>
    </font>
    <font>
      <b/>
      <sz val="12"/>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4" tint="-0.24994659260841701"/>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164" fontId="5" fillId="0" borderId="0" applyFont="0" applyFill="0" applyBorder="0" applyAlignment="0" applyProtection="0"/>
    <xf numFmtId="9" fontId="5" fillId="0" borderId="0" applyFont="0" applyFill="0" applyBorder="0" applyAlignment="0" applyProtection="0"/>
  </cellStyleXfs>
  <cellXfs count="101">
    <xf numFmtId="0" fontId="0" fillId="0" borderId="0" xfId="0"/>
    <xf numFmtId="0" fontId="0" fillId="2" borderId="0" xfId="0" applyFill="1"/>
    <xf numFmtId="0" fontId="3" fillId="2" borderId="0" xfId="0" applyFont="1" applyFill="1" applyAlignment="1">
      <alignment horizontal="left" vertical="center" wrapText="1"/>
    </xf>
    <xf numFmtId="0" fontId="0" fillId="2" borderId="0" xfId="0" applyFill="1" applyBorder="1" applyAlignment="1">
      <alignment horizontal="center"/>
    </xf>
    <xf numFmtId="0" fontId="0" fillId="2" borderId="0" xfId="0" applyFill="1" applyBorder="1" applyAlignment="1">
      <alignment horizontal="left"/>
    </xf>
    <xf numFmtId="0" fontId="0" fillId="2" borderId="0" xfId="0" applyFill="1" applyBorder="1"/>
    <xf numFmtId="0" fontId="2" fillId="0" borderId="12" xfId="0" applyFont="1" applyBorder="1" applyAlignment="1">
      <alignment horizontal="left"/>
    </xf>
    <xf numFmtId="17" fontId="1" fillId="4" borderId="12" xfId="0" applyNumberFormat="1" applyFont="1" applyFill="1" applyBorder="1" applyAlignment="1">
      <alignment horizontal="center" vertical="center" wrapText="1"/>
    </xf>
    <xf numFmtId="0" fontId="1" fillId="4" borderId="8" xfId="0" applyFont="1" applyFill="1" applyBorder="1" applyAlignment="1">
      <alignment horizontal="center" vertical="center" wrapText="1"/>
    </xf>
    <xf numFmtId="0" fontId="0" fillId="0" borderId="12" xfId="0" applyBorder="1" applyAlignment="1">
      <alignment wrapText="1"/>
    </xf>
    <xf numFmtId="0" fontId="13" fillId="0" borderId="3" xfId="0" applyFont="1" applyFill="1" applyBorder="1" applyAlignment="1">
      <alignment horizontal="center"/>
    </xf>
    <xf numFmtId="0" fontId="12" fillId="0" borderId="6" xfId="0" applyFont="1" applyFill="1" applyBorder="1" applyAlignment="1">
      <alignment horizontal="center" vertical="center"/>
    </xf>
    <xf numFmtId="0" fontId="14" fillId="2" borderId="0" xfId="0" applyFont="1" applyFill="1"/>
    <xf numFmtId="0" fontId="14" fillId="0" borderId="32" xfId="0" applyFont="1" applyBorder="1" applyAlignment="1"/>
    <xf numFmtId="0" fontId="14" fillId="0" borderId="33" xfId="0" applyFont="1" applyBorder="1" applyAlignment="1"/>
    <xf numFmtId="0" fontId="14" fillId="0" borderId="34" xfId="0" applyFont="1" applyBorder="1" applyAlignment="1"/>
    <xf numFmtId="10" fontId="0" fillId="0" borderId="8" xfId="2" applyNumberFormat="1" applyFont="1" applyFill="1" applyBorder="1" applyAlignment="1">
      <alignment horizontal="center" vertical="center"/>
    </xf>
    <xf numFmtId="165" fontId="0" fillId="0" borderId="8" xfId="1" applyNumberFormat="1" applyFont="1" applyBorder="1" applyAlignment="1">
      <alignment horizontal="center" vertical="center"/>
    </xf>
    <xf numFmtId="10" fontId="0" fillId="0" borderId="8" xfId="2" applyNumberFormat="1" applyFont="1" applyBorder="1" applyAlignment="1">
      <alignment horizontal="center" vertical="center"/>
    </xf>
    <xf numFmtId="10" fontId="2" fillId="0" borderId="5" xfId="0" applyNumberFormat="1" applyFont="1" applyBorder="1" applyAlignment="1">
      <alignment horizontal="center" vertical="center"/>
    </xf>
    <xf numFmtId="165" fontId="2" fillId="0" borderId="5" xfId="1" applyNumberFormat="1" applyFont="1" applyBorder="1" applyAlignment="1">
      <alignment horizontal="center" vertical="center"/>
    </xf>
    <xf numFmtId="10" fontId="2" fillId="0" borderId="5" xfId="2" applyNumberFormat="1" applyFont="1" applyBorder="1" applyAlignment="1">
      <alignment horizontal="center" vertical="center"/>
    </xf>
    <xf numFmtId="0" fontId="0" fillId="0" borderId="6" xfId="0" applyBorder="1" applyAlignment="1">
      <alignment wrapText="1"/>
    </xf>
    <xf numFmtId="0" fontId="0" fillId="0" borderId="7" xfId="0" applyBorder="1" applyAlignment="1">
      <alignment horizontal="center" vertical="center"/>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2" xfId="0" applyBorder="1" applyAlignment="1"/>
    <xf numFmtId="10" fontId="2" fillId="0" borderId="8" xfId="0" applyNumberFormat="1" applyFont="1" applyBorder="1" applyAlignment="1">
      <alignment horizontal="center" vertical="center"/>
    </xf>
    <xf numFmtId="165" fontId="2" fillId="0" borderId="8" xfId="1" applyNumberFormat="1" applyFont="1" applyBorder="1" applyAlignment="1">
      <alignment horizontal="center" vertical="center"/>
    </xf>
    <xf numFmtId="10" fontId="2" fillId="0" borderId="8" xfId="2" applyNumberFormat="1" applyFont="1" applyBorder="1" applyAlignment="1">
      <alignment horizontal="center" vertical="center"/>
    </xf>
    <xf numFmtId="0" fontId="15" fillId="0" borderId="8" xfId="0" applyFont="1" applyBorder="1" applyAlignment="1">
      <alignment vertical="center" wrapText="1"/>
    </xf>
    <xf numFmtId="10" fontId="0" fillId="0" borderId="8" xfId="2" applyNumberFormat="1" applyFont="1" applyBorder="1" applyAlignment="1">
      <alignment horizontal="center" vertical="center" wrapText="1"/>
    </xf>
    <xf numFmtId="165" fontId="0" fillId="0" borderId="8" xfId="1" applyNumberFormat="1" applyFont="1" applyBorder="1" applyAlignment="1">
      <alignment horizontal="center" vertical="center" wrapText="1"/>
    </xf>
    <xf numFmtId="0" fontId="0" fillId="2" borderId="0" xfId="0" applyFill="1" applyAlignment="1">
      <alignment wrapText="1"/>
    </xf>
    <xf numFmtId="0" fontId="0" fillId="0" borderId="7" xfId="0" applyBorder="1" applyAlignment="1">
      <alignment horizontal="center" vertical="center" wrapText="1"/>
    </xf>
    <xf numFmtId="0" fontId="0" fillId="0" borderId="8" xfId="0" applyBorder="1" applyAlignment="1">
      <alignment wrapText="1"/>
    </xf>
    <xf numFmtId="0" fontId="0" fillId="0" borderId="8" xfId="0" applyBorder="1" applyAlignment="1">
      <alignment horizontal="left" vertical="top" wrapText="1"/>
    </xf>
    <xf numFmtId="10" fontId="2" fillId="0" borderId="18" xfId="0" applyNumberFormat="1" applyFont="1" applyBorder="1" applyAlignment="1">
      <alignment horizontal="center" vertical="center"/>
    </xf>
    <xf numFmtId="165" fontId="2" fillId="0" borderId="18" xfId="1" applyNumberFormat="1" applyFont="1" applyBorder="1" applyAlignment="1">
      <alignment horizontal="center" vertical="center"/>
    </xf>
    <xf numFmtId="10" fontId="2" fillId="0" borderId="18" xfId="2" applyNumberFormat="1" applyFont="1" applyBorder="1" applyAlignment="1">
      <alignment horizontal="center" vertical="center"/>
    </xf>
    <xf numFmtId="0" fontId="15" fillId="0" borderId="0" xfId="0" applyFont="1" applyAlignment="1">
      <alignment horizontal="left" vertical="top" wrapText="1"/>
    </xf>
    <xf numFmtId="0" fontId="9" fillId="2" borderId="0" xfId="0" applyFont="1" applyFill="1" applyBorder="1" applyAlignment="1">
      <alignment horizontal="left"/>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9" fontId="7" fillId="3" borderId="2" xfId="0" applyNumberFormat="1"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0" fillId="0" borderId="8" xfId="0" applyBorder="1" applyAlignment="1">
      <alignment horizontal="left" vertical="top"/>
    </xf>
    <xf numFmtId="9" fontId="0" fillId="0" borderId="18" xfId="2" applyFont="1" applyBorder="1" applyAlignment="1">
      <alignment horizontal="center" vertical="center"/>
    </xf>
    <xf numFmtId="9" fontId="0" fillId="0" borderId="19" xfId="2" applyFont="1" applyBorder="1" applyAlignment="1">
      <alignment horizontal="center" vertical="center"/>
    </xf>
    <xf numFmtId="9" fontId="0" fillId="0" borderId="22" xfId="2" applyFont="1" applyBorder="1" applyAlignment="1">
      <alignment horizontal="center" vertical="center"/>
    </xf>
    <xf numFmtId="0" fontId="10" fillId="4" borderId="1"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1"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6" fillId="3" borderId="13" xfId="1" applyNumberFormat="1" applyFont="1" applyFill="1" applyBorder="1" applyAlignment="1">
      <alignment horizontal="center" vertical="center"/>
    </xf>
    <xf numFmtId="0" fontId="6" fillId="3" borderId="15" xfId="1" applyNumberFormat="1" applyFont="1" applyFill="1" applyBorder="1" applyAlignment="1">
      <alignment horizontal="center" vertical="center"/>
    </xf>
    <xf numFmtId="0" fontId="2" fillId="0" borderId="16"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7" xfId="0" applyFont="1" applyBorder="1" applyAlignment="1">
      <alignment horizontal="left"/>
    </xf>
    <xf numFmtId="0" fontId="2" fillId="0" borderId="8" xfId="0" applyFont="1" applyBorder="1" applyAlignment="1">
      <alignment horizontal="left"/>
    </xf>
    <xf numFmtId="0" fontId="2" fillId="0" borderId="16" xfId="0" applyFont="1" applyBorder="1" applyAlignment="1">
      <alignment horizontal="left"/>
    </xf>
    <xf numFmtId="0" fontId="2" fillId="0" borderId="14" xfId="0" applyFont="1" applyBorder="1" applyAlignment="1">
      <alignment horizontal="left"/>
    </xf>
    <xf numFmtId="0" fontId="2" fillId="0" borderId="15" xfId="0" applyFont="1" applyBorder="1" applyAlignment="1">
      <alignment horizontal="left"/>
    </xf>
    <xf numFmtId="0" fontId="2" fillId="0" borderId="13" xfId="0" applyFont="1" applyBorder="1" applyAlignment="1">
      <alignment horizontal="left"/>
    </xf>
    <xf numFmtId="0" fontId="2" fillId="0" borderId="17" xfId="0" applyFont="1" applyBorder="1" applyAlignment="1">
      <alignment horizontal="left"/>
    </xf>
    <xf numFmtId="0" fontId="0" fillId="0" borderId="9" xfId="0"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10" fontId="6" fillId="3" borderId="2" xfId="2" applyNumberFormat="1" applyFont="1" applyFill="1" applyBorder="1" applyAlignment="1">
      <alignment horizontal="center" vertical="center"/>
    </xf>
    <xf numFmtId="0" fontId="2" fillId="0" borderId="23" xfId="0" applyFont="1" applyBorder="1" applyAlignment="1">
      <alignment horizontal="center"/>
    </xf>
    <xf numFmtId="0" fontId="2" fillId="0" borderId="18" xfId="0" applyFont="1" applyBorder="1" applyAlignment="1">
      <alignment horizontal="center"/>
    </xf>
    <xf numFmtId="9" fontId="0" fillId="0" borderId="8" xfId="2" applyFont="1" applyBorder="1" applyAlignment="1">
      <alignment horizontal="center" vertical="center" wrapText="1"/>
    </xf>
    <xf numFmtId="9" fontId="0" fillId="0" borderId="18" xfId="2" applyFont="1" applyBorder="1" applyAlignment="1">
      <alignment horizontal="center" vertical="center" wrapText="1"/>
    </xf>
    <xf numFmtId="9" fontId="0" fillId="0" borderId="20" xfId="2" applyFont="1" applyBorder="1" applyAlignment="1">
      <alignment horizontal="center" vertical="center"/>
    </xf>
    <xf numFmtId="0" fontId="1" fillId="4" borderId="9"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27" xfId="0" applyBorder="1" applyAlignment="1">
      <alignment horizontal="center"/>
    </xf>
    <xf numFmtId="0" fontId="0" fillId="0" borderId="0"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4" fillId="0" borderId="13" xfId="0" applyFont="1" applyFill="1" applyBorder="1" applyAlignment="1">
      <alignment horizontal="center" vertical="center" wrapText="1"/>
    </xf>
    <xf numFmtId="0" fontId="0" fillId="0" borderId="14" xfId="0" applyFill="1" applyBorder="1" applyAlignment="1">
      <alignment horizontal="center" vertical="center" wrapText="1"/>
    </xf>
    <xf numFmtId="0" fontId="11" fillId="0" borderId="21" xfId="0" applyFont="1" applyFill="1" applyBorder="1" applyAlignment="1">
      <alignment horizontal="center"/>
    </xf>
    <xf numFmtId="0" fontId="11" fillId="0" borderId="25" xfId="0" applyFont="1" applyFill="1" applyBorder="1" applyAlignment="1">
      <alignment horizontal="center"/>
    </xf>
    <xf numFmtId="0" fontId="14" fillId="0" borderId="33" xfId="0" applyFont="1" applyBorder="1" applyAlignment="1">
      <alignment horizontal="center"/>
    </xf>
    <xf numFmtId="0" fontId="1" fillId="4" borderId="24"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0" fillId="0" borderId="9" xfId="0" applyBorder="1" applyAlignment="1">
      <alignment horizontal="left" vertical="center"/>
    </xf>
  </cellXfs>
  <cellStyles count="3">
    <cellStyle name="Millares" xfId="1" builtinId="3"/>
    <cellStyle name="Normal" xfId="0" builtinId="0"/>
    <cellStyle name="Porcentaje"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5"/>
  <sheetViews>
    <sheetView tabSelected="1" zoomScale="85" zoomScaleNormal="85" workbookViewId="0">
      <selection activeCell="A5" sqref="A5:Q5"/>
    </sheetView>
  </sheetViews>
  <sheetFormatPr baseColWidth="10" defaultRowHeight="15" x14ac:dyDescent="0.25"/>
  <cols>
    <col min="1" max="1" width="3.42578125" style="1" bestFit="1" customWidth="1"/>
    <col min="2" max="4" width="3.42578125" style="1" customWidth="1"/>
    <col min="5" max="5" width="7" style="1" customWidth="1"/>
    <col min="6" max="6" width="3.42578125" style="1" customWidth="1"/>
    <col min="7" max="7" width="30.5703125" style="1" customWidth="1"/>
    <col min="8" max="8" width="6" style="1" bestFit="1" customWidth="1"/>
    <col min="9" max="9" width="8.7109375" style="1" bestFit="1" customWidth="1"/>
    <col min="10" max="10" width="6.42578125" style="1" bestFit="1" customWidth="1"/>
    <col min="11" max="11" width="16.28515625" style="1" customWidth="1"/>
    <col min="12" max="12" width="15.140625" style="1" customWidth="1"/>
    <col min="13" max="13" width="8.7109375" style="1" customWidth="1"/>
    <col min="14" max="14" width="12.42578125" style="1" customWidth="1"/>
    <col min="15" max="15" width="15.85546875" style="1" customWidth="1"/>
    <col min="16" max="16" width="15" style="1" customWidth="1"/>
    <col min="17" max="17" width="7.28515625" style="1" customWidth="1"/>
    <col min="18" max="18" width="67.140625" style="1" customWidth="1"/>
    <col min="19" max="16384" width="11.42578125" style="1"/>
  </cols>
  <sheetData>
    <row r="1" spans="1:18" ht="42" customHeight="1" x14ac:dyDescent="0.35">
      <c r="A1" s="86"/>
      <c r="B1" s="87"/>
      <c r="C1" s="87"/>
      <c r="D1" s="87"/>
      <c r="E1" s="87"/>
      <c r="F1" s="87"/>
      <c r="G1" s="88"/>
      <c r="H1" s="94" t="s">
        <v>25</v>
      </c>
      <c r="I1" s="95"/>
      <c r="J1" s="95"/>
      <c r="K1" s="95"/>
      <c r="L1" s="95"/>
      <c r="M1" s="95"/>
      <c r="N1" s="95"/>
      <c r="O1" s="95"/>
      <c r="P1" s="95"/>
      <c r="Q1" s="95"/>
      <c r="R1" s="10" t="s">
        <v>22</v>
      </c>
    </row>
    <row r="2" spans="1:18" ht="34.5" customHeight="1" thickBot="1" x14ac:dyDescent="0.3">
      <c r="A2" s="89"/>
      <c r="B2" s="90"/>
      <c r="C2" s="90"/>
      <c r="D2" s="90"/>
      <c r="E2" s="90"/>
      <c r="F2" s="90"/>
      <c r="G2" s="91"/>
      <c r="H2" s="92" t="s">
        <v>66</v>
      </c>
      <c r="I2" s="93"/>
      <c r="J2" s="93"/>
      <c r="K2" s="93"/>
      <c r="L2" s="93"/>
      <c r="M2" s="93"/>
      <c r="N2" s="93"/>
      <c r="O2" s="93"/>
      <c r="P2" s="93"/>
      <c r="Q2" s="93"/>
      <c r="R2" s="11" t="s">
        <v>67</v>
      </c>
    </row>
    <row r="3" spans="1:18" s="12" customFormat="1" ht="24.75" customHeight="1" thickBot="1" x14ac:dyDescent="0.3">
      <c r="A3" s="13" t="s">
        <v>23</v>
      </c>
      <c r="B3" s="14"/>
      <c r="C3" s="14"/>
      <c r="D3" s="14"/>
      <c r="E3" s="14"/>
      <c r="F3" s="14"/>
      <c r="G3" s="96" t="s">
        <v>72</v>
      </c>
      <c r="H3" s="96"/>
      <c r="I3" s="96"/>
      <c r="J3" s="96"/>
      <c r="K3" s="96"/>
      <c r="L3" s="96"/>
      <c r="M3" s="96"/>
      <c r="N3" s="96"/>
      <c r="O3" s="96" t="s">
        <v>24</v>
      </c>
      <c r="P3" s="96"/>
      <c r="Q3" s="96"/>
      <c r="R3" s="15" t="s">
        <v>73</v>
      </c>
    </row>
    <row r="4" spans="1:18" s="2" customFormat="1" ht="15" customHeight="1" x14ac:dyDescent="0.25">
      <c r="A4" s="97" t="s">
        <v>4</v>
      </c>
      <c r="B4" s="98"/>
      <c r="C4" s="98"/>
      <c r="D4" s="98"/>
      <c r="E4" s="98"/>
      <c r="F4" s="98"/>
      <c r="G4" s="98"/>
      <c r="H4" s="98"/>
      <c r="I4" s="98"/>
      <c r="J4" s="98"/>
      <c r="K4" s="98"/>
      <c r="L4" s="98"/>
      <c r="M4" s="98"/>
      <c r="N4" s="98"/>
      <c r="O4" s="98"/>
      <c r="P4" s="98"/>
      <c r="Q4" s="98"/>
      <c r="R4" s="99"/>
    </row>
    <row r="5" spans="1:18" x14ac:dyDescent="0.25">
      <c r="A5" s="65"/>
      <c r="B5" s="66"/>
      <c r="C5" s="66"/>
      <c r="D5" s="66"/>
      <c r="E5" s="66"/>
      <c r="F5" s="66"/>
      <c r="G5" s="66"/>
      <c r="H5" s="66"/>
      <c r="I5" s="66"/>
      <c r="J5" s="66"/>
      <c r="K5" s="66"/>
      <c r="L5" s="66"/>
      <c r="M5" s="66"/>
      <c r="N5" s="66"/>
      <c r="O5" s="66"/>
      <c r="P5" s="66"/>
      <c r="Q5" s="66"/>
      <c r="R5" s="6" t="s">
        <v>40</v>
      </c>
    </row>
    <row r="6" spans="1:18" ht="15.75" thickBot="1" x14ac:dyDescent="0.3">
      <c r="A6" s="67" t="s">
        <v>74</v>
      </c>
      <c r="B6" s="68"/>
      <c r="C6" s="68"/>
      <c r="D6" s="68"/>
      <c r="E6" s="68"/>
      <c r="F6" s="68"/>
      <c r="G6" s="68"/>
      <c r="H6" s="68"/>
      <c r="I6" s="68"/>
      <c r="J6" s="68"/>
      <c r="K6" s="68"/>
      <c r="L6" s="69"/>
      <c r="M6" s="70" t="s">
        <v>41</v>
      </c>
      <c r="N6" s="68"/>
      <c r="O6" s="68"/>
      <c r="P6" s="68"/>
      <c r="Q6" s="68"/>
      <c r="R6" s="71"/>
    </row>
    <row r="7" spans="1:18" ht="18.75" x14ac:dyDescent="0.25">
      <c r="A7" s="54" t="s">
        <v>9</v>
      </c>
      <c r="B7" s="55"/>
      <c r="C7" s="55"/>
      <c r="D7" s="55"/>
      <c r="E7" s="55"/>
      <c r="F7" s="55"/>
      <c r="G7" s="55"/>
      <c r="H7" s="55"/>
      <c r="I7" s="55"/>
      <c r="J7" s="55"/>
      <c r="K7" s="55"/>
      <c r="L7" s="55"/>
      <c r="M7" s="55"/>
      <c r="N7" s="56"/>
      <c r="O7" s="56"/>
      <c r="P7" s="56"/>
      <c r="Q7" s="56"/>
      <c r="R7" s="57"/>
    </row>
    <row r="8" spans="1:18" s="2" customFormat="1" ht="30" customHeight="1" x14ac:dyDescent="0.25">
      <c r="A8" s="58" t="s">
        <v>1</v>
      </c>
      <c r="B8" s="59"/>
      <c r="C8" s="59"/>
      <c r="D8" s="59"/>
      <c r="E8" s="59"/>
      <c r="F8" s="59"/>
      <c r="G8" s="59"/>
      <c r="H8" s="8" t="s">
        <v>17</v>
      </c>
      <c r="I8" s="8" t="s">
        <v>2</v>
      </c>
      <c r="J8" s="81" t="s">
        <v>68</v>
      </c>
      <c r="K8" s="82"/>
      <c r="L8" s="81" t="s">
        <v>69</v>
      </c>
      <c r="M8" s="82"/>
      <c r="N8" s="81" t="s">
        <v>70</v>
      </c>
      <c r="O8" s="82"/>
      <c r="P8" s="81" t="s">
        <v>71</v>
      </c>
      <c r="Q8" s="82"/>
      <c r="R8" s="7" t="s">
        <v>0</v>
      </c>
    </row>
    <row r="9" spans="1:18" ht="77.25" customHeight="1" x14ac:dyDescent="0.25">
      <c r="A9" s="23">
        <v>1</v>
      </c>
      <c r="B9" s="100" t="s">
        <v>26</v>
      </c>
      <c r="C9" s="73"/>
      <c r="D9" s="73"/>
      <c r="E9" s="73"/>
      <c r="F9" s="73"/>
      <c r="G9" s="74"/>
      <c r="H9" s="51">
        <v>0.4</v>
      </c>
      <c r="I9" s="16">
        <v>0.1</v>
      </c>
      <c r="J9" s="17">
        <v>5</v>
      </c>
      <c r="K9" s="18">
        <v>0.05</v>
      </c>
      <c r="L9" s="17">
        <v>3</v>
      </c>
      <c r="M9" s="18">
        <v>0.03</v>
      </c>
      <c r="N9" s="17">
        <v>5</v>
      </c>
      <c r="O9" s="18">
        <v>0.05</v>
      </c>
      <c r="P9" s="17">
        <v>5</v>
      </c>
      <c r="Q9" s="18">
        <v>0.05</v>
      </c>
      <c r="R9" s="36" t="s">
        <v>42</v>
      </c>
    </row>
    <row r="10" spans="1:18" ht="60" x14ac:dyDescent="0.25">
      <c r="A10" s="23">
        <v>2</v>
      </c>
      <c r="B10" s="100" t="s">
        <v>27</v>
      </c>
      <c r="C10" s="73"/>
      <c r="D10" s="73"/>
      <c r="E10" s="73"/>
      <c r="F10" s="73"/>
      <c r="G10" s="74"/>
      <c r="H10" s="52"/>
      <c r="I10" s="16">
        <v>0.05</v>
      </c>
      <c r="J10" s="17">
        <v>5</v>
      </c>
      <c r="K10" s="18">
        <v>0.05</v>
      </c>
      <c r="L10" s="17">
        <v>4</v>
      </c>
      <c r="M10" s="18">
        <v>0.04</v>
      </c>
      <c r="N10" s="17">
        <v>5</v>
      </c>
      <c r="O10" s="18">
        <v>0.05</v>
      </c>
      <c r="P10" s="17">
        <v>5</v>
      </c>
      <c r="Q10" s="18">
        <v>0.05</v>
      </c>
      <c r="R10" s="36" t="s">
        <v>44</v>
      </c>
    </row>
    <row r="11" spans="1:18" ht="45" x14ac:dyDescent="0.25">
      <c r="A11" s="23">
        <v>3</v>
      </c>
      <c r="B11" s="100" t="s">
        <v>28</v>
      </c>
      <c r="C11" s="73"/>
      <c r="D11" s="73"/>
      <c r="E11" s="73"/>
      <c r="F11" s="73"/>
      <c r="G11" s="74"/>
      <c r="H11" s="52"/>
      <c r="I11" s="16">
        <v>0.1</v>
      </c>
      <c r="J11" s="17">
        <v>4</v>
      </c>
      <c r="K11" s="18">
        <v>0.04</v>
      </c>
      <c r="L11" s="17">
        <v>5</v>
      </c>
      <c r="M11" s="18">
        <v>0.05</v>
      </c>
      <c r="N11" s="17">
        <v>5</v>
      </c>
      <c r="O11" s="18">
        <v>0.05</v>
      </c>
      <c r="P11" s="17">
        <v>5</v>
      </c>
      <c r="Q11" s="18"/>
      <c r="R11" s="36" t="s">
        <v>43</v>
      </c>
    </row>
    <row r="12" spans="1:18" ht="51.75" customHeight="1" x14ac:dyDescent="0.25">
      <c r="A12" s="23">
        <v>4</v>
      </c>
      <c r="B12" s="100" t="s">
        <v>29</v>
      </c>
      <c r="C12" s="73"/>
      <c r="D12" s="73"/>
      <c r="E12" s="73"/>
      <c r="F12" s="73"/>
      <c r="G12" s="74"/>
      <c r="H12" s="52"/>
      <c r="I12" s="16">
        <v>0.1</v>
      </c>
      <c r="J12" s="17">
        <v>3</v>
      </c>
      <c r="K12" s="18">
        <v>0.03</v>
      </c>
      <c r="L12" s="17">
        <v>3</v>
      </c>
      <c r="M12" s="18">
        <v>0.03</v>
      </c>
      <c r="N12" s="17">
        <v>3</v>
      </c>
      <c r="O12" s="18">
        <v>0.03</v>
      </c>
      <c r="P12" s="17">
        <v>5</v>
      </c>
      <c r="Q12" s="18">
        <v>0.05</v>
      </c>
      <c r="R12" s="36" t="s">
        <v>45</v>
      </c>
    </row>
    <row r="13" spans="1:18" ht="51.75" customHeight="1" x14ac:dyDescent="0.25">
      <c r="A13" s="23">
        <v>5</v>
      </c>
      <c r="B13" s="100" t="s">
        <v>46</v>
      </c>
      <c r="C13" s="73"/>
      <c r="D13" s="73"/>
      <c r="E13" s="73"/>
      <c r="F13" s="73"/>
      <c r="G13" s="74"/>
      <c r="H13" s="52"/>
      <c r="I13" s="16">
        <v>0.15</v>
      </c>
      <c r="J13" s="17">
        <v>5</v>
      </c>
      <c r="K13" s="18">
        <v>0.05</v>
      </c>
      <c r="L13" s="17">
        <v>5</v>
      </c>
      <c r="M13" s="18">
        <v>0.05</v>
      </c>
      <c r="N13" s="17">
        <v>5</v>
      </c>
      <c r="O13" s="18">
        <v>0.05</v>
      </c>
      <c r="P13" s="17">
        <v>5</v>
      </c>
      <c r="Q13" s="18">
        <v>0.05</v>
      </c>
      <c r="R13" s="36" t="s">
        <v>47</v>
      </c>
    </row>
    <row r="14" spans="1:18" ht="51" customHeight="1" x14ac:dyDescent="0.25">
      <c r="A14" s="23">
        <v>6</v>
      </c>
      <c r="B14" s="72" t="s">
        <v>30</v>
      </c>
      <c r="C14" s="73"/>
      <c r="D14" s="73"/>
      <c r="E14" s="73"/>
      <c r="F14" s="73"/>
      <c r="G14" s="74"/>
      <c r="H14" s="52"/>
      <c r="I14" s="16">
        <v>0.1</v>
      </c>
      <c r="J14" s="17">
        <v>5</v>
      </c>
      <c r="K14" s="18">
        <v>0.05</v>
      </c>
      <c r="L14" s="17">
        <v>5</v>
      </c>
      <c r="M14" s="18">
        <v>0.05</v>
      </c>
      <c r="N14" s="17">
        <v>5</v>
      </c>
      <c r="O14" s="18">
        <v>0.05</v>
      </c>
      <c r="P14" s="17">
        <v>5</v>
      </c>
      <c r="Q14" s="18">
        <v>0.05</v>
      </c>
      <c r="R14" s="36" t="s">
        <v>47</v>
      </c>
    </row>
    <row r="15" spans="1:18" ht="78" customHeight="1" x14ac:dyDescent="0.25">
      <c r="A15" s="23">
        <v>7</v>
      </c>
      <c r="B15" s="72" t="s">
        <v>31</v>
      </c>
      <c r="C15" s="73"/>
      <c r="D15" s="73"/>
      <c r="E15" s="73"/>
      <c r="F15" s="73"/>
      <c r="G15" s="74"/>
      <c r="H15" s="52"/>
      <c r="I15" s="16">
        <v>0.15</v>
      </c>
      <c r="J15" s="17">
        <v>4</v>
      </c>
      <c r="K15" s="18">
        <v>0.04</v>
      </c>
      <c r="L15" s="17">
        <v>3</v>
      </c>
      <c r="M15" s="18">
        <v>0.03</v>
      </c>
      <c r="N15" s="17">
        <v>5</v>
      </c>
      <c r="O15" s="18">
        <v>0.05</v>
      </c>
      <c r="P15" s="17">
        <v>5</v>
      </c>
      <c r="Q15" s="18">
        <v>0.05</v>
      </c>
      <c r="R15" s="36" t="s">
        <v>48</v>
      </c>
    </row>
    <row r="16" spans="1:18" ht="61.5" customHeight="1" x14ac:dyDescent="0.25">
      <c r="A16" s="23">
        <v>8</v>
      </c>
      <c r="B16" s="72" t="s">
        <v>32</v>
      </c>
      <c r="C16" s="73"/>
      <c r="D16" s="73"/>
      <c r="E16" s="73"/>
      <c r="F16" s="73"/>
      <c r="G16" s="74"/>
      <c r="H16" s="52"/>
      <c r="I16" s="16">
        <v>0.2</v>
      </c>
      <c r="J16" s="17">
        <v>4</v>
      </c>
      <c r="K16" s="18">
        <v>0.04</v>
      </c>
      <c r="L16" s="17">
        <v>5</v>
      </c>
      <c r="M16" s="18">
        <v>0.05</v>
      </c>
      <c r="N16" s="17">
        <v>5</v>
      </c>
      <c r="O16" s="18">
        <v>0.05</v>
      </c>
      <c r="P16" s="17">
        <v>4</v>
      </c>
      <c r="Q16" s="18">
        <v>0.04</v>
      </c>
      <c r="R16" s="36" t="s">
        <v>49</v>
      </c>
    </row>
    <row r="17" spans="1:18" ht="49.5" customHeight="1" x14ac:dyDescent="0.25">
      <c r="A17" s="23">
        <v>9</v>
      </c>
      <c r="B17" s="72" t="s">
        <v>33</v>
      </c>
      <c r="C17" s="73"/>
      <c r="D17" s="73"/>
      <c r="E17" s="73"/>
      <c r="F17" s="73"/>
      <c r="G17" s="74"/>
      <c r="H17" s="52"/>
      <c r="I17" s="16">
        <v>0.05</v>
      </c>
      <c r="J17" s="17">
        <v>5</v>
      </c>
      <c r="K17" s="18">
        <v>0.05</v>
      </c>
      <c r="L17" s="17">
        <v>5</v>
      </c>
      <c r="M17" s="18">
        <v>0.05</v>
      </c>
      <c r="N17" s="17">
        <v>4</v>
      </c>
      <c r="O17" s="18">
        <v>0.04</v>
      </c>
      <c r="P17" s="17">
        <v>5</v>
      </c>
      <c r="Q17" s="18">
        <v>0.05</v>
      </c>
      <c r="R17" s="36" t="s">
        <v>50</v>
      </c>
    </row>
    <row r="18" spans="1:18" ht="15.75" thickBot="1" x14ac:dyDescent="0.3">
      <c r="A18" s="62" t="s">
        <v>3</v>
      </c>
      <c r="B18" s="63"/>
      <c r="C18" s="63"/>
      <c r="D18" s="63"/>
      <c r="E18" s="63"/>
      <c r="F18" s="63"/>
      <c r="G18" s="64"/>
      <c r="H18" s="53"/>
      <c r="I18" s="19">
        <f>+SUM(I9:I17)</f>
        <v>1</v>
      </c>
      <c r="J18" s="20">
        <f>+SUM(J9:J17)</f>
        <v>40</v>
      </c>
      <c r="K18" s="21">
        <f>SUM(K9:K17)</f>
        <v>0.39999999999999997</v>
      </c>
      <c r="L18" s="20">
        <f>+SUM(L9:L17)</f>
        <v>38</v>
      </c>
      <c r="M18" s="21">
        <f>SUM(M9:M17)</f>
        <v>0.38</v>
      </c>
      <c r="N18" s="20">
        <f>+SUM(N9:N17)</f>
        <v>42</v>
      </c>
      <c r="O18" s="21">
        <f>SUM(O9:O17)</f>
        <v>0.42</v>
      </c>
      <c r="P18" s="20">
        <f>+SUM(P9:P17)</f>
        <v>44</v>
      </c>
      <c r="Q18" s="21">
        <f>SUM(Q9:Q17)</f>
        <v>0.38999999999999996</v>
      </c>
      <c r="R18" s="25"/>
    </row>
    <row r="19" spans="1:18" ht="15" customHeight="1" x14ac:dyDescent="0.25">
      <c r="A19" s="54" t="s">
        <v>10</v>
      </c>
      <c r="B19" s="55"/>
      <c r="C19" s="55"/>
      <c r="D19" s="55"/>
      <c r="E19" s="55"/>
      <c r="F19" s="55"/>
      <c r="G19" s="55"/>
      <c r="H19" s="55"/>
      <c r="I19" s="55"/>
      <c r="J19" s="55"/>
      <c r="K19" s="55"/>
      <c r="L19" s="55"/>
      <c r="M19" s="55"/>
      <c r="N19" s="56"/>
      <c r="O19" s="56"/>
      <c r="P19" s="56"/>
      <c r="Q19" s="56"/>
      <c r="R19" s="57"/>
    </row>
    <row r="20" spans="1:18" s="2" customFormat="1" ht="30" customHeight="1" x14ac:dyDescent="0.25">
      <c r="A20" s="58" t="s">
        <v>1</v>
      </c>
      <c r="B20" s="59"/>
      <c r="C20" s="59"/>
      <c r="D20" s="59"/>
      <c r="E20" s="59"/>
      <c r="F20" s="59"/>
      <c r="G20" s="59"/>
      <c r="H20" s="8" t="s">
        <v>17</v>
      </c>
      <c r="I20" s="8" t="s">
        <v>2</v>
      </c>
      <c r="J20" s="81" t="s">
        <v>68</v>
      </c>
      <c r="K20" s="82"/>
      <c r="L20" s="81" t="s">
        <v>69</v>
      </c>
      <c r="M20" s="82"/>
      <c r="N20" s="81" t="s">
        <v>70</v>
      </c>
      <c r="O20" s="82"/>
      <c r="P20" s="81" t="s">
        <v>71</v>
      </c>
      <c r="Q20" s="82"/>
      <c r="R20" s="7" t="s">
        <v>0</v>
      </c>
    </row>
    <row r="21" spans="1:18" ht="66" customHeight="1" x14ac:dyDescent="0.25">
      <c r="A21" s="23">
        <v>1</v>
      </c>
      <c r="B21" s="42" t="s">
        <v>34</v>
      </c>
      <c r="C21" s="43"/>
      <c r="D21" s="43"/>
      <c r="E21" s="43"/>
      <c r="F21" s="43"/>
      <c r="G21" s="44"/>
      <c r="H21" s="51">
        <v>0.3</v>
      </c>
      <c r="I21" s="18">
        <v>0.3</v>
      </c>
      <c r="J21" s="17">
        <v>4</v>
      </c>
      <c r="K21" s="18">
        <v>0.04</v>
      </c>
      <c r="L21" s="17">
        <v>5</v>
      </c>
      <c r="M21" s="18">
        <v>0.05</v>
      </c>
      <c r="N21" s="17">
        <v>5</v>
      </c>
      <c r="O21" s="18">
        <v>0.05</v>
      </c>
      <c r="P21" s="17">
        <v>5</v>
      </c>
      <c r="Q21" s="18">
        <v>0.05</v>
      </c>
      <c r="R21" s="36" t="s">
        <v>51</v>
      </c>
    </row>
    <row r="22" spans="1:18" ht="45" x14ac:dyDescent="0.25">
      <c r="A22" s="23">
        <v>2</v>
      </c>
      <c r="B22" s="42" t="s">
        <v>35</v>
      </c>
      <c r="C22" s="43"/>
      <c r="D22" s="43"/>
      <c r="E22" s="43"/>
      <c r="F22" s="43"/>
      <c r="G22" s="44"/>
      <c r="H22" s="52"/>
      <c r="I22" s="18">
        <v>0.1</v>
      </c>
      <c r="J22" s="17">
        <v>5</v>
      </c>
      <c r="K22" s="18">
        <v>0.05</v>
      </c>
      <c r="L22" s="17">
        <v>4</v>
      </c>
      <c r="M22" s="18">
        <v>0.04</v>
      </c>
      <c r="N22" s="17">
        <v>3</v>
      </c>
      <c r="O22" s="18">
        <v>0.03</v>
      </c>
      <c r="P22" s="17">
        <v>5</v>
      </c>
      <c r="Q22" s="18">
        <v>0.05</v>
      </c>
      <c r="R22" s="36" t="s">
        <v>52</v>
      </c>
    </row>
    <row r="23" spans="1:18" ht="45" x14ac:dyDescent="0.25">
      <c r="A23" s="23">
        <v>3</v>
      </c>
      <c r="B23" s="42" t="s">
        <v>36</v>
      </c>
      <c r="C23" s="43"/>
      <c r="D23" s="43"/>
      <c r="E23" s="43"/>
      <c r="F23" s="43"/>
      <c r="G23" s="44"/>
      <c r="H23" s="52"/>
      <c r="I23" s="18">
        <v>0.1</v>
      </c>
      <c r="J23" s="17">
        <v>4</v>
      </c>
      <c r="K23" s="18">
        <v>0.04</v>
      </c>
      <c r="L23" s="17">
        <v>5</v>
      </c>
      <c r="M23" s="18">
        <v>0.05</v>
      </c>
      <c r="N23" s="17">
        <v>2</v>
      </c>
      <c r="O23" s="18">
        <v>0.02</v>
      </c>
      <c r="P23" s="17">
        <v>2</v>
      </c>
      <c r="Q23" s="18">
        <v>0.02</v>
      </c>
      <c r="R23" s="36" t="s">
        <v>53</v>
      </c>
    </row>
    <row r="24" spans="1:18" ht="46.5" customHeight="1" x14ac:dyDescent="0.25">
      <c r="A24" s="23">
        <v>4</v>
      </c>
      <c r="B24" s="42" t="s">
        <v>37</v>
      </c>
      <c r="C24" s="43"/>
      <c r="D24" s="43"/>
      <c r="E24" s="43"/>
      <c r="F24" s="43"/>
      <c r="G24" s="44"/>
      <c r="H24" s="52"/>
      <c r="I24" s="16">
        <v>0.2</v>
      </c>
      <c r="J24" s="17">
        <v>5</v>
      </c>
      <c r="K24" s="18">
        <v>0.05</v>
      </c>
      <c r="L24" s="17">
        <v>5</v>
      </c>
      <c r="M24" s="18">
        <v>0.05</v>
      </c>
      <c r="N24" s="17">
        <v>4</v>
      </c>
      <c r="O24" s="18">
        <v>0.04</v>
      </c>
      <c r="P24" s="17">
        <v>5</v>
      </c>
      <c r="Q24" s="18">
        <v>0.05</v>
      </c>
      <c r="R24" s="30" t="s">
        <v>54</v>
      </c>
    </row>
    <row r="25" spans="1:18" ht="61.5" customHeight="1" x14ac:dyDescent="0.25">
      <c r="A25" s="23">
        <v>5</v>
      </c>
      <c r="B25" s="42" t="s">
        <v>38</v>
      </c>
      <c r="C25" s="43"/>
      <c r="D25" s="43"/>
      <c r="E25" s="43"/>
      <c r="F25" s="43"/>
      <c r="G25" s="44"/>
      <c r="H25" s="52"/>
      <c r="I25" s="18">
        <v>0.2</v>
      </c>
      <c r="J25" s="17">
        <v>5</v>
      </c>
      <c r="K25" s="18">
        <v>0.05</v>
      </c>
      <c r="L25" s="17">
        <v>3</v>
      </c>
      <c r="M25" s="18">
        <v>0.03</v>
      </c>
      <c r="N25" s="17">
        <v>3</v>
      </c>
      <c r="O25" s="18">
        <v>0.03</v>
      </c>
      <c r="P25" s="17">
        <v>5</v>
      </c>
      <c r="Q25" s="18">
        <v>0.05</v>
      </c>
      <c r="R25" s="36" t="s">
        <v>55</v>
      </c>
    </row>
    <row r="26" spans="1:18" ht="75" x14ac:dyDescent="0.25">
      <c r="A26" s="23">
        <v>6</v>
      </c>
      <c r="B26" s="42" t="s">
        <v>39</v>
      </c>
      <c r="C26" s="43"/>
      <c r="D26" s="43"/>
      <c r="E26" s="43"/>
      <c r="F26" s="43"/>
      <c r="G26" s="44"/>
      <c r="H26" s="52"/>
      <c r="I26" s="18">
        <v>0.1</v>
      </c>
      <c r="J26" s="17">
        <v>4</v>
      </c>
      <c r="K26" s="18">
        <v>0.04</v>
      </c>
      <c r="L26" s="17">
        <v>5</v>
      </c>
      <c r="M26" s="18">
        <v>0.05</v>
      </c>
      <c r="N26" s="17">
        <v>4</v>
      </c>
      <c r="O26" s="18">
        <v>0.04</v>
      </c>
      <c r="P26" s="17">
        <v>5</v>
      </c>
      <c r="Q26" s="18">
        <v>0.05</v>
      </c>
      <c r="R26" s="36" t="s">
        <v>56</v>
      </c>
    </row>
    <row r="27" spans="1:18" ht="15.75" thickBot="1" x14ac:dyDescent="0.3">
      <c r="A27" s="62" t="s">
        <v>3</v>
      </c>
      <c r="B27" s="63"/>
      <c r="C27" s="63"/>
      <c r="D27" s="63"/>
      <c r="E27" s="63"/>
      <c r="F27" s="63"/>
      <c r="G27" s="64"/>
      <c r="H27" s="80"/>
      <c r="I27" s="27">
        <f>+SUM(I21:I26)</f>
        <v>0.99999999999999989</v>
      </c>
      <c r="J27" s="28">
        <f>+SUM(J21:J26)</f>
        <v>27</v>
      </c>
      <c r="K27" s="29">
        <f>SUM(K21:K26)</f>
        <v>0.26999999999999996</v>
      </c>
      <c r="L27" s="28">
        <f>+SUM(L21:L26)</f>
        <v>27</v>
      </c>
      <c r="M27" s="29">
        <f>SUM(M21:M26)</f>
        <v>0.27</v>
      </c>
      <c r="N27" s="28">
        <f>+SUM(N21:N26)</f>
        <v>21</v>
      </c>
      <c r="O27" s="29">
        <f>SUM(O21:O26)</f>
        <v>0.21000000000000002</v>
      </c>
      <c r="P27" s="28">
        <f>+SUM(P21:P26)</f>
        <v>27</v>
      </c>
      <c r="Q27" s="29">
        <f>SUM(Q21:Q26)</f>
        <v>0.27</v>
      </c>
      <c r="R27" s="24"/>
    </row>
    <row r="28" spans="1:18" ht="15" customHeight="1" x14ac:dyDescent="0.25">
      <c r="A28" s="54" t="s">
        <v>11</v>
      </c>
      <c r="B28" s="55"/>
      <c r="C28" s="55"/>
      <c r="D28" s="55"/>
      <c r="E28" s="55"/>
      <c r="F28" s="55"/>
      <c r="G28" s="55"/>
      <c r="H28" s="55"/>
      <c r="I28" s="55"/>
      <c r="J28" s="55"/>
      <c r="K28" s="55"/>
      <c r="L28" s="55"/>
      <c r="M28" s="55"/>
      <c r="N28" s="56"/>
      <c r="O28" s="56"/>
      <c r="P28" s="56"/>
      <c r="Q28" s="56"/>
      <c r="R28" s="57"/>
    </row>
    <row r="29" spans="1:18" s="2" customFormat="1" ht="30" customHeight="1" x14ac:dyDescent="0.25">
      <c r="A29" s="58" t="s">
        <v>1</v>
      </c>
      <c r="B29" s="59"/>
      <c r="C29" s="59"/>
      <c r="D29" s="59"/>
      <c r="E29" s="59"/>
      <c r="F29" s="59"/>
      <c r="G29" s="59"/>
      <c r="H29" s="8" t="s">
        <v>17</v>
      </c>
      <c r="I29" s="8" t="s">
        <v>2</v>
      </c>
      <c r="J29" s="81" t="s">
        <v>68</v>
      </c>
      <c r="K29" s="82"/>
      <c r="L29" s="81" t="s">
        <v>69</v>
      </c>
      <c r="M29" s="82"/>
      <c r="N29" s="81" t="s">
        <v>70</v>
      </c>
      <c r="O29" s="82"/>
      <c r="P29" s="81" t="s">
        <v>71</v>
      </c>
      <c r="Q29" s="82"/>
      <c r="R29" s="7" t="s">
        <v>0</v>
      </c>
    </row>
    <row r="30" spans="1:18" s="33" customFormat="1" ht="62.25" customHeight="1" x14ac:dyDescent="0.25">
      <c r="A30" s="34">
        <v>1</v>
      </c>
      <c r="B30" s="83" t="s">
        <v>5</v>
      </c>
      <c r="C30" s="84"/>
      <c r="D30" s="84"/>
      <c r="E30" s="84"/>
      <c r="F30" s="84"/>
      <c r="G30" s="85"/>
      <c r="H30" s="51">
        <v>0.15</v>
      </c>
      <c r="I30" s="31">
        <v>0.5</v>
      </c>
      <c r="J30" s="32">
        <v>3</v>
      </c>
      <c r="K30" s="31">
        <v>0.03</v>
      </c>
      <c r="L30" s="32">
        <v>5</v>
      </c>
      <c r="M30" s="31">
        <v>0.05</v>
      </c>
      <c r="N30" s="32">
        <v>4</v>
      </c>
      <c r="O30" s="31">
        <v>0.04</v>
      </c>
      <c r="P30" s="32">
        <v>5</v>
      </c>
      <c r="Q30" s="31">
        <v>0.05</v>
      </c>
      <c r="R30" s="30" t="s">
        <v>57</v>
      </c>
    </row>
    <row r="31" spans="1:18" ht="46.5" customHeight="1" x14ac:dyDescent="0.25">
      <c r="A31" s="23">
        <v>2</v>
      </c>
      <c r="B31" s="42" t="s">
        <v>19</v>
      </c>
      <c r="C31" s="43"/>
      <c r="D31" s="43"/>
      <c r="E31" s="43"/>
      <c r="F31" s="43"/>
      <c r="G31" s="44"/>
      <c r="H31" s="52"/>
      <c r="I31" s="18">
        <v>0.15</v>
      </c>
      <c r="J31" s="17">
        <v>3</v>
      </c>
      <c r="K31" s="18">
        <v>0.03</v>
      </c>
      <c r="L31" s="17">
        <v>4</v>
      </c>
      <c r="M31" s="18">
        <v>0.04</v>
      </c>
      <c r="N31" s="17">
        <v>4</v>
      </c>
      <c r="O31" s="18">
        <v>0.04</v>
      </c>
      <c r="P31" s="17">
        <v>5</v>
      </c>
      <c r="Q31" s="18">
        <v>0.05</v>
      </c>
      <c r="R31" s="35" t="s">
        <v>59</v>
      </c>
    </row>
    <row r="32" spans="1:18" ht="45.75" customHeight="1" x14ac:dyDescent="0.25">
      <c r="A32" s="23">
        <v>3</v>
      </c>
      <c r="B32" s="42" t="s">
        <v>6</v>
      </c>
      <c r="C32" s="43"/>
      <c r="D32" s="43"/>
      <c r="E32" s="43"/>
      <c r="F32" s="43"/>
      <c r="G32" s="44"/>
      <c r="H32" s="52"/>
      <c r="I32" s="18">
        <v>0.1</v>
      </c>
      <c r="J32" s="17">
        <v>2</v>
      </c>
      <c r="K32" s="18">
        <v>0.02</v>
      </c>
      <c r="L32" s="17">
        <v>5</v>
      </c>
      <c r="M32" s="18">
        <v>0.05</v>
      </c>
      <c r="N32" s="17">
        <v>4</v>
      </c>
      <c r="O32" s="18">
        <v>0.04</v>
      </c>
      <c r="P32" s="17">
        <v>5</v>
      </c>
      <c r="Q32" s="18">
        <v>0.05</v>
      </c>
      <c r="R32" s="30" t="s">
        <v>60</v>
      </c>
    </row>
    <row r="33" spans="1:18" ht="61.5" customHeight="1" x14ac:dyDescent="0.25">
      <c r="A33" s="23">
        <v>4</v>
      </c>
      <c r="B33" s="42" t="s">
        <v>7</v>
      </c>
      <c r="C33" s="43"/>
      <c r="D33" s="43"/>
      <c r="E33" s="43"/>
      <c r="F33" s="43"/>
      <c r="G33" s="44"/>
      <c r="H33" s="52"/>
      <c r="I33" s="18">
        <v>0.15</v>
      </c>
      <c r="J33" s="17">
        <v>3</v>
      </c>
      <c r="K33" s="18">
        <v>0.03</v>
      </c>
      <c r="L33" s="17">
        <v>5</v>
      </c>
      <c r="M33" s="18">
        <v>0.05</v>
      </c>
      <c r="N33" s="17">
        <v>3</v>
      </c>
      <c r="O33" s="18">
        <v>0.03</v>
      </c>
      <c r="P33" s="17">
        <v>4</v>
      </c>
      <c r="Q33" s="18">
        <v>0.04</v>
      </c>
      <c r="R33" s="30" t="s">
        <v>61</v>
      </c>
    </row>
    <row r="34" spans="1:18" ht="29.25" customHeight="1" x14ac:dyDescent="0.25">
      <c r="A34" s="23">
        <v>5</v>
      </c>
      <c r="B34" s="42" t="s">
        <v>8</v>
      </c>
      <c r="C34" s="43"/>
      <c r="D34" s="43"/>
      <c r="E34" s="43"/>
      <c r="F34" s="43"/>
      <c r="G34" s="44"/>
      <c r="H34" s="52"/>
      <c r="I34" s="18">
        <v>0.1</v>
      </c>
      <c r="J34" s="17">
        <v>4</v>
      </c>
      <c r="K34" s="18">
        <v>0.04</v>
      </c>
      <c r="L34" s="17">
        <v>5</v>
      </c>
      <c r="M34" s="18">
        <v>0.05</v>
      </c>
      <c r="N34" s="17">
        <v>5</v>
      </c>
      <c r="O34" s="18">
        <v>0.05</v>
      </c>
      <c r="P34" s="17">
        <v>5</v>
      </c>
      <c r="Q34" s="18">
        <v>0.05</v>
      </c>
      <c r="R34" s="9" t="s">
        <v>58</v>
      </c>
    </row>
    <row r="35" spans="1:18" ht="15.75" thickBot="1" x14ac:dyDescent="0.3">
      <c r="A35" s="62" t="s">
        <v>3</v>
      </c>
      <c r="B35" s="63"/>
      <c r="C35" s="63"/>
      <c r="D35" s="63"/>
      <c r="E35" s="63"/>
      <c r="F35" s="63"/>
      <c r="G35" s="64"/>
      <c r="H35" s="53"/>
      <c r="I35" s="27">
        <f>+SUM(I30:I34)</f>
        <v>1</v>
      </c>
      <c r="J35" s="28">
        <f>+SUM(J30:J34)</f>
        <v>15</v>
      </c>
      <c r="K35" s="29">
        <f>SUM(K30:K34)</f>
        <v>0.15</v>
      </c>
      <c r="L35" s="28">
        <f>+SUM(L30:L34)</f>
        <v>24</v>
      </c>
      <c r="M35" s="29">
        <f>SUM(M30:M34)</f>
        <v>0.24</v>
      </c>
      <c r="N35" s="28">
        <f>+SUM(N30:N34)</f>
        <v>20</v>
      </c>
      <c r="O35" s="29">
        <f>SUM(O30:O34)</f>
        <v>0.2</v>
      </c>
      <c r="P35" s="28">
        <f>+SUM(P30:P34)</f>
        <v>24</v>
      </c>
      <c r="Q35" s="29">
        <f>SUM(Q30:Q34)</f>
        <v>0.24000000000000005</v>
      </c>
      <c r="R35" s="26"/>
    </row>
    <row r="36" spans="1:18" ht="15" customHeight="1" x14ac:dyDescent="0.25">
      <c r="A36" s="54" t="s">
        <v>12</v>
      </c>
      <c r="B36" s="55"/>
      <c r="C36" s="55"/>
      <c r="D36" s="55"/>
      <c r="E36" s="55"/>
      <c r="F36" s="55"/>
      <c r="G36" s="55"/>
      <c r="H36" s="55"/>
      <c r="I36" s="55"/>
      <c r="J36" s="55"/>
      <c r="K36" s="55"/>
      <c r="L36" s="55"/>
      <c r="M36" s="55"/>
      <c r="N36" s="56"/>
      <c r="O36" s="56"/>
      <c r="P36" s="56"/>
      <c r="Q36" s="56"/>
      <c r="R36" s="57"/>
    </row>
    <row r="37" spans="1:18" s="2" customFormat="1" ht="30" customHeight="1" x14ac:dyDescent="0.25">
      <c r="A37" s="58" t="s">
        <v>1</v>
      </c>
      <c r="B37" s="59"/>
      <c r="C37" s="59"/>
      <c r="D37" s="59"/>
      <c r="E37" s="59"/>
      <c r="F37" s="59"/>
      <c r="G37" s="59"/>
      <c r="H37" s="8" t="s">
        <v>17</v>
      </c>
      <c r="I37" s="8" t="s">
        <v>2</v>
      </c>
      <c r="J37" s="81" t="s">
        <v>68</v>
      </c>
      <c r="K37" s="82"/>
      <c r="L37" s="81" t="s">
        <v>69</v>
      </c>
      <c r="M37" s="82"/>
      <c r="N37" s="81" t="s">
        <v>70</v>
      </c>
      <c r="O37" s="82"/>
      <c r="P37" s="81" t="s">
        <v>71</v>
      </c>
      <c r="Q37" s="82"/>
      <c r="R37" s="7" t="s">
        <v>0</v>
      </c>
    </row>
    <row r="38" spans="1:18" ht="34.5" customHeight="1" x14ac:dyDescent="0.25">
      <c r="A38" s="23">
        <v>1</v>
      </c>
      <c r="B38" s="50" t="s">
        <v>18</v>
      </c>
      <c r="C38" s="50"/>
      <c r="D38" s="50"/>
      <c r="E38" s="50"/>
      <c r="F38" s="50"/>
      <c r="G38" s="50"/>
      <c r="H38" s="78">
        <v>0.15</v>
      </c>
      <c r="I38" s="18">
        <v>0.4</v>
      </c>
      <c r="J38" s="17">
        <v>4</v>
      </c>
      <c r="K38" s="18">
        <v>0.04</v>
      </c>
      <c r="L38" s="17">
        <v>5</v>
      </c>
      <c r="M38" s="18">
        <v>0.05</v>
      </c>
      <c r="N38" s="17">
        <v>3</v>
      </c>
      <c r="O38" s="18">
        <v>0.03</v>
      </c>
      <c r="P38" s="17">
        <v>5</v>
      </c>
      <c r="Q38" s="18">
        <v>0.05</v>
      </c>
      <c r="R38" s="40" t="s">
        <v>62</v>
      </c>
    </row>
    <row r="39" spans="1:18" ht="39.75" customHeight="1" x14ac:dyDescent="0.25">
      <c r="A39" s="23">
        <v>2</v>
      </c>
      <c r="B39" s="50" t="s">
        <v>13</v>
      </c>
      <c r="C39" s="50"/>
      <c r="D39" s="50"/>
      <c r="E39" s="50"/>
      <c r="F39" s="50"/>
      <c r="G39" s="50"/>
      <c r="H39" s="78"/>
      <c r="I39" s="18">
        <v>0.2</v>
      </c>
      <c r="J39" s="17">
        <v>5</v>
      </c>
      <c r="K39" s="18">
        <v>0.05</v>
      </c>
      <c r="L39" s="17">
        <v>5</v>
      </c>
      <c r="M39" s="18">
        <v>0.05</v>
      </c>
      <c r="N39" s="17">
        <v>2</v>
      </c>
      <c r="O39" s="18">
        <v>0.02</v>
      </c>
      <c r="P39" s="17">
        <v>5</v>
      </c>
      <c r="Q39" s="18">
        <v>0.05</v>
      </c>
      <c r="R39" s="24" t="s">
        <v>63</v>
      </c>
    </row>
    <row r="40" spans="1:18" ht="30" x14ac:dyDescent="0.25">
      <c r="A40" s="23">
        <v>3</v>
      </c>
      <c r="B40" s="50" t="s">
        <v>14</v>
      </c>
      <c r="C40" s="50"/>
      <c r="D40" s="50"/>
      <c r="E40" s="50"/>
      <c r="F40" s="50"/>
      <c r="G40" s="50"/>
      <c r="H40" s="78"/>
      <c r="I40" s="18">
        <v>0.2</v>
      </c>
      <c r="J40" s="17">
        <v>3</v>
      </c>
      <c r="K40" s="18">
        <v>0.03</v>
      </c>
      <c r="L40" s="17">
        <v>4</v>
      </c>
      <c r="M40" s="18">
        <v>0.04</v>
      </c>
      <c r="N40" s="17">
        <v>5</v>
      </c>
      <c r="O40" s="18">
        <v>0.05</v>
      </c>
      <c r="P40" s="17">
        <v>5</v>
      </c>
      <c r="Q40" s="18">
        <v>0.05</v>
      </c>
      <c r="R40" s="9" t="s">
        <v>64</v>
      </c>
    </row>
    <row r="41" spans="1:18" ht="43.5" customHeight="1" x14ac:dyDescent="0.25">
      <c r="A41" s="23">
        <v>4</v>
      </c>
      <c r="B41" s="50" t="s">
        <v>15</v>
      </c>
      <c r="C41" s="50"/>
      <c r="D41" s="50"/>
      <c r="E41" s="50"/>
      <c r="F41" s="50"/>
      <c r="G41" s="50"/>
      <c r="H41" s="78"/>
      <c r="I41" s="18">
        <v>0.2</v>
      </c>
      <c r="J41" s="17">
        <v>4</v>
      </c>
      <c r="K41" s="18">
        <v>0.04</v>
      </c>
      <c r="L41" s="17">
        <v>5</v>
      </c>
      <c r="M41" s="18">
        <v>0.05</v>
      </c>
      <c r="N41" s="17">
        <v>4</v>
      </c>
      <c r="O41" s="18">
        <v>0.04</v>
      </c>
      <c r="P41" s="17">
        <v>5</v>
      </c>
      <c r="Q41" s="18">
        <v>0.05</v>
      </c>
      <c r="R41" s="24" t="s">
        <v>65</v>
      </c>
    </row>
    <row r="42" spans="1:18" ht="15.75" thickBot="1" x14ac:dyDescent="0.3">
      <c r="A42" s="76" t="s">
        <v>3</v>
      </c>
      <c r="B42" s="77"/>
      <c r="C42" s="77"/>
      <c r="D42" s="77"/>
      <c r="E42" s="77"/>
      <c r="F42" s="77"/>
      <c r="G42" s="77"/>
      <c r="H42" s="79"/>
      <c r="I42" s="37">
        <f>+SUM(I38:I41)</f>
        <v>1</v>
      </c>
      <c r="J42" s="38">
        <f>+SUM(J38:J41)</f>
        <v>16</v>
      </c>
      <c r="K42" s="39">
        <f>SUM(K38:K41)</f>
        <v>0.16</v>
      </c>
      <c r="L42" s="38">
        <f>+SUM(L38:L41)</f>
        <v>19</v>
      </c>
      <c r="M42" s="39">
        <f>SUM(M38:M41)</f>
        <v>0.19</v>
      </c>
      <c r="N42" s="38">
        <f>+SUM(N38:N41)</f>
        <v>14</v>
      </c>
      <c r="O42" s="39">
        <f>SUM(O38:O41)</f>
        <v>0.14000000000000001</v>
      </c>
      <c r="P42" s="38">
        <f>+SUM(P38:P41)</f>
        <v>20</v>
      </c>
      <c r="Q42" s="39">
        <f>SUM(Q38:Q41)</f>
        <v>0.2</v>
      </c>
      <c r="R42" s="22"/>
    </row>
    <row r="43" spans="1:18" ht="18.75" customHeight="1" x14ac:dyDescent="0.25">
      <c r="A43" s="46" t="s">
        <v>16</v>
      </c>
      <c r="B43" s="47"/>
      <c r="C43" s="47"/>
      <c r="D43" s="47"/>
      <c r="E43" s="47"/>
      <c r="F43" s="47"/>
      <c r="G43" s="47"/>
      <c r="H43" s="45">
        <f>SUM(H9,H21,H30,H38)</f>
        <v>1</v>
      </c>
      <c r="I43" s="45"/>
      <c r="J43" s="75">
        <f>(K18*$H$9)+(K27*$H$21)+(K35*$H$30)+(K42*$H$38)</f>
        <v>0.28750000000000003</v>
      </c>
      <c r="K43" s="75"/>
      <c r="L43" s="75">
        <f>(M18*$H$9)+(M27*$H$21)+(M35*$H$30)+(M42*$H$38)</f>
        <v>0.29749999999999999</v>
      </c>
      <c r="M43" s="75"/>
      <c r="N43" s="75">
        <f>(O18*$H$9)+(O27*$H$21)+(O35*$H$30)+(O42*$H$38)</f>
        <v>0.28200000000000003</v>
      </c>
      <c r="O43" s="75"/>
      <c r="P43" s="75">
        <f>(Q18*$H$9)+(Q27*$H$21)+(Q35*$H$30)+(Q42*$H$38)</f>
        <v>0.30300000000000005</v>
      </c>
      <c r="Q43" s="75"/>
      <c r="R43" s="5"/>
    </row>
    <row r="44" spans="1:18" ht="19.5" customHeight="1" thickBot="1" x14ac:dyDescent="0.3">
      <c r="A44" s="48" t="s">
        <v>20</v>
      </c>
      <c r="B44" s="49"/>
      <c r="C44" s="49"/>
      <c r="D44" s="49"/>
      <c r="E44" s="49"/>
      <c r="F44" s="49"/>
      <c r="G44" s="49"/>
      <c r="H44" s="49"/>
      <c r="I44" s="49"/>
      <c r="J44" s="60">
        <f>RANK(J43,$J$43:$Q$43)</f>
        <v>3</v>
      </c>
      <c r="K44" s="61"/>
      <c r="L44" s="60">
        <f>RANK(L43,$J$43:$Q$43)</f>
        <v>2</v>
      </c>
      <c r="M44" s="61"/>
      <c r="N44" s="60">
        <f>RANK(N43,$J$43:$Q$43)</f>
        <v>4</v>
      </c>
      <c r="O44" s="61"/>
      <c r="P44" s="60">
        <f>RANK(P43,$J$43:$Q$43)</f>
        <v>1</v>
      </c>
      <c r="Q44" s="61"/>
      <c r="R44" s="5"/>
    </row>
    <row r="45" spans="1:18" x14ac:dyDescent="0.25">
      <c r="A45" s="41" t="s">
        <v>21</v>
      </c>
      <c r="B45" s="41"/>
      <c r="C45" s="41"/>
      <c r="D45" s="41"/>
      <c r="E45" s="41"/>
      <c r="F45" s="41"/>
      <c r="G45" s="41"/>
      <c r="H45" s="41"/>
      <c r="I45" s="41"/>
      <c r="J45" s="41"/>
      <c r="K45" s="41"/>
      <c r="L45" s="41"/>
      <c r="M45" s="41"/>
      <c r="N45" s="41"/>
      <c r="O45" s="41"/>
      <c r="P45" s="41"/>
      <c r="Q45" s="41"/>
      <c r="R45" s="41"/>
    </row>
    <row r="46" spans="1:18" x14ac:dyDescent="0.25">
      <c r="A46" s="3"/>
      <c r="B46" s="4"/>
      <c r="C46" s="4"/>
      <c r="D46" s="4"/>
      <c r="E46" s="4"/>
      <c r="F46" s="4"/>
      <c r="G46" s="4"/>
      <c r="H46" s="5"/>
      <c r="I46" s="5"/>
      <c r="J46" s="5"/>
      <c r="K46" s="5"/>
      <c r="L46" s="5"/>
      <c r="M46" s="5"/>
      <c r="N46" s="5"/>
      <c r="O46" s="5"/>
      <c r="P46" s="5"/>
      <c r="Q46" s="5"/>
      <c r="R46" s="5"/>
    </row>
    <row r="47" spans="1:18" x14ac:dyDescent="0.25">
      <c r="A47" s="3"/>
      <c r="B47" s="4"/>
      <c r="C47" s="4"/>
      <c r="D47" s="4"/>
      <c r="E47" s="4"/>
      <c r="F47" s="4"/>
      <c r="G47" s="4"/>
      <c r="H47" s="5"/>
      <c r="I47" s="5"/>
      <c r="J47" s="5"/>
      <c r="K47" s="5"/>
      <c r="L47" s="5"/>
      <c r="M47" s="5"/>
      <c r="N47" s="5"/>
      <c r="O47" s="5"/>
      <c r="P47" s="5"/>
      <c r="Q47" s="5"/>
      <c r="R47" s="5"/>
    </row>
    <row r="48" spans="1:18" x14ac:dyDescent="0.25">
      <c r="A48" s="3"/>
      <c r="B48" s="4"/>
      <c r="C48" s="4"/>
      <c r="D48" s="4"/>
      <c r="E48" s="4"/>
      <c r="F48" s="4"/>
      <c r="G48" s="4"/>
      <c r="H48" s="5"/>
      <c r="I48" s="5"/>
      <c r="J48" s="5"/>
      <c r="K48" s="5"/>
      <c r="L48" s="5"/>
      <c r="M48" s="5"/>
      <c r="N48" s="5"/>
      <c r="O48" s="5"/>
      <c r="P48" s="5"/>
      <c r="Q48" s="5"/>
      <c r="R48" s="5"/>
    </row>
    <row r="49" spans="1:18" x14ac:dyDescent="0.25">
      <c r="A49" s="3"/>
      <c r="B49" s="4"/>
      <c r="C49" s="4"/>
      <c r="D49" s="4"/>
      <c r="E49" s="4"/>
      <c r="F49" s="4"/>
      <c r="G49" s="4"/>
      <c r="H49" s="5"/>
      <c r="I49" s="5"/>
      <c r="J49" s="5"/>
      <c r="K49" s="5"/>
      <c r="L49" s="5"/>
      <c r="M49" s="5"/>
      <c r="N49" s="5"/>
      <c r="O49" s="5"/>
      <c r="P49" s="5"/>
      <c r="Q49" s="5"/>
      <c r="R49" s="5"/>
    </row>
    <row r="50" spans="1:18" x14ac:dyDescent="0.25">
      <c r="A50" s="3"/>
      <c r="B50" s="4"/>
      <c r="C50" s="4"/>
      <c r="D50" s="4"/>
      <c r="E50" s="4"/>
      <c r="F50" s="4"/>
      <c r="G50" s="4"/>
      <c r="H50" s="5"/>
      <c r="I50" s="5"/>
      <c r="J50" s="5"/>
      <c r="K50" s="5"/>
      <c r="L50" s="5"/>
      <c r="M50" s="5"/>
      <c r="N50" s="5"/>
      <c r="O50" s="5"/>
      <c r="P50" s="5"/>
      <c r="Q50" s="5"/>
      <c r="R50" s="5"/>
    </row>
    <row r="51" spans="1:18" x14ac:dyDescent="0.25">
      <c r="A51" s="3"/>
      <c r="B51" s="4"/>
      <c r="C51" s="4"/>
      <c r="D51" s="4"/>
      <c r="E51" s="4"/>
      <c r="F51" s="4"/>
      <c r="G51" s="4"/>
      <c r="H51" s="5"/>
      <c r="I51" s="5"/>
      <c r="J51" s="5"/>
      <c r="K51" s="5"/>
      <c r="L51" s="5"/>
      <c r="M51" s="5"/>
      <c r="N51" s="5"/>
      <c r="O51" s="5"/>
      <c r="P51" s="5"/>
      <c r="Q51" s="5"/>
      <c r="R51" s="5"/>
    </row>
    <row r="52" spans="1:18" x14ac:dyDescent="0.25">
      <c r="A52" s="3"/>
      <c r="B52" s="4"/>
      <c r="C52" s="4"/>
      <c r="D52" s="4"/>
      <c r="E52" s="4"/>
      <c r="F52" s="4"/>
      <c r="G52" s="4"/>
      <c r="H52" s="5"/>
      <c r="I52" s="5"/>
      <c r="J52" s="5"/>
      <c r="K52" s="5"/>
      <c r="L52" s="5"/>
      <c r="M52" s="5"/>
      <c r="N52" s="5"/>
      <c r="O52" s="5"/>
      <c r="P52" s="5"/>
      <c r="Q52" s="5"/>
      <c r="R52" s="5"/>
    </row>
    <row r="53" spans="1:18" x14ac:dyDescent="0.25">
      <c r="A53" s="3"/>
      <c r="B53" s="4"/>
      <c r="C53" s="4"/>
      <c r="D53" s="4"/>
      <c r="E53" s="4"/>
      <c r="F53" s="4"/>
      <c r="G53" s="4"/>
      <c r="H53" s="5"/>
      <c r="I53" s="5"/>
      <c r="J53" s="5"/>
      <c r="K53" s="5"/>
      <c r="L53" s="5"/>
      <c r="M53" s="5"/>
      <c r="N53" s="5"/>
      <c r="O53" s="5"/>
      <c r="P53" s="5"/>
      <c r="Q53" s="5"/>
      <c r="R53" s="5"/>
    </row>
    <row r="54" spans="1:18" x14ac:dyDescent="0.25">
      <c r="A54" s="3"/>
      <c r="B54" s="4"/>
      <c r="C54" s="4"/>
      <c r="D54" s="4"/>
      <c r="E54" s="4"/>
      <c r="F54" s="4"/>
      <c r="G54" s="4"/>
      <c r="H54" s="5"/>
      <c r="I54" s="5"/>
      <c r="J54" s="5"/>
      <c r="K54" s="5"/>
      <c r="L54" s="5"/>
      <c r="M54" s="5"/>
      <c r="N54" s="5"/>
      <c r="O54" s="5"/>
      <c r="P54" s="5"/>
      <c r="Q54" s="5"/>
      <c r="R54" s="5"/>
    </row>
    <row r="55" spans="1:18" x14ac:dyDescent="0.25">
      <c r="A55" s="3"/>
      <c r="B55" s="4"/>
      <c r="C55" s="4"/>
      <c r="D55" s="4"/>
      <c r="E55" s="4"/>
      <c r="F55" s="4"/>
      <c r="G55" s="4"/>
      <c r="H55" s="5"/>
      <c r="I55" s="5"/>
      <c r="J55" s="5"/>
      <c r="K55" s="5"/>
      <c r="L55" s="5"/>
      <c r="M55" s="5"/>
      <c r="N55" s="5"/>
      <c r="O55" s="5"/>
      <c r="P55" s="5"/>
      <c r="Q55" s="5"/>
      <c r="R55" s="5"/>
    </row>
  </sheetData>
  <mergeCells count="77">
    <mergeCell ref="A4:R4"/>
    <mergeCell ref="A29:G29"/>
    <mergeCell ref="B12:G12"/>
    <mergeCell ref="B13:G13"/>
    <mergeCell ref="B9:G9"/>
    <mergeCell ref="B10:G10"/>
    <mergeCell ref="B11:G11"/>
    <mergeCell ref="A7:R7"/>
    <mergeCell ref="N29:O29"/>
    <mergeCell ref="A1:G2"/>
    <mergeCell ref="H2:Q2"/>
    <mergeCell ref="H1:Q1"/>
    <mergeCell ref="G3:N3"/>
    <mergeCell ref="O3:Q3"/>
    <mergeCell ref="L20:M20"/>
    <mergeCell ref="N20:O20"/>
    <mergeCell ref="P20:Q20"/>
    <mergeCell ref="H9:H18"/>
    <mergeCell ref="A8:G8"/>
    <mergeCell ref="J8:K8"/>
    <mergeCell ref="L8:M8"/>
    <mergeCell ref="N8:O8"/>
    <mergeCell ref="B16:G16"/>
    <mergeCell ref="B17:G17"/>
    <mergeCell ref="A18:G18"/>
    <mergeCell ref="P8:Q8"/>
    <mergeCell ref="N37:O37"/>
    <mergeCell ref="P37:Q37"/>
    <mergeCell ref="B30:G30"/>
    <mergeCell ref="B32:G32"/>
    <mergeCell ref="J37:K37"/>
    <mergeCell ref="A35:G35"/>
    <mergeCell ref="L37:M37"/>
    <mergeCell ref="B34:G34"/>
    <mergeCell ref="B33:G33"/>
    <mergeCell ref="A28:R28"/>
    <mergeCell ref="J29:K29"/>
    <mergeCell ref="L29:M29"/>
    <mergeCell ref="P29:Q29"/>
    <mergeCell ref="N43:O43"/>
    <mergeCell ref="P43:Q43"/>
    <mergeCell ref="A42:G42"/>
    <mergeCell ref="H38:H42"/>
    <mergeCell ref="J43:K43"/>
    <mergeCell ref="B39:G39"/>
    <mergeCell ref="A27:G27"/>
    <mergeCell ref="A5:Q5"/>
    <mergeCell ref="A6:L6"/>
    <mergeCell ref="M6:R6"/>
    <mergeCell ref="B22:G22"/>
    <mergeCell ref="B23:G23"/>
    <mergeCell ref="B24:G24"/>
    <mergeCell ref="B25:G25"/>
    <mergeCell ref="B26:G26"/>
    <mergeCell ref="B14:G14"/>
    <mergeCell ref="B15:G15"/>
    <mergeCell ref="H21:H27"/>
    <mergeCell ref="B21:G21"/>
    <mergeCell ref="A19:R19"/>
    <mergeCell ref="A20:G20"/>
    <mergeCell ref="J20:K20"/>
    <mergeCell ref="A45:R45"/>
    <mergeCell ref="B31:G31"/>
    <mergeCell ref="H43:I43"/>
    <mergeCell ref="A43:G43"/>
    <mergeCell ref="A44:I44"/>
    <mergeCell ref="B40:G40"/>
    <mergeCell ref="B41:G41"/>
    <mergeCell ref="H30:H35"/>
    <mergeCell ref="B38:G38"/>
    <mergeCell ref="A36:R36"/>
    <mergeCell ref="A37:G37"/>
    <mergeCell ref="J44:K44"/>
    <mergeCell ref="L44:M44"/>
    <mergeCell ref="N44:O44"/>
    <mergeCell ref="P44:Q44"/>
    <mergeCell ref="L43:M43"/>
  </mergeCells>
  <pageMargins left="0.70866141732283472" right="0.70866141732283472" top="0.47" bottom="0.53" header="0.31496062992125984" footer="0.31496062992125984"/>
  <pageSetup scale="60" orientation="landscape" horizontalDpi="200" verticalDpi="200" r:id="rId1"/>
  <ignoredErrors>
    <ignoredError sqref="K18:L18 P18 N18 M18 O18 Q18 K27:Q27 K35:Q35 K42:Q42"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21" sqref="G21"/>
    </sheetView>
  </sheetViews>
  <sheetFormatPr baseColWidth="10"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8B469A66FD62C4AB52007FF8964D5B0" ma:contentTypeVersion="0" ma:contentTypeDescription="Crear nuevo documento." ma:contentTypeScope="" ma:versionID="93106d383accc10335f253cad398058d">
  <xsd:schema xmlns:xsd="http://www.w3.org/2001/XMLSchema" xmlns:xs="http://www.w3.org/2001/XMLSchema" xmlns:p="http://schemas.microsoft.com/office/2006/metadata/properties" targetNamespace="http://schemas.microsoft.com/office/2006/metadata/properties" ma:root="true" ma:fieldsID="ebba8a198e9bb40c3eeca6d0bd41257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7EEEA3-7B7E-416E-BBFD-22F8FF3DB3F8}">
  <ds:schemaRefs>
    <ds:schemaRef ds:uri="http://schemas.microsoft.com/sharepoint/v3/contenttype/forms"/>
  </ds:schemaRefs>
</ds:datastoreItem>
</file>

<file path=customXml/itemProps2.xml><?xml version="1.0" encoding="utf-8"?>
<ds:datastoreItem xmlns:ds="http://schemas.openxmlformats.org/officeDocument/2006/customXml" ds:itemID="{9C768A20-1CAA-4618-AB4D-5C20A894F129}">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2AA8BBAB-0C20-4F07-9F1E-39301B367E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 Formato Evaluación</vt:lpstr>
      <vt:lpstr>Hoja1</vt:lpstr>
      <vt:lpstr>'1 - Formato Evaluación'!Área_de_impresión</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2021-06-22T17:11:01Z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0x010100A8B469A66FD62C4AB52007FF8964D5B0</vt:lpwstr>
  </property>
</Properties>
</file>