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77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<sst xmlns="http://schemas.openxmlformats.org/spreadsheetml/2006/main" count="73" uniqueCount="52">
  <si>
    <t>ABC Enterprise</t>
  </si>
  <si>
    <t>Monthly Salary Sheet</t>
  </si>
  <si>
    <t>Sl</t>
  </si>
  <si>
    <t>Employee ID</t>
  </si>
  <si>
    <t>Name</t>
  </si>
  <si>
    <t>Designation</t>
  </si>
  <si>
    <t>Department</t>
  </si>
  <si>
    <t>Joining Date</t>
  </si>
  <si>
    <t>Contact No</t>
  </si>
  <si>
    <t>Basic</t>
  </si>
  <si>
    <t>House Rent</t>
  </si>
  <si>
    <t>Medical Allowance</t>
  </si>
  <si>
    <t>Transport Allowance</t>
  </si>
  <si>
    <t>Gross Salary</t>
  </si>
  <si>
    <t>Provident Fund</t>
  </si>
  <si>
    <t>Advance tax</t>
  </si>
  <si>
    <t xml:space="preserve"> Net pay</t>
  </si>
  <si>
    <t>Prof.Dr. Firoj Ahmed</t>
  </si>
  <si>
    <t>Adviser</t>
  </si>
  <si>
    <t>Pharmay</t>
  </si>
  <si>
    <t>0171</t>
  </si>
  <si>
    <t>Dr.Abu Bin Ihsan</t>
  </si>
  <si>
    <t>Chairperson</t>
  </si>
  <si>
    <t>0172</t>
  </si>
  <si>
    <t>Ms. Afsana Akther</t>
  </si>
  <si>
    <t>Lecturer &amp; Program coordinator</t>
  </si>
  <si>
    <t>0173</t>
  </si>
  <si>
    <t>Mr. Uthpall Kumar Roy</t>
  </si>
  <si>
    <t>Lecturer</t>
  </si>
  <si>
    <t>0174</t>
  </si>
  <si>
    <t>Ms. Ainun Nahar Tahira</t>
  </si>
  <si>
    <t>0175</t>
  </si>
  <si>
    <t>Ms. Fahmida Akter</t>
  </si>
  <si>
    <t>0176</t>
  </si>
  <si>
    <t>Ms. shahina Afroz</t>
  </si>
  <si>
    <t>0177</t>
  </si>
  <si>
    <t>Ms.Amina Islam</t>
  </si>
  <si>
    <t>0178</t>
  </si>
  <si>
    <t>Ms. Sadia Tasnim Mina</t>
  </si>
  <si>
    <t>0179</t>
  </si>
  <si>
    <t>Ms. jannatul Nayeem</t>
  </si>
  <si>
    <t>0180</t>
  </si>
  <si>
    <t>Ms. Salma Deloar</t>
  </si>
  <si>
    <t>Lab Assistant</t>
  </si>
  <si>
    <t>0181</t>
  </si>
  <si>
    <t>Ms. Sukkona Das</t>
  </si>
  <si>
    <t>0182</t>
  </si>
  <si>
    <t>Mr. Shahin Mia</t>
  </si>
  <si>
    <t>0183</t>
  </si>
  <si>
    <t>Mr. Robi purification</t>
  </si>
  <si>
    <t>Messenger</t>
  </si>
  <si>
    <t>0184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</si>
</sst>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0.00_ "/>
  </numFmts>
  <fonts count="25">
    <font>
      <sz val="11"/>
      <color theme="1"/>
      <name val="Calibri"/>
      <charset val="134"/>
      <scheme val="minor"/>
    </font>
    <font>
      <b/>
      <sz val="16"/>
      <color theme="1"/>
      <name val="Times New Roman"/>
      <charset val="134"/>
    </font>
    <font>
      <b/>
      <i/>
      <sz val="16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21"/>
  <sheetViews>
    <sheetView tabSelected="1" zoomScale="90" zoomScaleNormal="90" topLeftCell="A6" workbookViewId="0">
      <selection activeCell="H24" sqref="H24"/>
    </sheetView>
  </sheetViews>
  <sheetFormatPr defaultColWidth="9.14285714285714" defaultRowHeight="15"/>
  <cols>
    <col min="1" max="1" width="5.28571428571429" customWidth="1"/>
    <col min="2" max="2" width="10" customWidth="1"/>
    <col min="3" max="3" width="21.5714285714286" customWidth="1"/>
    <col min="4" max="4" width="18.1428571428571" customWidth="1"/>
    <col min="5" max="5" width="12.4285714285714" customWidth="1"/>
    <col min="6" max="6" width="12.8571428571429"/>
    <col min="7" max="7" width="13.5714285714286" customWidth="1"/>
    <col min="8" max="8" width="15.1428571428571" customWidth="1"/>
    <col min="9" max="9" width="12.5714285714286" customWidth="1"/>
    <col min="10" max="10" width="12.3809523809524" customWidth="1"/>
    <col min="11" max="11" width="11.8571428571429" customWidth="1"/>
    <col min="12" max="12" width="11" customWidth="1"/>
    <col min="13" max="13" width="10" customWidth="1"/>
    <col min="15" max="15" width="9.71428571428571"/>
  </cols>
  <sheetData>
    <row r="3" s="1" customFormat="1" ht="24" customHeight="1" spans="1:1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="1" customFormat="1" ht="24" customHeight="1" spans="1:15">
      <c r="A4" s="3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7" ht="18" customHeight="1" spans="1:15">
      <c r="A7" s="5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N7" s="5" t="s">
        <v>15</v>
      </c>
      <c r="O7" s="5" t="s">
        <v>16</v>
      </c>
    </row>
    <row r="8" ht="18" customHeight="1" spans="1:15">
      <c r="A8" s="6">
        <v>1</v>
      </c>
      <c r="B8" s="6">
        <v>140003</v>
      </c>
      <c r="C8" s="7" t="s">
        <v>17</v>
      </c>
      <c r="D8" s="7" t="s">
        <v>18</v>
      </c>
      <c r="E8" s="8" t="s">
        <v>19</v>
      </c>
      <c r="F8" s="9">
        <v>44927</v>
      </c>
      <c r="G8" s="13" t="s">
        <v>20</v>
      </c>
      <c r="H8" s="11">
        <v>60000</v>
      </c>
      <c r="I8" s="11">
        <f>H8*30%</f>
        <v>18000</v>
      </c>
      <c r="J8" s="11">
        <f>H8*6%</f>
        <v>3600</v>
      </c>
      <c r="K8" s="11">
        <f>H8*3%</f>
        <v>1800</v>
      </c>
      <c r="L8" s="11">
        <f>SUM(H8:K8)</f>
        <v>83400</v>
      </c>
      <c r="M8" s="11">
        <f>H8*5%</f>
        <v>3000</v>
      </c>
      <c r="N8" s="11">
        <f>IF((L8*12)&gt;450000,H8*5%,450)</f>
        <v>3000</v>
      </c>
      <c r="O8" s="11">
        <f>L8-M8-N8</f>
        <v>77400</v>
      </c>
    </row>
    <row r="9" ht="18" customHeight="1" spans="1:15">
      <c r="A9" s="6">
        <v>2</v>
      </c>
      <c r="B9" s="6">
        <v>140004</v>
      </c>
      <c r="C9" s="7" t="s">
        <v>21</v>
      </c>
      <c r="D9" s="7" t="s">
        <v>22</v>
      </c>
      <c r="E9" s="8" t="s">
        <v>19</v>
      </c>
      <c r="F9" s="9">
        <v>44927</v>
      </c>
      <c r="G9" s="13" t="s">
        <v>23</v>
      </c>
      <c r="H9" s="11">
        <v>50000</v>
      </c>
      <c r="I9" s="11">
        <f t="shared" ref="I9:I21" si="0">H9*30%</f>
        <v>15000</v>
      </c>
      <c r="J9" s="11">
        <f t="shared" ref="J9:J21" si="1">H9*6%</f>
        <v>3000</v>
      </c>
      <c r="K9" s="11">
        <f t="shared" ref="K9:K21" si="2">H9*3%</f>
        <v>1500</v>
      </c>
      <c r="L9" s="11">
        <f t="shared" ref="L9:L21" si="3">SUM(H9:K9)</f>
        <v>69500</v>
      </c>
      <c r="M9" s="11">
        <f t="shared" ref="M9:M21" si="4">H9*5%</f>
        <v>2500</v>
      </c>
      <c r="N9" s="11">
        <f t="shared" ref="N9:N21" si="5">IF((L9*12)&gt;450000,H9*5%,450)</f>
        <v>2500</v>
      </c>
      <c r="O9" s="11">
        <f t="shared" ref="O9:O21" si="6">L9-M9-N9</f>
        <v>64500</v>
      </c>
    </row>
    <row r="10" ht="26" customHeight="1" spans="1:15">
      <c r="A10" s="6">
        <v>3</v>
      </c>
      <c r="B10" s="6">
        <v>140005</v>
      </c>
      <c r="C10" s="7" t="s">
        <v>24</v>
      </c>
      <c r="D10" s="12" t="s">
        <v>25</v>
      </c>
      <c r="E10" s="8" t="s">
        <v>19</v>
      </c>
      <c r="F10" s="9">
        <v>45292</v>
      </c>
      <c r="G10" s="13" t="s">
        <v>26</v>
      </c>
      <c r="H10" s="11">
        <v>25000</v>
      </c>
      <c r="I10" s="11">
        <f t="shared" si="0"/>
        <v>7500</v>
      </c>
      <c r="J10" s="11">
        <f t="shared" si="1"/>
        <v>1500</v>
      </c>
      <c r="K10" s="11">
        <f t="shared" si="2"/>
        <v>750</v>
      </c>
      <c r="L10" s="11">
        <f t="shared" si="3"/>
        <v>34750</v>
      </c>
      <c r="M10" s="11">
        <f t="shared" si="4"/>
        <v>1250</v>
      </c>
      <c r="N10" s="11">
        <f t="shared" si="5"/>
        <v>450</v>
      </c>
      <c r="O10" s="11">
        <f t="shared" si="6"/>
        <v>33050</v>
      </c>
    </row>
    <row r="11" ht="18" customHeight="1" spans="1:15">
      <c r="A11" s="6">
        <v>4</v>
      </c>
      <c r="B11" s="6">
        <v>140006</v>
      </c>
      <c r="C11" s="7" t="s">
        <v>27</v>
      </c>
      <c r="D11" s="7" t="s">
        <v>28</v>
      </c>
      <c r="E11" s="8" t="s">
        <v>19</v>
      </c>
      <c r="F11" s="9">
        <v>45309</v>
      </c>
      <c r="G11" s="13" t="s">
        <v>29</v>
      </c>
      <c r="H11" s="11">
        <v>25000</v>
      </c>
      <c r="I11" s="11">
        <f t="shared" si="0"/>
        <v>7500</v>
      </c>
      <c r="J11" s="11">
        <f t="shared" si="1"/>
        <v>1500</v>
      </c>
      <c r="K11" s="11">
        <f t="shared" si="2"/>
        <v>750</v>
      </c>
      <c r="L11" s="11">
        <f t="shared" si="3"/>
        <v>34750</v>
      </c>
      <c r="M11" s="11">
        <f t="shared" si="4"/>
        <v>1250</v>
      </c>
      <c r="N11" s="11">
        <f t="shared" si="5"/>
        <v>450</v>
      </c>
      <c r="O11" s="11">
        <f t="shared" si="6"/>
        <v>33050</v>
      </c>
    </row>
    <row r="12" ht="18" customHeight="1" spans="1:15">
      <c r="A12" s="6">
        <v>5</v>
      </c>
      <c r="B12" s="6">
        <v>140007</v>
      </c>
      <c r="C12" s="7" t="s">
        <v>30</v>
      </c>
      <c r="D12" s="7" t="s">
        <v>28</v>
      </c>
      <c r="E12" s="8" t="s">
        <v>19</v>
      </c>
      <c r="F12" s="9">
        <v>45325</v>
      </c>
      <c r="G12" s="13" t="s">
        <v>31</v>
      </c>
      <c r="H12" s="11">
        <v>25000</v>
      </c>
      <c r="I12" s="11">
        <f t="shared" si="0"/>
        <v>7500</v>
      </c>
      <c r="J12" s="11">
        <f t="shared" si="1"/>
        <v>1500</v>
      </c>
      <c r="K12" s="11">
        <f t="shared" si="2"/>
        <v>750</v>
      </c>
      <c r="L12" s="11">
        <f t="shared" si="3"/>
        <v>34750</v>
      </c>
      <c r="M12" s="11">
        <f t="shared" si="4"/>
        <v>1250</v>
      </c>
      <c r="N12" s="11">
        <f t="shared" si="5"/>
        <v>450</v>
      </c>
      <c r="O12" s="11">
        <f t="shared" si="6"/>
        <v>33050</v>
      </c>
    </row>
    <row r="13" ht="18" customHeight="1" spans="1:15">
      <c r="A13" s="6">
        <v>6</v>
      </c>
      <c r="B13" s="6">
        <v>140008</v>
      </c>
      <c r="C13" s="7" t="s">
        <v>32</v>
      </c>
      <c r="D13" s="7" t="s">
        <v>28</v>
      </c>
      <c r="E13" s="8" t="s">
        <v>19</v>
      </c>
      <c r="F13" s="9">
        <v>45483</v>
      </c>
      <c r="G13" s="13" t="s">
        <v>33</v>
      </c>
      <c r="H13" s="11">
        <v>25000</v>
      </c>
      <c r="I13" s="11">
        <f t="shared" si="0"/>
        <v>7500</v>
      </c>
      <c r="J13" s="11">
        <f t="shared" si="1"/>
        <v>1500</v>
      </c>
      <c r="K13" s="11">
        <f t="shared" si="2"/>
        <v>750</v>
      </c>
      <c r="L13" s="11">
        <f t="shared" si="3"/>
        <v>34750</v>
      </c>
      <c r="M13" s="11">
        <f t="shared" si="4"/>
        <v>1250</v>
      </c>
      <c r="N13" s="11">
        <f t="shared" si="5"/>
        <v>450</v>
      </c>
      <c r="O13" s="11">
        <f t="shared" si="6"/>
        <v>33050</v>
      </c>
    </row>
    <row r="14" ht="18" customHeight="1" spans="1:15">
      <c r="A14" s="6">
        <v>7</v>
      </c>
      <c r="B14" s="6">
        <v>140009</v>
      </c>
      <c r="C14" s="7" t="s">
        <v>34</v>
      </c>
      <c r="D14" s="7" t="s">
        <v>28</v>
      </c>
      <c r="E14" s="8" t="s">
        <v>19</v>
      </c>
      <c r="F14" s="9">
        <v>45664</v>
      </c>
      <c r="G14" s="13" t="s">
        <v>35</v>
      </c>
      <c r="H14" s="11">
        <v>25000</v>
      </c>
      <c r="I14" s="11">
        <f t="shared" si="0"/>
        <v>7500</v>
      </c>
      <c r="J14" s="11">
        <f t="shared" si="1"/>
        <v>1500</v>
      </c>
      <c r="K14" s="11">
        <f t="shared" si="2"/>
        <v>750</v>
      </c>
      <c r="L14" s="11">
        <f t="shared" si="3"/>
        <v>34750</v>
      </c>
      <c r="M14" s="11">
        <f t="shared" si="4"/>
        <v>1250</v>
      </c>
      <c r="N14" s="11">
        <f t="shared" si="5"/>
        <v>450</v>
      </c>
      <c r="O14" s="11">
        <f t="shared" si="6"/>
        <v>33050</v>
      </c>
    </row>
    <row r="15" ht="18" customHeight="1" spans="1:15">
      <c r="A15" s="6">
        <v>8</v>
      </c>
      <c r="B15" s="6">
        <v>140010</v>
      </c>
      <c r="C15" s="7" t="s">
        <v>36</v>
      </c>
      <c r="D15" s="7" t="s">
        <v>28</v>
      </c>
      <c r="E15" s="8" t="s">
        <v>19</v>
      </c>
      <c r="F15" s="9">
        <v>45665</v>
      </c>
      <c r="G15" s="13" t="s">
        <v>37</v>
      </c>
      <c r="H15" s="11">
        <v>25000</v>
      </c>
      <c r="I15" s="11">
        <f t="shared" si="0"/>
        <v>7500</v>
      </c>
      <c r="J15" s="11">
        <f t="shared" si="1"/>
        <v>1500</v>
      </c>
      <c r="K15" s="11">
        <f t="shared" si="2"/>
        <v>750</v>
      </c>
      <c r="L15" s="11">
        <f t="shared" si="3"/>
        <v>34750</v>
      </c>
      <c r="M15" s="11">
        <f t="shared" si="4"/>
        <v>1250</v>
      </c>
      <c r="N15" s="11">
        <f t="shared" si="5"/>
        <v>450</v>
      </c>
      <c r="O15" s="11">
        <f t="shared" si="6"/>
        <v>33050</v>
      </c>
    </row>
    <row r="16" ht="18" customHeight="1" spans="1:15">
      <c r="A16" s="6">
        <v>9</v>
      </c>
      <c r="B16" s="6">
        <v>140011</v>
      </c>
      <c r="C16" s="7" t="s">
        <v>38</v>
      </c>
      <c r="D16" s="7" t="s">
        <v>28</v>
      </c>
      <c r="E16" s="8" t="s">
        <v>19</v>
      </c>
      <c r="F16" s="9">
        <v>45666</v>
      </c>
      <c r="G16" s="13" t="s">
        <v>39</v>
      </c>
      <c r="H16" s="11">
        <v>25000</v>
      </c>
      <c r="I16" s="11">
        <f t="shared" si="0"/>
        <v>7500</v>
      </c>
      <c r="J16" s="11">
        <f t="shared" si="1"/>
        <v>1500</v>
      </c>
      <c r="K16" s="11">
        <f t="shared" si="2"/>
        <v>750</v>
      </c>
      <c r="L16" s="11">
        <f t="shared" si="3"/>
        <v>34750</v>
      </c>
      <c r="M16" s="11">
        <f t="shared" si="4"/>
        <v>1250</v>
      </c>
      <c r="N16" s="11">
        <f t="shared" si="5"/>
        <v>450</v>
      </c>
      <c r="O16" s="11">
        <f t="shared" si="6"/>
        <v>33050</v>
      </c>
    </row>
    <row r="17" ht="18" customHeight="1" spans="1:15">
      <c r="A17" s="6">
        <v>10</v>
      </c>
      <c r="B17" s="6">
        <v>140012</v>
      </c>
      <c r="C17" s="7" t="s">
        <v>40</v>
      </c>
      <c r="D17" s="7" t="s">
        <v>28</v>
      </c>
      <c r="E17" s="8" t="s">
        <v>19</v>
      </c>
      <c r="F17" s="9">
        <v>45689</v>
      </c>
      <c r="G17" s="13" t="s">
        <v>41</v>
      </c>
      <c r="H17" s="11">
        <v>25000</v>
      </c>
      <c r="I17" s="11">
        <f t="shared" si="0"/>
        <v>7500</v>
      </c>
      <c r="J17" s="11">
        <f t="shared" si="1"/>
        <v>1500</v>
      </c>
      <c r="K17" s="11">
        <f t="shared" si="2"/>
        <v>750</v>
      </c>
      <c r="L17" s="11">
        <f t="shared" si="3"/>
        <v>34750</v>
      </c>
      <c r="M17" s="11">
        <f t="shared" si="4"/>
        <v>1250</v>
      </c>
      <c r="N17" s="11">
        <f t="shared" si="5"/>
        <v>450</v>
      </c>
      <c r="O17" s="11">
        <f t="shared" si="6"/>
        <v>33050</v>
      </c>
    </row>
    <row r="18" ht="18" customHeight="1" spans="1:15">
      <c r="A18" s="6">
        <v>11</v>
      </c>
      <c r="B18" s="6">
        <v>140013</v>
      </c>
      <c r="C18" s="7" t="s">
        <v>42</v>
      </c>
      <c r="D18" s="7" t="s">
        <v>43</v>
      </c>
      <c r="E18" s="8" t="s">
        <v>19</v>
      </c>
      <c r="F18" s="9">
        <v>45278</v>
      </c>
      <c r="G18" s="13" t="s">
        <v>44</v>
      </c>
      <c r="H18" s="11">
        <v>13000</v>
      </c>
      <c r="I18" s="11">
        <f t="shared" si="0"/>
        <v>3900</v>
      </c>
      <c r="J18" s="11">
        <f t="shared" si="1"/>
        <v>780</v>
      </c>
      <c r="K18" s="11">
        <f t="shared" si="2"/>
        <v>390</v>
      </c>
      <c r="L18" s="11">
        <f t="shared" si="3"/>
        <v>18070</v>
      </c>
      <c r="M18" s="11">
        <f t="shared" si="4"/>
        <v>650</v>
      </c>
      <c r="N18" s="11">
        <f t="shared" si="5"/>
        <v>450</v>
      </c>
      <c r="O18" s="11">
        <f t="shared" si="6"/>
        <v>16970</v>
      </c>
    </row>
    <row r="19" ht="18" customHeight="1" spans="1:15">
      <c r="A19" s="6">
        <v>12</v>
      </c>
      <c r="B19" s="6">
        <v>140014</v>
      </c>
      <c r="C19" s="7" t="s">
        <v>45</v>
      </c>
      <c r="D19" s="7" t="s">
        <v>43</v>
      </c>
      <c r="E19" s="8" t="s">
        <v>19</v>
      </c>
      <c r="F19" s="9">
        <v>45294</v>
      </c>
      <c r="G19" s="13" t="s">
        <v>46</v>
      </c>
      <c r="H19" s="11">
        <v>13000</v>
      </c>
      <c r="I19" s="11">
        <f t="shared" si="0"/>
        <v>3900</v>
      </c>
      <c r="J19" s="11">
        <f t="shared" si="1"/>
        <v>780</v>
      </c>
      <c r="K19" s="11">
        <f t="shared" si="2"/>
        <v>390</v>
      </c>
      <c r="L19" s="11">
        <f t="shared" si="3"/>
        <v>18070</v>
      </c>
      <c r="M19" s="11">
        <f t="shared" si="4"/>
        <v>650</v>
      </c>
      <c r="N19" s="11">
        <f t="shared" si="5"/>
        <v>450</v>
      </c>
      <c r="O19" s="11">
        <f t="shared" si="6"/>
        <v>16970</v>
      </c>
    </row>
    <row r="20" ht="18" customHeight="1" spans="1:15">
      <c r="A20" s="6">
        <v>13</v>
      </c>
      <c r="B20" s="6">
        <v>140015</v>
      </c>
      <c r="C20" s="7" t="s">
        <v>47</v>
      </c>
      <c r="D20" s="7" t="s">
        <v>43</v>
      </c>
      <c r="E20" s="8" t="s">
        <v>19</v>
      </c>
      <c r="F20" s="9">
        <v>45484</v>
      </c>
      <c r="G20" s="13" t="s">
        <v>48</v>
      </c>
      <c r="H20" s="11">
        <v>13000</v>
      </c>
      <c r="I20" s="11">
        <f t="shared" si="0"/>
        <v>3900</v>
      </c>
      <c r="J20" s="11">
        <f t="shared" si="1"/>
        <v>780</v>
      </c>
      <c r="K20" s="11">
        <f t="shared" si="2"/>
        <v>390</v>
      </c>
      <c r="L20" s="11">
        <f t="shared" si="3"/>
        <v>18070</v>
      </c>
      <c r="M20" s="11">
        <f t="shared" si="4"/>
        <v>650</v>
      </c>
      <c r="N20" s="11">
        <f t="shared" si="5"/>
        <v>450</v>
      </c>
      <c r="O20" s="11">
        <f t="shared" si="6"/>
        <v>16970</v>
      </c>
    </row>
    <row r="21" ht="18" customHeight="1" spans="1:15">
      <c r="A21" s="6">
        <v>14</v>
      </c>
      <c r="B21" s="6">
        <v>140016</v>
      </c>
      <c r="C21" s="7" t="s">
        <v>49</v>
      </c>
      <c r="D21" s="7" t="s">
        <v>50</v>
      </c>
      <c r="E21" s="8" t="s">
        <v>19</v>
      </c>
      <c r="F21" s="9">
        <v>37622</v>
      </c>
      <c r="G21" s="13" t="s">
        <v>51</v>
      </c>
      <c r="H21" s="11">
        <v>11000</v>
      </c>
      <c r="I21" s="11">
        <f t="shared" si="0"/>
        <v>3300</v>
      </c>
      <c r="J21" s="11">
        <f t="shared" si="1"/>
        <v>660</v>
      </c>
      <c r="K21" s="11">
        <f t="shared" si="2"/>
        <v>330</v>
      </c>
      <c r="L21" s="11">
        <f t="shared" si="3"/>
        <v>15290</v>
      </c>
      <c r="M21" s="11">
        <f t="shared" si="4"/>
        <v>550</v>
      </c>
      <c r="N21" s="11">
        <f t="shared" si="5"/>
        <v>450</v>
      </c>
      <c r="O21" s="11">
        <f t="shared" si="6"/>
        <v>14290</v>
      </c>
    </row>
  </sheetData>
  <mergeCells count="2">
    <mergeCell ref="A3:O3"/>
    <mergeCell ref="A4:O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cse</cp:lastModifiedBy>
  <dcterms:created xsi:type="dcterms:W3CDTF">2006-09-16T00:00:00Z</dcterms:created>
  <dcterms:modified xsi:type="dcterms:W3CDTF">2025-01-20T08:00:15Z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E40A0C1F22814E9B9E9094DE5D364512_12</vt:lpwstr>
  </property>
  <property fmtid="{D5CDD505-2E9C-101B-9397-08002B2CF9AE}" pid="3" name="KSOProductBuildVer">
    <vt:lpwstr>1033-12.2.0.19805</vt:lpwstr>
  </property>
</Properties>
</file>