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sablefish\"/>
    </mc:Choice>
  </mc:AlternateContent>
  <xr:revisionPtr revIDLastSave="0" documentId="13_ncr:1_{3EA7209E-2F10-49D6-9EBC-AC8C7A4F4EDA}" xr6:coauthVersionLast="47" xr6:coauthVersionMax="47" xr10:uidLastSave="{00000000-0000-0000-0000-000000000000}"/>
  <bookViews>
    <workbookView xWindow="0" yWindow="1170" windowWidth="21720" windowHeight="8505" activeTab="3" xr2:uid="{00000000-000D-0000-FFFF-FFFF00000000}"/>
  </bookViews>
  <sheets>
    <sheet name="Table 15a. Area RPWs" sheetId="1" r:id="rId1"/>
    <sheet name="Table 15b. bio by region" sheetId="5" r:id="rId2"/>
    <sheet name="PT Table 4+ bio by region" sheetId="7" r:id="rId3"/>
    <sheet name="Proportions by area" sheetId="6" r:id="rId4"/>
    <sheet name="weight at age" sheetId="2" r:id="rId5"/>
    <sheet name="numbers at age" sheetId="3" r:id="rId6"/>
    <sheet name="biomass at age" sheetId="4" r:id="rId7"/>
    <sheet name="projected abund" sheetId="8" r:id="rId8"/>
    <sheet name="proj biomas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6" l="1"/>
  <c r="E40" i="6"/>
  <c r="Q17" i="6"/>
  <c r="N17" i="6"/>
  <c r="K42" i="6" l="1"/>
  <c r="F43" i="6" s="1"/>
  <c r="E43" i="6" l="1"/>
  <c r="G43" i="6"/>
  <c r="J43" i="6"/>
  <c r="H43" i="6"/>
  <c r="I43" i="6"/>
  <c r="U38" i="5"/>
  <c r="U39" i="5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7" i="5"/>
  <c r="C24" i="9" l="1"/>
  <c r="AG24" i="9" s="1"/>
  <c r="D24" i="9"/>
  <c r="E24" i="9"/>
  <c r="AH24" i="9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AH25" i="9" s="1"/>
  <c r="F25" i="9"/>
  <c r="G25" i="9"/>
  <c r="AG25" i="9" s="1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AG26" i="9" s="1"/>
  <c r="D26" i="9"/>
  <c r="E26" i="9"/>
  <c r="AH26" i="9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AG27" i="9" s="1"/>
  <c r="D27" i="9"/>
  <c r="E27" i="9"/>
  <c r="AH27" i="9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AG28" i="9" s="1"/>
  <c r="D28" i="9"/>
  <c r="E28" i="9"/>
  <c r="AH28" i="9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AG29" i="9" s="1"/>
  <c r="D29" i="9"/>
  <c r="E29" i="9"/>
  <c r="AH29" i="9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AG30" i="9" s="1"/>
  <c r="D30" i="9"/>
  <c r="E30" i="9"/>
  <c r="AH30" i="9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C31" i="9"/>
  <c r="AG31" i="9" s="1"/>
  <c r="D31" i="9"/>
  <c r="E31" i="9"/>
  <c r="F31" i="9"/>
  <c r="G31" i="9"/>
  <c r="H31" i="9"/>
  <c r="I31" i="9"/>
  <c r="J31" i="9"/>
  <c r="K31" i="9"/>
  <c r="AH31" i="9" s="1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C32" i="9"/>
  <c r="AG32" i="9" s="1"/>
  <c r="D32" i="9"/>
  <c r="E32" i="9"/>
  <c r="AH32" i="9" s="1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C33" i="9"/>
  <c r="D33" i="9"/>
  <c r="E33" i="9"/>
  <c r="AH33" i="9" s="1"/>
  <c r="F33" i="9"/>
  <c r="G33" i="9"/>
  <c r="AG33" i="9" s="1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C34" i="9"/>
  <c r="AG34" i="9" s="1"/>
  <c r="D34" i="9"/>
  <c r="E34" i="9"/>
  <c r="AH34" i="9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C35" i="9"/>
  <c r="AG35" i="9" s="1"/>
  <c r="D35" i="9"/>
  <c r="E35" i="9"/>
  <c r="AH35" i="9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C36" i="9"/>
  <c r="AG36" i="9" s="1"/>
  <c r="D36" i="9"/>
  <c r="E36" i="9"/>
  <c r="AH36" i="9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C37" i="9"/>
  <c r="AG37" i="9" s="1"/>
  <c r="D37" i="9"/>
  <c r="E37" i="9"/>
  <c r="AH37" i="9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D23" i="9"/>
  <c r="E23" i="9"/>
  <c r="F23" i="9"/>
  <c r="G23" i="9"/>
  <c r="H23" i="9"/>
  <c r="I23" i="9"/>
  <c r="J23" i="9"/>
  <c r="AH23" i="9" s="1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3" i="9"/>
  <c r="AG23" i="9" s="1"/>
  <c r="C7" i="9"/>
  <c r="AG7" i="9" s="1"/>
  <c r="K39" i="5" s="1"/>
  <c r="AD38" i="5" s="1"/>
  <c r="D7" i="9"/>
  <c r="E7" i="9"/>
  <c r="AH7" i="9" s="1"/>
  <c r="L39" i="7" s="1"/>
  <c r="AE39" i="7" s="1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AG8" i="9" s="1"/>
  <c r="K40" i="5" s="1"/>
  <c r="D8" i="9"/>
  <c r="E8" i="9"/>
  <c r="AH8" i="9" s="1"/>
  <c r="L40" i="7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AG9" i="9" s="1"/>
  <c r="K41" i="5" s="1"/>
  <c r="D9" i="9"/>
  <c r="E9" i="9"/>
  <c r="AH9" i="9" s="1"/>
  <c r="L41" i="7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AG10" i="9" s="1"/>
  <c r="K42" i="5" s="1"/>
  <c r="D10" i="9"/>
  <c r="E10" i="9"/>
  <c r="AH10" i="9" s="1"/>
  <c r="L42" i="7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AG11" i="9" s="1"/>
  <c r="K43" i="5" s="1"/>
  <c r="D11" i="9"/>
  <c r="E11" i="9"/>
  <c r="AH11" i="9" s="1"/>
  <c r="L43" i="7" s="1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AG12" i="9" s="1"/>
  <c r="K44" i="5" s="1"/>
  <c r="D12" i="9"/>
  <c r="E12" i="9"/>
  <c r="AH12" i="9" s="1"/>
  <c r="L44" i="7" s="1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AG13" i="9" s="1"/>
  <c r="K45" i="5" s="1"/>
  <c r="D13" i="9"/>
  <c r="E13" i="9"/>
  <c r="F13" i="9"/>
  <c r="G13" i="9"/>
  <c r="AH13" i="9" s="1"/>
  <c r="L45" i="7" s="1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AG14" i="9" s="1"/>
  <c r="K46" i="5" s="1"/>
  <c r="D14" i="9"/>
  <c r="E14" i="9"/>
  <c r="AH14" i="9" s="1"/>
  <c r="L46" i="7" s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AG15" i="9" s="1"/>
  <c r="D15" i="9"/>
  <c r="E15" i="9"/>
  <c r="AH15" i="9" s="1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AG16" i="9" s="1"/>
  <c r="D16" i="9"/>
  <c r="E16" i="9"/>
  <c r="AH16" i="9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AG17" i="9" s="1"/>
  <c r="D17" i="9"/>
  <c r="E17" i="9"/>
  <c r="AH17" i="9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AG18" i="9" s="1"/>
  <c r="D18" i="9"/>
  <c r="E18" i="9"/>
  <c r="AH18" i="9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AG19" i="9" s="1"/>
  <c r="D19" i="9"/>
  <c r="E19" i="9"/>
  <c r="AH19" i="9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AG20" i="9" s="1"/>
  <c r="D20" i="9"/>
  <c r="E20" i="9"/>
  <c r="AH20" i="9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D6" i="9"/>
  <c r="E6" i="9"/>
  <c r="AH6" i="9" s="1"/>
  <c r="L38" i="7" s="1"/>
  <c r="AE38" i="7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6" i="9"/>
  <c r="AG6" i="9" s="1"/>
  <c r="K38" i="5" s="1"/>
  <c r="AD37" i="5" s="1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D88" i="4"/>
  <c r="E88" i="4"/>
  <c r="F88" i="4"/>
  <c r="AI88" i="4" s="1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D91" i="4"/>
  <c r="AH91" i="4" s="1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D94" i="4"/>
  <c r="E94" i="4"/>
  <c r="F94" i="4"/>
  <c r="G94" i="4"/>
  <c r="H94" i="4"/>
  <c r="I94" i="4"/>
  <c r="J94" i="4"/>
  <c r="AH94" i="4" s="1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D128" i="4"/>
  <c r="E128" i="4"/>
  <c r="F128" i="4"/>
  <c r="AI128" i="4" s="1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D72" i="4"/>
  <c r="AH72" i="4" s="1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D55" i="4"/>
  <c r="E55" i="4"/>
  <c r="F55" i="4"/>
  <c r="AI55" i="4" s="1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D62" i="4"/>
  <c r="AH62" i="4" s="1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AH17" i="4" s="1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D24" i="4"/>
  <c r="E24" i="4"/>
  <c r="F24" i="4"/>
  <c r="G24" i="4"/>
  <c r="H24" i="4"/>
  <c r="I24" i="4"/>
  <c r="J24" i="4"/>
  <c r="AI24" i="4" s="1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D30" i="4"/>
  <c r="E30" i="4"/>
  <c r="F30" i="4"/>
  <c r="AI30" i="4" s="1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D33" i="4"/>
  <c r="AH33" i="4" s="1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D40" i="4"/>
  <c r="E40" i="4"/>
  <c r="F40" i="4"/>
  <c r="G40" i="4"/>
  <c r="H40" i="4"/>
  <c r="I40" i="4"/>
  <c r="J40" i="4"/>
  <c r="AI40" i="4" s="1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D49" i="4"/>
  <c r="AH49" i="4" s="1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D5" i="4"/>
  <c r="AH29" i="4" l="1"/>
  <c r="AI26" i="4"/>
  <c r="AH26" i="4"/>
  <c r="AH39" i="4"/>
  <c r="AI36" i="4"/>
  <c r="AH31" i="4"/>
  <c r="AH23" i="4"/>
  <c r="AH15" i="4"/>
  <c r="AI12" i="4"/>
  <c r="AH7" i="4"/>
  <c r="AI65" i="4"/>
  <c r="L36" i="7" s="1"/>
  <c r="AE36" i="7" s="1"/>
  <c r="AH64" i="4"/>
  <c r="AI61" i="4"/>
  <c r="L32" i="7" s="1"/>
  <c r="AE32" i="7" s="1"/>
  <c r="AH60" i="4"/>
  <c r="K31" i="5" s="1"/>
  <c r="AD30" i="5" s="1"/>
  <c r="AI57" i="4"/>
  <c r="L28" i="7" s="1"/>
  <c r="AE28" i="7" s="1"/>
  <c r="AH56" i="4"/>
  <c r="AI53" i="4"/>
  <c r="AH52" i="4"/>
  <c r="AI130" i="4"/>
  <c r="AH129" i="4"/>
  <c r="AI126" i="4"/>
  <c r="AH125" i="4"/>
  <c r="AI122" i="4"/>
  <c r="L26" i="7" s="1"/>
  <c r="AE26" i="7" s="1"/>
  <c r="AH121" i="4"/>
  <c r="AI118" i="4"/>
  <c r="AH117" i="4"/>
  <c r="AI114" i="4"/>
  <c r="AH113" i="4"/>
  <c r="AI110" i="4"/>
  <c r="AH109" i="4"/>
  <c r="AI106" i="4"/>
  <c r="AH105" i="4"/>
  <c r="AI102" i="4"/>
  <c r="AH101" i="4"/>
  <c r="AI98" i="4"/>
  <c r="AH97" i="4"/>
  <c r="AI94" i="4"/>
  <c r="AH93" i="4"/>
  <c r="AI90" i="4"/>
  <c r="AH89" i="4"/>
  <c r="AI86" i="4"/>
  <c r="AH85" i="4"/>
  <c r="AI82" i="4"/>
  <c r="AH81" i="4"/>
  <c r="AI78" i="4"/>
  <c r="AH77" i="4"/>
  <c r="AI74" i="4"/>
  <c r="AH73" i="4"/>
  <c r="AI131" i="4"/>
  <c r="AI48" i="4"/>
  <c r="AI46" i="4"/>
  <c r="L17" i="7" s="1"/>
  <c r="AE17" i="7" s="1"/>
  <c r="AI38" i="4"/>
  <c r="AI5" i="4"/>
  <c r="AH47" i="4"/>
  <c r="K18" i="5" s="1"/>
  <c r="AI44" i="4"/>
  <c r="L15" i="7" s="1"/>
  <c r="AE15" i="7" s="1"/>
  <c r="AH43" i="4"/>
  <c r="AH35" i="4"/>
  <c r="AI28" i="4"/>
  <c r="AH27" i="4"/>
  <c r="AI20" i="4"/>
  <c r="AH19" i="4"/>
  <c r="AH11" i="4"/>
  <c r="AH37" i="4"/>
  <c r="K8" i="5" s="1"/>
  <c r="AH21" i="4"/>
  <c r="AI49" i="4"/>
  <c r="AH48" i="4"/>
  <c r="AH44" i="4"/>
  <c r="AH40" i="4"/>
  <c r="AI37" i="4"/>
  <c r="AH36" i="4"/>
  <c r="K7" i="5" s="1"/>
  <c r="AD6" i="5" s="1"/>
  <c r="AI29" i="4"/>
  <c r="AI25" i="4"/>
  <c r="AH24" i="4"/>
  <c r="AH20" i="4"/>
  <c r="AI17" i="4"/>
  <c r="AI13" i="4"/>
  <c r="AH12" i="4"/>
  <c r="AH8" i="4"/>
  <c r="AI66" i="4"/>
  <c r="L37" i="7" s="1"/>
  <c r="AH65" i="4"/>
  <c r="AI62" i="4"/>
  <c r="AH61" i="4"/>
  <c r="AI58" i="4"/>
  <c r="AH57" i="4"/>
  <c r="AI54" i="4"/>
  <c r="AH53" i="4"/>
  <c r="AH130" i="4"/>
  <c r="AI127" i="4"/>
  <c r="AI123" i="4"/>
  <c r="AH122" i="4"/>
  <c r="AI119" i="4"/>
  <c r="AI115" i="4"/>
  <c r="AH114" i="4"/>
  <c r="AI111" i="4"/>
  <c r="AI107" i="4"/>
  <c r="L11" i="7" s="1"/>
  <c r="AH106" i="4"/>
  <c r="AI103" i="4"/>
  <c r="AI99" i="4"/>
  <c r="AH98" i="4"/>
  <c r="AI95" i="4"/>
  <c r="AI91" i="4"/>
  <c r="AH90" i="4"/>
  <c r="AI87" i="4"/>
  <c r="AI83" i="4"/>
  <c r="AH82" i="4"/>
  <c r="AI79" i="4"/>
  <c r="AI75" i="4"/>
  <c r="AH74" i="4"/>
  <c r="AI132" i="4"/>
  <c r="AH131" i="4"/>
  <c r="AH45" i="4"/>
  <c r="K16" i="5" s="1"/>
  <c r="AI42" i="4"/>
  <c r="AH42" i="4"/>
  <c r="AI45" i="4"/>
  <c r="AI41" i="4"/>
  <c r="AI33" i="4"/>
  <c r="AH32" i="4"/>
  <c r="AH28" i="4"/>
  <c r="AI21" i="4"/>
  <c r="AH16" i="4"/>
  <c r="AI9" i="4"/>
  <c r="AH5" i="4"/>
  <c r="AI32" i="4"/>
  <c r="AH25" i="4"/>
  <c r="AI18" i="4"/>
  <c r="AH18" i="4"/>
  <c r="AH9" i="4"/>
  <c r="AH66" i="4"/>
  <c r="AI124" i="4"/>
  <c r="AH123" i="4"/>
  <c r="AH119" i="4"/>
  <c r="AH118" i="4"/>
  <c r="AH115" i="4"/>
  <c r="AI108" i="4"/>
  <c r="AI104" i="4"/>
  <c r="AH103" i="4"/>
  <c r="AH99" i="4"/>
  <c r="AI92" i="4"/>
  <c r="AH87" i="4"/>
  <c r="AH86" i="4"/>
  <c r="AI84" i="4"/>
  <c r="AH83" i="4"/>
  <c r="AI80" i="4"/>
  <c r="AH79" i="4"/>
  <c r="AH78" i="4"/>
  <c r="AI76" i="4"/>
  <c r="AH75" i="4"/>
  <c r="AI133" i="4"/>
  <c r="AH132" i="4"/>
  <c r="AI50" i="4"/>
  <c r="AH50" i="4"/>
  <c r="K21" i="5" s="1"/>
  <c r="AD20" i="5" s="1"/>
  <c r="AH41" i="4"/>
  <c r="AI22" i="4"/>
  <c r="AI16" i="4"/>
  <c r="AI8" i="4"/>
  <c r="AI64" i="4"/>
  <c r="L35" i="7" s="1"/>
  <c r="AI63" i="4"/>
  <c r="L34" i="7" s="1"/>
  <c r="AE34" i="7" s="1"/>
  <c r="AH58" i="4"/>
  <c r="K29" i="5" s="1"/>
  <c r="AD28" i="5" s="1"/>
  <c r="AI72" i="4"/>
  <c r="AH127" i="4"/>
  <c r="AH126" i="4"/>
  <c r="AI120" i="4"/>
  <c r="AI116" i="4"/>
  <c r="AI112" i="4"/>
  <c r="AH111" i="4"/>
  <c r="AH110" i="4"/>
  <c r="AH107" i="4"/>
  <c r="AH102" i="4"/>
  <c r="AI100" i="4"/>
  <c r="AI96" i="4"/>
  <c r="AH95" i="4"/>
  <c r="AI34" i="4"/>
  <c r="AH34" i="4"/>
  <c r="AI14" i="4"/>
  <c r="AH13" i="4"/>
  <c r="AH10" i="4"/>
  <c r="AI10" i="4"/>
  <c r="AI6" i="4"/>
  <c r="K33" i="5"/>
  <c r="AD32" i="5" s="1"/>
  <c r="AI59" i="4"/>
  <c r="L30" i="7" s="1"/>
  <c r="AE30" i="7" s="1"/>
  <c r="AI56" i="4"/>
  <c r="L27" i="7" s="1"/>
  <c r="AE27" i="7" s="1"/>
  <c r="AH54" i="4"/>
  <c r="K25" i="5" s="1"/>
  <c r="AD24" i="5" s="1"/>
  <c r="AI51" i="4"/>
  <c r="L22" i="7" s="1"/>
  <c r="AE22" i="7" s="1"/>
  <c r="AI47" i="4"/>
  <c r="AH46" i="4"/>
  <c r="K17" i="5" s="1"/>
  <c r="AD16" i="5" s="1"/>
  <c r="AI43" i="4"/>
  <c r="L14" i="7" s="1"/>
  <c r="AE14" i="7" s="1"/>
  <c r="AI39" i="4"/>
  <c r="AH38" i="4"/>
  <c r="K9" i="5" s="1"/>
  <c r="AD8" i="5" s="1"/>
  <c r="AI35" i="4"/>
  <c r="L6" i="7" s="1"/>
  <c r="AI31" i="4"/>
  <c r="AH30" i="4"/>
  <c r="AI27" i="4"/>
  <c r="AI23" i="4"/>
  <c r="AH22" i="4"/>
  <c r="AI19" i="4"/>
  <c r="AI15" i="4"/>
  <c r="AH14" i="4"/>
  <c r="AI11" i="4"/>
  <c r="AI7" i="4"/>
  <c r="AH6" i="4"/>
  <c r="AH63" i="4"/>
  <c r="AI60" i="4"/>
  <c r="AH59" i="4"/>
  <c r="K30" i="5" s="1"/>
  <c r="AH55" i="4"/>
  <c r="K26" i="5" s="1"/>
  <c r="AD25" i="5" s="1"/>
  <c r="AI52" i="4"/>
  <c r="L23" i="7" s="1"/>
  <c r="AH51" i="4"/>
  <c r="K22" i="5" s="1"/>
  <c r="AD21" i="5" s="1"/>
  <c r="AI129" i="4"/>
  <c r="AH128" i="4"/>
  <c r="AI125" i="4"/>
  <c r="AH124" i="4"/>
  <c r="AI121" i="4"/>
  <c r="AH120" i="4"/>
  <c r="AI117" i="4"/>
  <c r="AH116" i="4"/>
  <c r="K20" i="5" s="1"/>
  <c r="AI113" i="4"/>
  <c r="AH112" i="4"/>
  <c r="AI109" i="4"/>
  <c r="AH108" i="4"/>
  <c r="AI105" i="4"/>
  <c r="AH104" i="4"/>
  <c r="AI101" i="4"/>
  <c r="AH100" i="4"/>
  <c r="AI97" i="4"/>
  <c r="AH96" i="4"/>
  <c r="AI93" i="4"/>
  <c r="AH92" i="4"/>
  <c r="AI89" i="4"/>
  <c r="AH88" i="4"/>
  <c r="AI85" i="4"/>
  <c r="AH84" i="4"/>
  <c r="AI81" i="4"/>
  <c r="AH80" i="4"/>
  <c r="AI77" i="4"/>
  <c r="AH76" i="4"/>
  <c r="AI73" i="4"/>
  <c r="AH133" i="4"/>
  <c r="AD29" i="5"/>
  <c r="AD17" i="5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E10" i="6" l="1"/>
  <c r="F10" i="6"/>
  <c r="F11" i="7" s="1"/>
  <c r="Z11" i="7" s="1"/>
  <c r="G10" i="6"/>
  <c r="H10" i="6"/>
  <c r="H11" i="7" s="1"/>
  <c r="I10" i="6"/>
  <c r="I11" i="7" s="1"/>
  <c r="AC11" i="7" s="1"/>
  <c r="J10" i="6"/>
  <c r="J11" i="7" s="1"/>
  <c r="AD11" i="7" s="1"/>
  <c r="AE37" i="7"/>
  <c r="AD19" i="5"/>
  <c r="L21" i="7"/>
  <c r="AE21" i="7" s="1"/>
  <c r="E34" i="6"/>
  <c r="F34" i="6"/>
  <c r="F35" i="7" s="1"/>
  <c r="Z35" i="7" s="1"/>
  <c r="G34" i="6"/>
  <c r="H34" i="6"/>
  <c r="H35" i="7" s="1"/>
  <c r="I34" i="6"/>
  <c r="I35" i="7" s="1"/>
  <c r="AC35" i="7" s="1"/>
  <c r="J34" i="6"/>
  <c r="J35" i="7" s="1"/>
  <c r="AD35" i="7" s="1"/>
  <c r="G11" i="7"/>
  <c r="AA11" i="7" s="1"/>
  <c r="AE11" i="7"/>
  <c r="AE23" i="7"/>
  <c r="E26" i="6"/>
  <c r="F26" i="6"/>
  <c r="F27" i="7" s="1"/>
  <c r="Z27" i="7" s="1"/>
  <c r="G26" i="6"/>
  <c r="G27" i="7" s="1"/>
  <c r="AA27" i="7" s="1"/>
  <c r="H26" i="6"/>
  <c r="H27" i="7" s="1"/>
  <c r="I26" i="6"/>
  <c r="I27" i="7" s="1"/>
  <c r="AC27" i="7" s="1"/>
  <c r="J26" i="6"/>
  <c r="J27" i="7" s="1"/>
  <c r="AD27" i="7" s="1"/>
  <c r="AD15" i="5"/>
  <c r="G16" i="5"/>
  <c r="Z15" i="5" s="1"/>
  <c r="F31" i="6"/>
  <c r="F32" i="7" s="1"/>
  <c r="Z32" i="7" s="1"/>
  <c r="G31" i="6"/>
  <c r="G32" i="7" s="1"/>
  <c r="H31" i="6"/>
  <c r="H32" i="7" s="1"/>
  <c r="AB32" i="7" s="1"/>
  <c r="I31" i="6"/>
  <c r="I32" i="7" s="1"/>
  <c r="AC32" i="7" s="1"/>
  <c r="J31" i="6"/>
  <c r="J32" i="7" s="1"/>
  <c r="AD32" i="7" s="1"/>
  <c r="E31" i="6"/>
  <c r="F23" i="6"/>
  <c r="F24" i="7" s="1"/>
  <c r="Z24" i="7" s="1"/>
  <c r="G23" i="6"/>
  <c r="H23" i="6"/>
  <c r="I23" i="6"/>
  <c r="J23" i="6"/>
  <c r="E23" i="6"/>
  <c r="F15" i="6"/>
  <c r="G15" i="6"/>
  <c r="H15" i="6"/>
  <c r="I15" i="6"/>
  <c r="J15" i="6"/>
  <c r="E15" i="6"/>
  <c r="E16" i="5" s="1"/>
  <c r="X15" i="5" s="1"/>
  <c r="F7" i="6"/>
  <c r="F8" i="5" s="1"/>
  <c r="Y7" i="5" s="1"/>
  <c r="G7" i="6"/>
  <c r="H7" i="6"/>
  <c r="H8" i="7" s="1"/>
  <c r="AB8" i="7" s="1"/>
  <c r="I7" i="6"/>
  <c r="J7" i="6"/>
  <c r="J8" i="7" s="1"/>
  <c r="AD8" i="7" s="1"/>
  <c r="E7" i="6"/>
  <c r="E8" i="5" s="1"/>
  <c r="X7" i="5" s="1"/>
  <c r="AD7" i="5"/>
  <c r="G8" i="5"/>
  <c r="Z7" i="5" s="1"/>
  <c r="E30" i="6"/>
  <c r="F30" i="6"/>
  <c r="G30" i="6"/>
  <c r="H30" i="6"/>
  <c r="I30" i="6"/>
  <c r="J30" i="6"/>
  <c r="E22" i="6"/>
  <c r="F22" i="6"/>
  <c r="F23" i="7" s="1"/>
  <c r="Z23" i="7" s="1"/>
  <c r="G22" i="6"/>
  <c r="G23" i="7" s="1"/>
  <c r="H22" i="6"/>
  <c r="H23" i="7" s="1"/>
  <c r="I22" i="6"/>
  <c r="I23" i="7" s="1"/>
  <c r="AC23" i="7" s="1"/>
  <c r="J22" i="6"/>
  <c r="J23" i="7" s="1"/>
  <c r="AD23" i="7" s="1"/>
  <c r="E14" i="6"/>
  <c r="F14" i="6"/>
  <c r="F15" i="7" s="1"/>
  <c r="Z15" i="7" s="1"/>
  <c r="G14" i="6"/>
  <c r="G15" i="7" s="1"/>
  <c r="AA15" i="7" s="1"/>
  <c r="H14" i="6"/>
  <c r="H15" i="7" s="1"/>
  <c r="I14" i="6"/>
  <c r="I15" i="7" s="1"/>
  <c r="AC15" i="7" s="1"/>
  <c r="J14" i="6"/>
  <c r="J15" i="7" s="1"/>
  <c r="AD15" i="7" s="1"/>
  <c r="E6" i="6"/>
  <c r="F6" i="6"/>
  <c r="G6" i="6"/>
  <c r="H6" i="6"/>
  <c r="I6" i="6"/>
  <c r="J6" i="6"/>
  <c r="E18" i="6"/>
  <c r="F18" i="6"/>
  <c r="G18" i="6"/>
  <c r="H18" i="6"/>
  <c r="I18" i="6"/>
  <c r="J18" i="6"/>
  <c r="E5" i="6"/>
  <c r="F5" i="6"/>
  <c r="G5" i="6"/>
  <c r="H5" i="6"/>
  <c r="J5" i="6"/>
  <c r="I5" i="6"/>
  <c r="J29" i="6"/>
  <c r="E29" i="6"/>
  <c r="F29" i="6"/>
  <c r="G29" i="6"/>
  <c r="I29" i="6"/>
  <c r="H29" i="6"/>
  <c r="J21" i="6"/>
  <c r="E21" i="6"/>
  <c r="F21" i="6"/>
  <c r="I21" i="6"/>
  <c r="G21" i="6"/>
  <c r="H21" i="6"/>
  <c r="J13" i="6"/>
  <c r="J14" i="7" s="1"/>
  <c r="AD14" i="7" s="1"/>
  <c r="E13" i="6"/>
  <c r="F13" i="6"/>
  <c r="F14" i="7" s="1"/>
  <c r="Z14" i="7" s="1"/>
  <c r="G13" i="6"/>
  <c r="G14" i="7" s="1"/>
  <c r="AA14" i="7" s="1"/>
  <c r="I13" i="6"/>
  <c r="I14" i="7" s="1"/>
  <c r="AC14" i="7" s="1"/>
  <c r="H13" i="6"/>
  <c r="H14" i="7" s="1"/>
  <c r="AB14" i="7" s="1"/>
  <c r="I8" i="5"/>
  <c r="AB7" i="5" s="1"/>
  <c r="J16" i="5"/>
  <c r="AC15" i="5" s="1"/>
  <c r="H28" i="6"/>
  <c r="I28" i="6"/>
  <c r="G28" i="6"/>
  <c r="J28" i="6"/>
  <c r="E28" i="6"/>
  <c r="F28" i="6"/>
  <c r="H20" i="6"/>
  <c r="G20" i="6"/>
  <c r="I20" i="6"/>
  <c r="J20" i="6"/>
  <c r="E20" i="6"/>
  <c r="F20" i="6"/>
  <c r="H12" i="6"/>
  <c r="I12" i="6"/>
  <c r="J12" i="6"/>
  <c r="J13" i="7" s="1"/>
  <c r="AD13" i="7" s="1"/>
  <c r="G12" i="6"/>
  <c r="E12" i="6"/>
  <c r="F12" i="6"/>
  <c r="J9" i="5"/>
  <c r="AC8" i="5" s="1"/>
  <c r="L10" i="7"/>
  <c r="AE10" i="7" s="1"/>
  <c r="G35" i="7"/>
  <c r="AA35" i="7" s="1"/>
  <c r="AE35" i="7"/>
  <c r="L25" i="7"/>
  <c r="L8" i="7"/>
  <c r="AE8" i="7" s="1"/>
  <c r="L7" i="7"/>
  <c r="AE7" i="7" s="1"/>
  <c r="K24" i="5"/>
  <c r="H36" i="6"/>
  <c r="I36" i="6"/>
  <c r="J36" i="6"/>
  <c r="E36" i="6"/>
  <c r="F36" i="6"/>
  <c r="G36" i="6"/>
  <c r="G37" i="7" s="1"/>
  <c r="F35" i="6"/>
  <c r="G35" i="6"/>
  <c r="G36" i="7" s="1"/>
  <c r="E35" i="6"/>
  <c r="H35" i="6"/>
  <c r="H36" i="7" s="1"/>
  <c r="AB36" i="7" s="1"/>
  <c r="I35" i="6"/>
  <c r="I36" i="7" s="1"/>
  <c r="AC36" i="7" s="1"/>
  <c r="J35" i="6"/>
  <c r="J36" i="7" s="1"/>
  <c r="AD36" i="7" s="1"/>
  <c r="F27" i="6"/>
  <c r="F28" i="7" s="1"/>
  <c r="Z28" i="7" s="1"/>
  <c r="G27" i="6"/>
  <c r="G28" i="7" s="1"/>
  <c r="AA28" i="7" s="1"/>
  <c r="H27" i="6"/>
  <c r="H28" i="7" s="1"/>
  <c r="AB28" i="7" s="1"/>
  <c r="I27" i="6"/>
  <c r="I28" i="7" s="1"/>
  <c r="AC28" i="7" s="1"/>
  <c r="J27" i="6"/>
  <c r="J28" i="7" s="1"/>
  <c r="AD28" i="7" s="1"/>
  <c r="E27" i="6"/>
  <c r="F19" i="6"/>
  <c r="G19" i="6"/>
  <c r="H19" i="6"/>
  <c r="E19" i="6"/>
  <c r="I19" i="6"/>
  <c r="J19" i="6"/>
  <c r="F11" i="6"/>
  <c r="F12" i="7" s="1"/>
  <c r="Z12" i="7" s="1"/>
  <c r="G11" i="6"/>
  <c r="H11" i="6"/>
  <c r="H12" i="7" s="1"/>
  <c r="AB12" i="7" s="1"/>
  <c r="E11" i="6"/>
  <c r="I11" i="6"/>
  <c r="J11" i="6"/>
  <c r="E31" i="5"/>
  <c r="X30" i="5" s="1"/>
  <c r="L31" i="7"/>
  <c r="AE31" i="7" s="1"/>
  <c r="K28" i="5"/>
  <c r="K11" i="5"/>
  <c r="L9" i="7"/>
  <c r="AE9" i="7" s="1"/>
  <c r="K35" i="5"/>
  <c r="K10" i="5"/>
  <c r="K34" i="5"/>
  <c r="K15" i="5"/>
  <c r="J33" i="6"/>
  <c r="J34" i="7" s="1"/>
  <c r="AD34" i="7" s="1"/>
  <c r="I33" i="6"/>
  <c r="I34" i="7" s="1"/>
  <c r="AC34" i="7" s="1"/>
  <c r="E33" i="6"/>
  <c r="F33" i="6"/>
  <c r="F34" i="7" s="1"/>
  <c r="Z34" i="7" s="1"/>
  <c r="G33" i="6"/>
  <c r="G34" i="7" s="1"/>
  <c r="H33" i="6"/>
  <c r="H34" i="7" s="1"/>
  <c r="AB34" i="7" s="1"/>
  <c r="J25" i="6"/>
  <c r="I25" i="6"/>
  <c r="I26" i="7" s="1"/>
  <c r="AC26" i="7" s="1"/>
  <c r="E25" i="6"/>
  <c r="F25" i="6"/>
  <c r="F26" i="7" s="1"/>
  <c r="Z26" i="7" s="1"/>
  <c r="G25" i="6"/>
  <c r="G26" i="7" s="1"/>
  <c r="AA26" i="7" s="1"/>
  <c r="H25" i="6"/>
  <c r="J17" i="6"/>
  <c r="E17" i="6"/>
  <c r="E18" i="5" s="1"/>
  <c r="X17" i="5" s="1"/>
  <c r="I17" i="6"/>
  <c r="F17" i="6"/>
  <c r="G17" i="6"/>
  <c r="H17" i="6"/>
  <c r="J9" i="6"/>
  <c r="J10" i="7" s="1"/>
  <c r="AD10" i="7" s="1"/>
  <c r="E9" i="6"/>
  <c r="F9" i="6"/>
  <c r="F10" i="7" s="1"/>
  <c r="Z10" i="7" s="1"/>
  <c r="I9" i="6"/>
  <c r="I10" i="7" s="1"/>
  <c r="AC10" i="7" s="1"/>
  <c r="G9" i="6"/>
  <c r="G10" i="7" s="1"/>
  <c r="AA10" i="7" s="1"/>
  <c r="H9" i="6"/>
  <c r="H10" i="7" s="1"/>
  <c r="AB10" i="7" s="1"/>
  <c r="F31" i="5"/>
  <c r="Y30" i="5" s="1"/>
  <c r="G31" i="5"/>
  <c r="Z30" i="5" s="1"/>
  <c r="H31" i="5"/>
  <c r="AA30" i="5" s="1"/>
  <c r="I31" i="5"/>
  <c r="AB30" i="5" s="1"/>
  <c r="J31" i="5"/>
  <c r="AC30" i="5" s="1"/>
  <c r="L18" i="7"/>
  <c r="AE18" i="7" s="1"/>
  <c r="L16" i="7"/>
  <c r="AE16" i="7" s="1"/>
  <c r="K32" i="5"/>
  <c r="K19" i="5"/>
  <c r="L19" i="7"/>
  <c r="AE19" i="7" s="1"/>
  <c r="K23" i="5"/>
  <c r="L12" i="7"/>
  <c r="AE12" i="7" s="1"/>
  <c r="L29" i="7"/>
  <c r="AE29" i="7" s="1"/>
  <c r="H32" i="6"/>
  <c r="I32" i="6"/>
  <c r="J32" i="6"/>
  <c r="G32" i="6"/>
  <c r="E32" i="6"/>
  <c r="F32" i="6"/>
  <c r="H24" i="6"/>
  <c r="I24" i="6"/>
  <c r="J24" i="6"/>
  <c r="G24" i="6"/>
  <c r="G25" i="5" s="1"/>
  <c r="Z24" i="5" s="1"/>
  <c r="E24" i="6"/>
  <c r="F24" i="6"/>
  <c r="H16" i="6"/>
  <c r="H17" i="7" s="1"/>
  <c r="I16" i="6"/>
  <c r="I17" i="7" s="1"/>
  <c r="AC17" i="7" s="1"/>
  <c r="G16" i="6"/>
  <c r="G17" i="7" s="1"/>
  <c r="AA17" i="7" s="1"/>
  <c r="J16" i="6"/>
  <c r="J17" i="7" s="1"/>
  <c r="AD17" i="7" s="1"/>
  <c r="E16" i="6"/>
  <c r="F16" i="6"/>
  <c r="F17" i="7" s="1"/>
  <c r="Z17" i="7" s="1"/>
  <c r="H8" i="6"/>
  <c r="H9" i="7" s="1"/>
  <c r="I8" i="6"/>
  <c r="I9" i="7" s="1"/>
  <c r="AC9" i="7" s="1"/>
  <c r="G8" i="6"/>
  <c r="G9" i="7" s="1"/>
  <c r="AA9" i="7" s="1"/>
  <c r="J8" i="6"/>
  <c r="J9" i="7" s="1"/>
  <c r="AD9" i="7" s="1"/>
  <c r="E8" i="6"/>
  <c r="F8" i="6"/>
  <c r="F9" i="7" s="1"/>
  <c r="Z9" i="7" s="1"/>
  <c r="G17" i="5"/>
  <c r="Z16" i="5" s="1"/>
  <c r="I17" i="5"/>
  <c r="AB16" i="5" s="1"/>
  <c r="J17" i="5"/>
  <c r="AC16" i="5" s="1"/>
  <c r="K12" i="5"/>
  <c r="K13" i="5"/>
  <c r="L33" i="7"/>
  <c r="AE33" i="7" s="1"/>
  <c r="L20" i="7"/>
  <c r="AE20" i="7" s="1"/>
  <c r="K6" i="5"/>
  <c r="L24" i="7"/>
  <c r="AE24" i="7" s="1"/>
  <c r="K37" i="5"/>
  <c r="L13" i="7"/>
  <c r="K36" i="5"/>
  <c r="K14" i="5"/>
  <c r="K27" i="5"/>
  <c r="K17" i="7"/>
  <c r="AB17" i="7"/>
  <c r="AA36" i="7"/>
  <c r="AB23" i="7"/>
  <c r="K27" i="7"/>
  <c r="AB27" i="7"/>
  <c r="AB15" i="7"/>
  <c r="AA34" i="7"/>
  <c r="AB9" i="7"/>
  <c r="AB11" i="7"/>
  <c r="AB35" i="7"/>
  <c r="AA32" i="7"/>
  <c r="AA23" i="7" l="1"/>
  <c r="K23" i="7"/>
  <c r="AA37" i="7"/>
  <c r="F25" i="7"/>
  <c r="Z25" i="7" s="1"/>
  <c r="F25" i="5"/>
  <c r="Y24" i="5" s="1"/>
  <c r="H18" i="7"/>
  <c r="AB18" i="7" s="1"/>
  <c r="H18" i="5"/>
  <c r="AA17" i="5" s="1"/>
  <c r="E13" i="7"/>
  <c r="Y13" i="7" s="1"/>
  <c r="K12" i="6"/>
  <c r="I21" i="5"/>
  <c r="AB20" i="5" s="1"/>
  <c r="I21" i="7"/>
  <c r="AC21" i="7" s="1"/>
  <c r="H29" i="7"/>
  <c r="AB29" i="7" s="1"/>
  <c r="H29" i="5"/>
  <c r="AA28" i="5" s="1"/>
  <c r="I30" i="7"/>
  <c r="AC30" i="7" s="1"/>
  <c r="I30" i="5"/>
  <c r="AB29" i="5" s="1"/>
  <c r="P17" i="6"/>
  <c r="G6" i="7"/>
  <c r="E19" i="7"/>
  <c r="Y19" i="7" s="1"/>
  <c r="K18" i="6"/>
  <c r="E31" i="7"/>
  <c r="Y31" i="7" s="1"/>
  <c r="K30" i="6"/>
  <c r="H16" i="7"/>
  <c r="AB16" i="7" s="1"/>
  <c r="H16" i="5"/>
  <c r="AA15" i="5" s="1"/>
  <c r="E27" i="7"/>
  <c r="Y27" i="7" s="1"/>
  <c r="K26" i="6"/>
  <c r="K32" i="7"/>
  <c r="K15" i="7"/>
  <c r="H17" i="5"/>
  <c r="AA16" i="5" s="1"/>
  <c r="E25" i="7"/>
  <c r="Y25" i="7" s="1"/>
  <c r="K24" i="6"/>
  <c r="E25" i="5"/>
  <c r="X24" i="5" s="1"/>
  <c r="J38" i="6"/>
  <c r="J40" i="6"/>
  <c r="J33" i="5"/>
  <c r="AC32" i="5" s="1"/>
  <c r="J33" i="7"/>
  <c r="AD33" i="7" s="1"/>
  <c r="AD31" i="5"/>
  <c r="G32" i="5"/>
  <c r="Z31" i="5" s="1"/>
  <c r="F32" i="5"/>
  <c r="Y31" i="5" s="1"/>
  <c r="J32" i="5"/>
  <c r="AC31" i="5" s="1"/>
  <c r="I32" i="5"/>
  <c r="AB31" i="5" s="1"/>
  <c r="E32" i="5"/>
  <c r="X31" i="5" s="1"/>
  <c r="H32" i="5"/>
  <c r="AA31" i="5" s="1"/>
  <c r="G18" i="7"/>
  <c r="G18" i="5"/>
  <c r="Z17" i="5" s="1"/>
  <c r="E26" i="7"/>
  <c r="Y26" i="7" s="1"/>
  <c r="E26" i="5"/>
  <c r="X25" i="5" s="1"/>
  <c r="K25" i="6"/>
  <c r="G12" i="7"/>
  <c r="E28" i="7"/>
  <c r="Y28" i="7" s="1"/>
  <c r="K27" i="6"/>
  <c r="I43" i="5"/>
  <c r="I38" i="5"/>
  <c r="AB37" i="5" s="1"/>
  <c r="I38" i="7"/>
  <c r="AC38" i="7" s="1"/>
  <c r="I44" i="5"/>
  <c r="I41" i="5"/>
  <c r="I46" i="7"/>
  <c r="I44" i="7"/>
  <c r="I42" i="5"/>
  <c r="I42" i="7"/>
  <c r="I45" i="7"/>
  <c r="I40" i="5"/>
  <c r="I40" i="7"/>
  <c r="I43" i="7"/>
  <c r="I37" i="7"/>
  <c r="AC37" i="7" s="1"/>
  <c r="I45" i="5"/>
  <c r="I39" i="5"/>
  <c r="AB38" i="5" s="1"/>
  <c r="I46" i="5"/>
  <c r="I39" i="7"/>
  <c r="AC39" i="7" s="1"/>
  <c r="I41" i="7"/>
  <c r="G21" i="7"/>
  <c r="G21" i="5"/>
  <c r="Z20" i="5" s="1"/>
  <c r="H22" i="5"/>
  <c r="AA21" i="5" s="1"/>
  <c r="H22" i="7"/>
  <c r="AB22" i="7" s="1"/>
  <c r="G30" i="7"/>
  <c r="G30" i="5"/>
  <c r="Z29" i="5" s="1"/>
  <c r="O17" i="6"/>
  <c r="F6" i="7"/>
  <c r="J7" i="5"/>
  <c r="AC6" i="5" s="1"/>
  <c r="J7" i="7"/>
  <c r="AD7" i="7" s="1"/>
  <c r="I8" i="7"/>
  <c r="AC8" i="7" s="1"/>
  <c r="G16" i="7"/>
  <c r="E32" i="7"/>
  <c r="Y32" i="7" s="1"/>
  <c r="K31" i="6"/>
  <c r="AD36" i="5"/>
  <c r="E37" i="5"/>
  <c r="X36" i="5" s="1"/>
  <c r="J37" i="5"/>
  <c r="AC36" i="5" s="1"/>
  <c r="I37" i="5"/>
  <c r="AB36" i="5" s="1"/>
  <c r="H37" i="5"/>
  <c r="AA36" i="5" s="1"/>
  <c r="G37" i="5"/>
  <c r="Z36" i="5" s="1"/>
  <c r="F37" i="5"/>
  <c r="Y36" i="5" s="1"/>
  <c r="AD14" i="5"/>
  <c r="E15" i="5"/>
  <c r="X14" i="5" s="1"/>
  <c r="J15" i="5"/>
  <c r="AC14" i="5" s="1"/>
  <c r="I15" i="5"/>
  <c r="AB14" i="5" s="1"/>
  <c r="H15" i="5"/>
  <c r="AA14" i="5" s="1"/>
  <c r="G15" i="5"/>
  <c r="Z14" i="5" s="1"/>
  <c r="F15" i="5"/>
  <c r="Y14" i="5" s="1"/>
  <c r="F30" i="7"/>
  <c r="Z30" i="7" s="1"/>
  <c r="F30" i="5"/>
  <c r="Y29" i="5" s="1"/>
  <c r="F16" i="7"/>
  <c r="Z16" i="7" s="1"/>
  <c r="F17" i="5"/>
  <c r="Y16" i="5" s="1"/>
  <c r="E17" i="7"/>
  <c r="Y17" i="7" s="1"/>
  <c r="K16" i="6"/>
  <c r="E17" i="5"/>
  <c r="X16" i="5" s="1"/>
  <c r="J25" i="5"/>
  <c r="AC24" i="5" s="1"/>
  <c r="J25" i="7"/>
  <c r="AD25" i="7" s="1"/>
  <c r="H33" i="5"/>
  <c r="AA32" i="5" s="1"/>
  <c r="H33" i="7"/>
  <c r="AB33" i="7" s="1"/>
  <c r="H38" i="6"/>
  <c r="H40" i="6"/>
  <c r="I18" i="7"/>
  <c r="AC18" i="7" s="1"/>
  <c r="I18" i="5"/>
  <c r="AB17" i="5" s="1"/>
  <c r="J26" i="7"/>
  <c r="AD26" i="7" s="1"/>
  <c r="J26" i="5"/>
  <c r="AC25" i="5" s="1"/>
  <c r="AD33" i="5"/>
  <c r="E34" i="5"/>
  <c r="X33" i="5" s="1"/>
  <c r="J34" i="5"/>
  <c r="AC33" i="5" s="1"/>
  <c r="I34" i="5"/>
  <c r="AB33" i="5" s="1"/>
  <c r="H34" i="5"/>
  <c r="AA33" i="5" s="1"/>
  <c r="G34" i="5"/>
  <c r="Z33" i="5" s="1"/>
  <c r="F34" i="5"/>
  <c r="Y33" i="5" s="1"/>
  <c r="G26" i="5"/>
  <c r="Z25" i="5" s="1"/>
  <c r="J20" i="7"/>
  <c r="AD20" i="7" s="1"/>
  <c r="J20" i="5"/>
  <c r="AC19" i="5" s="1"/>
  <c r="AD23" i="5"/>
  <c r="J24" i="5"/>
  <c r="AC23" i="5" s="1"/>
  <c r="H24" i="5"/>
  <c r="AA23" i="5" s="1"/>
  <c r="G24" i="5"/>
  <c r="Z23" i="5" s="1"/>
  <c r="F24" i="5"/>
  <c r="Y23" i="5" s="1"/>
  <c r="E24" i="5"/>
  <c r="X23" i="5" s="1"/>
  <c r="I24" i="5"/>
  <c r="AB23" i="5" s="1"/>
  <c r="I9" i="5"/>
  <c r="AB8" i="5" s="1"/>
  <c r="I13" i="7"/>
  <c r="AC13" i="7" s="1"/>
  <c r="F29" i="7"/>
  <c r="Z29" i="7" s="1"/>
  <c r="F29" i="5"/>
  <c r="Y28" i="5" s="1"/>
  <c r="I22" i="7"/>
  <c r="AC22" i="7" s="1"/>
  <c r="I22" i="5"/>
  <c r="AB21" i="5" s="1"/>
  <c r="E30" i="5"/>
  <c r="X29" i="5" s="1"/>
  <c r="E30" i="7"/>
  <c r="Y30" i="7" s="1"/>
  <c r="K29" i="6"/>
  <c r="J19" i="7"/>
  <c r="AD19" i="7" s="1"/>
  <c r="H7" i="7"/>
  <c r="AB7" i="7" s="1"/>
  <c r="H7" i="5"/>
  <c r="AA6" i="5" s="1"/>
  <c r="J31" i="7"/>
  <c r="AD31" i="7" s="1"/>
  <c r="H8" i="5"/>
  <c r="AA7" i="5" s="1"/>
  <c r="G8" i="7"/>
  <c r="K23" i="6"/>
  <c r="E24" i="7"/>
  <c r="Y24" i="7" s="1"/>
  <c r="F20" i="5"/>
  <c r="Y19" i="5" s="1"/>
  <c r="F20" i="7"/>
  <c r="Z20" i="7" s="1"/>
  <c r="F6" i="5"/>
  <c r="J6" i="5"/>
  <c r="E6" i="5"/>
  <c r="I6" i="5"/>
  <c r="H6" i="5"/>
  <c r="G6" i="5"/>
  <c r="I33" i="5"/>
  <c r="AB32" i="5" s="1"/>
  <c r="I40" i="6"/>
  <c r="I38" i="6"/>
  <c r="I33" i="7"/>
  <c r="AC33" i="7" s="1"/>
  <c r="F18" i="7"/>
  <c r="Z18" i="7" s="1"/>
  <c r="F18" i="5"/>
  <c r="Y17" i="5" s="1"/>
  <c r="I7" i="7"/>
  <c r="AC7" i="7" s="1"/>
  <c r="I7" i="5"/>
  <c r="AB6" i="5" s="1"/>
  <c r="K28" i="7"/>
  <c r="AD26" i="5"/>
  <c r="E27" i="5"/>
  <c r="X26" i="5" s="1"/>
  <c r="J27" i="5"/>
  <c r="AC26" i="5" s="1"/>
  <c r="I27" i="5"/>
  <c r="AB26" i="5" s="1"/>
  <c r="H27" i="5"/>
  <c r="AA26" i="5" s="1"/>
  <c r="G27" i="5"/>
  <c r="Z26" i="5" s="1"/>
  <c r="F27" i="5"/>
  <c r="Y26" i="5" s="1"/>
  <c r="I25" i="7"/>
  <c r="AC25" i="7" s="1"/>
  <c r="I25" i="5"/>
  <c r="AB24" i="5" s="1"/>
  <c r="I26" i="5"/>
  <c r="AB25" i="5" s="1"/>
  <c r="E18" i="7"/>
  <c r="Y18" i="7" s="1"/>
  <c r="K17" i="6"/>
  <c r="AD9" i="5"/>
  <c r="J10" i="5"/>
  <c r="AC9" i="5" s="1"/>
  <c r="I10" i="5"/>
  <c r="AB9" i="5" s="1"/>
  <c r="G10" i="5"/>
  <c r="Z9" i="5" s="1"/>
  <c r="F10" i="5"/>
  <c r="Y9" i="5" s="1"/>
  <c r="H10" i="5"/>
  <c r="AA9" i="5" s="1"/>
  <c r="E10" i="5"/>
  <c r="X9" i="5" s="1"/>
  <c r="F26" i="5"/>
  <c r="Y25" i="5" s="1"/>
  <c r="I20" i="7"/>
  <c r="AC20" i="7" s="1"/>
  <c r="F38" i="6"/>
  <c r="F36" i="7"/>
  <c r="Z36" i="7" s="1"/>
  <c r="H9" i="5"/>
  <c r="AA8" i="5" s="1"/>
  <c r="H13" i="7"/>
  <c r="AB13" i="7" s="1"/>
  <c r="E38" i="6"/>
  <c r="E29" i="7"/>
  <c r="Y29" i="7" s="1"/>
  <c r="K28" i="6"/>
  <c r="E29" i="5"/>
  <c r="X28" i="5" s="1"/>
  <c r="F22" i="7"/>
  <c r="Z22" i="7" s="1"/>
  <c r="F22" i="5"/>
  <c r="Y21" i="5" s="1"/>
  <c r="J30" i="5"/>
  <c r="AC29" i="5" s="1"/>
  <c r="J30" i="7"/>
  <c r="AD30" i="7" s="1"/>
  <c r="I19" i="7"/>
  <c r="AC19" i="7" s="1"/>
  <c r="G7" i="5"/>
  <c r="Z6" i="5" s="1"/>
  <c r="G7" i="7"/>
  <c r="E15" i="7"/>
  <c r="Y15" i="7" s="1"/>
  <c r="K14" i="6"/>
  <c r="I31" i="7"/>
  <c r="AC31" i="7" s="1"/>
  <c r="J8" i="5"/>
  <c r="AC7" i="5" s="1"/>
  <c r="F8" i="7"/>
  <c r="Z8" i="7" s="1"/>
  <c r="J24" i="7"/>
  <c r="AD24" i="7" s="1"/>
  <c r="G33" i="5"/>
  <c r="Z32" i="5" s="1"/>
  <c r="G40" i="6"/>
  <c r="G33" i="7"/>
  <c r="G38" i="6"/>
  <c r="H41" i="5"/>
  <c r="H44" i="5"/>
  <c r="H46" i="7"/>
  <c r="H42" i="5"/>
  <c r="H42" i="7"/>
  <c r="H45" i="7"/>
  <c r="H40" i="5"/>
  <c r="H46" i="5"/>
  <c r="H41" i="7"/>
  <c r="H43" i="5"/>
  <c r="H45" i="5"/>
  <c r="H39" i="5"/>
  <c r="AA38" i="5" s="1"/>
  <c r="H39" i="7"/>
  <c r="AB39" i="7" s="1"/>
  <c r="H43" i="7"/>
  <c r="H40" i="7"/>
  <c r="H38" i="7"/>
  <c r="AB38" i="7" s="1"/>
  <c r="H38" i="5"/>
  <c r="AA37" i="5" s="1"/>
  <c r="H44" i="7"/>
  <c r="H37" i="7"/>
  <c r="AB37" i="7" s="1"/>
  <c r="E35" i="7"/>
  <c r="Y35" i="7" s="1"/>
  <c r="K34" i="6"/>
  <c r="K35" i="7"/>
  <c r="K9" i="7"/>
  <c r="AD13" i="5"/>
  <c r="H14" i="5"/>
  <c r="AA13" i="5" s="1"/>
  <c r="G14" i="5"/>
  <c r="Z13" i="5" s="1"/>
  <c r="F14" i="5"/>
  <c r="Y13" i="5" s="1"/>
  <c r="J14" i="5"/>
  <c r="AC13" i="5" s="1"/>
  <c r="E14" i="5"/>
  <c r="X13" i="5" s="1"/>
  <c r="I14" i="5"/>
  <c r="AB13" i="5" s="1"/>
  <c r="AD12" i="5"/>
  <c r="E13" i="5"/>
  <c r="X12" i="5" s="1"/>
  <c r="J13" i="5"/>
  <c r="AC12" i="5" s="1"/>
  <c r="I13" i="5"/>
  <c r="AB12" i="5" s="1"/>
  <c r="H13" i="5"/>
  <c r="AA12" i="5" s="1"/>
  <c r="G13" i="5"/>
  <c r="Z12" i="5" s="1"/>
  <c r="F13" i="5"/>
  <c r="Y12" i="5" s="1"/>
  <c r="E9" i="7"/>
  <c r="Y9" i="7" s="1"/>
  <c r="K8" i="6"/>
  <c r="E9" i="5"/>
  <c r="X8" i="5" s="1"/>
  <c r="H25" i="7"/>
  <c r="AB25" i="7" s="1"/>
  <c r="H25" i="5"/>
  <c r="AA24" i="5" s="1"/>
  <c r="J18" i="7"/>
  <c r="AD18" i="7" s="1"/>
  <c r="J18" i="5"/>
  <c r="AC17" i="5" s="1"/>
  <c r="E35" i="5"/>
  <c r="X34" i="5" s="1"/>
  <c r="AD34" i="5"/>
  <c r="J35" i="5"/>
  <c r="AC34" i="5" s="1"/>
  <c r="I35" i="5"/>
  <c r="AB34" i="5" s="1"/>
  <c r="H35" i="5"/>
  <c r="AA34" i="5" s="1"/>
  <c r="G35" i="5"/>
  <c r="Z34" i="5" s="1"/>
  <c r="F35" i="5"/>
  <c r="Y34" i="5" s="1"/>
  <c r="J12" i="7"/>
  <c r="AD12" i="7" s="1"/>
  <c r="K19" i="6"/>
  <c r="E20" i="7"/>
  <c r="Y20" i="7" s="1"/>
  <c r="G46" i="5"/>
  <c r="G38" i="5"/>
  <c r="Z37" i="5" s="1"/>
  <c r="G42" i="7"/>
  <c r="G41" i="7"/>
  <c r="K41" i="7" s="1"/>
  <c r="G45" i="5"/>
  <c r="G42" i="5"/>
  <c r="G39" i="7"/>
  <c r="G44" i="5"/>
  <c r="G43" i="5"/>
  <c r="G40" i="7"/>
  <c r="G41" i="5"/>
  <c r="G44" i="7"/>
  <c r="G46" i="7"/>
  <c r="G39" i="5"/>
  <c r="Z38" i="5" s="1"/>
  <c r="G40" i="5"/>
  <c r="G45" i="7"/>
  <c r="G43" i="7"/>
  <c r="G38" i="7"/>
  <c r="G9" i="5"/>
  <c r="Z8" i="5" s="1"/>
  <c r="F21" i="7"/>
  <c r="Z21" i="7" s="1"/>
  <c r="F21" i="5"/>
  <c r="Y20" i="5" s="1"/>
  <c r="J29" i="7"/>
  <c r="AD29" i="7" s="1"/>
  <c r="J29" i="5"/>
  <c r="AC28" i="5" s="1"/>
  <c r="E22" i="7"/>
  <c r="Y22" i="7" s="1"/>
  <c r="K21" i="6"/>
  <c r="E22" i="5"/>
  <c r="X21" i="5" s="1"/>
  <c r="R17" i="6"/>
  <c r="I6" i="7"/>
  <c r="H19" i="7"/>
  <c r="AB19" i="7" s="1"/>
  <c r="F7" i="7"/>
  <c r="Z7" i="7" s="1"/>
  <c r="F7" i="5"/>
  <c r="Y6" i="5" s="1"/>
  <c r="H31" i="7"/>
  <c r="AB31" i="7" s="1"/>
  <c r="E16" i="7"/>
  <c r="Y16" i="7" s="1"/>
  <c r="K15" i="6"/>
  <c r="I24" i="7"/>
  <c r="AC24" i="7" s="1"/>
  <c r="I20" i="5"/>
  <c r="AB19" i="5" s="1"/>
  <c r="AD27" i="5"/>
  <c r="J28" i="5"/>
  <c r="AC27" i="5" s="1"/>
  <c r="I28" i="5"/>
  <c r="AB27" i="5" s="1"/>
  <c r="H28" i="5"/>
  <c r="AA27" i="5" s="1"/>
  <c r="E28" i="5"/>
  <c r="X27" i="5" s="1"/>
  <c r="G28" i="5"/>
  <c r="Z27" i="5" s="1"/>
  <c r="F28" i="5"/>
  <c r="Y27" i="5" s="1"/>
  <c r="J45" i="5"/>
  <c r="J43" i="5"/>
  <c r="J39" i="7"/>
  <c r="AD39" i="7" s="1"/>
  <c r="J37" i="7"/>
  <c r="AD37" i="7" s="1"/>
  <c r="J41" i="5"/>
  <c r="J46" i="7"/>
  <c r="K46" i="7" s="1"/>
  <c r="J38" i="5"/>
  <c r="AC37" i="5" s="1"/>
  <c r="J44" i="5"/>
  <c r="J44" i="7"/>
  <c r="K44" i="7" s="1"/>
  <c r="J46" i="5"/>
  <c r="J42" i="7"/>
  <c r="J39" i="5"/>
  <c r="AC38" i="5" s="1"/>
  <c r="J45" i="7"/>
  <c r="J43" i="7"/>
  <c r="J41" i="7"/>
  <c r="J38" i="7"/>
  <c r="AD38" i="7" s="1"/>
  <c r="J42" i="5"/>
  <c r="J40" i="7"/>
  <c r="J40" i="5"/>
  <c r="G22" i="7"/>
  <c r="G22" i="5"/>
  <c r="Z21" i="5" s="1"/>
  <c r="K14" i="7"/>
  <c r="E36" i="5"/>
  <c r="X35" i="5" s="1"/>
  <c r="I36" i="5"/>
  <c r="AB35" i="5" s="1"/>
  <c r="H36" i="5"/>
  <c r="AA35" i="5" s="1"/>
  <c r="G36" i="5"/>
  <c r="Z35" i="5" s="1"/>
  <c r="F36" i="5"/>
  <c r="Y35" i="5" s="1"/>
  <c r="AD35" i="5"/>
  <c r="J36" i="5"/>
  <c r="AC35" i="5" s="1"/>
  <c r="E12" i="5"/>
  <c r="X11" i="5" s="1"/>
  <c r="I12" i="5"/>
  <c r="AB11" i="5" s="1"/>
  <c r="AD11" i="5"/>
  <c r="H12" i="5"/>
  <c r="AA11" i="5" s="1"/>
  <c r="J12" i="5"/>
  <c r="AC11" i="5" s="1"/>
  <c r="G12" i="5"/>
  <c r="Z11" i="5" s="1"/>
  <c r="F12" i="5"/>
  <c r="Y11" i="5" s="1"/>
  <c r="F33" i="5"/>
  <c r="Y32" i="5" s="1"/>
  <c r="F40" i="6"/>
  <c r="F33" i="7"/>
  <c r="Z33" i="7" s="1"/>
  <c r="AD22" i="5"/>
  <c r="E23" i="5"/>
  <c r="X22" i="5" s="1"/>
  <c r="F23" i="5"/>
  <c r="Y22" i="5" s="1"/>
  <c r="J23" i="5"/>
  <c r="AC22" i="5" s="1"/>
  <c r="I23" i="5"/>
  <c r="AB22" i="5" s="1"/>
  <c r="H23" i="5"/>
  <c r="AA22" i="5" s="1"/>
  <c r="G23" i="5"/>
  <c r="Z22" i="5" s="1"/>
  <c r="E10" i="7"/>
  <c r="Y10" i="7" s="1"/>
  <c r="K9" i="6"/>
  <c r="H26" i="7"/>
  <c r="H26" i="5"/>
  <c r="AA25" i="5" s="1"/>
  <c r="I12" i="7"/>
  <c r="AC12" i="7" s="1"/>
  <c r="H20" i="7"/>
  <c r="AB20" i="7" s="1"/>
  <c r="H20" i="5"/>
  <c r="AA19" i="5" s="1"/>
  <c r="F46" i="5"/>
  <c r="F44" i="7"/>
  <c r="F44" i="5"/>
  <c r="F42" i="7"/>
  <c r="F41" i="5"/>
  <c r="F38" i="7"/>
  <c r="Z38" i="7" s="1"/>
  <c r="F43" i="5"/>
  <c r="F39" i="5"/>
  <c r="Y38" i="5" s="1"/>
  <c r="F40" i="7"/>
  <c r="F37" i="7"/>
  <c r="Z37" i="7" s="1"/>
  <c r="F45" i="5"/>
  <c r="F45" i="7"/>
  <c r="F42" i="5"/>
  <c r="F43" i="7"/>
  <c r="F39" i="7"/>
  <c r="Z39" i="7" s="1"/>
  <c r="F38" i="5"/>
  <c r="Y37" i="5" s="1"/>
  <c r="F46" i="7"/>
  <c r="F41" i="7"/>
  <c r="F40" i="5"/>
  <c r="G25" i="7"/>
  <c r="AE25" i="7"/>
  <c r="F9" i="5"/>
  <c r="Y8" i="5" s="1"/>
  <c r="E21" i="7"/>
  <c r="Y21" i="7" s="1"/>
  <c r="E21" i="5"/>
  <c r="X20" i="5" s="1"/>
  <c r="K20" i="6"/>
  <c r="G29" i="7"/>
  <c r="G29" i="5"/>
  <c r="Z28" i="5" s="1"/>
  <c r="J22" i="7"/>
  <c r="AD22" i="7" s="1"/>
  <c r="J22" i="5"/>
  <c r="AC21" i="5" s="1"/>
  <c r="S17" i="6"/>
  <c r="J6" i="7"/>
  <c r="G19" i="7"/>
  <c r="E7" i="7"/>
  <c r="Y7" i="7" s="1"/>
  <c r="K6" i="6"/>
  <c r="E7" i="5"/>
  <c r="X6" i="5" s="1"/>
  <c r="G31" i="7"/>
  <c r="J16" i="7"/>
  <c r="AD16" i="7" s="1"/>
  <c r="H24" i="7"/>
  <c r="AB24" i="7" s="1"/>
  <c r="E20" i="5"/>
  <c r="X19" i="5" s="1"/>
  <c r="AD18" i="5"/>
  <c r="E19" i="5"/>
  <c r="X18" i="5" s="1"/>
  <c r="I19" i="5"/>
  <c r="AB18" i="5" s="1"/>
  <c r="J19" i="5"/>
  <c r="AC18" i="5" s="1"/>
  <c r="F19" i="5"/>
  <c r="Y18" i="5" s="1"/>
  <c r="H19" i="5"/>
  <c r="AA18" i="5" s="1"/>
  <c r="G19" i="5"/>
  <c r="Z18" i="5" s="1"/>
  <c r="E36" i="7"/>
  <c r="Y36" i="7" s="1"/>
  <c r="K35" i="6"/>
  <c r="H21" i="7"/>
  <c r="AB21" i="7" s="1"/>
  <c r="H21" i="5"/>
  <c r="AA20" i="5" s="1"/>
  <c r="K5" i="6"/>
  <c r="E6" i="7"/>
  <c r="E23" i="7"/>
  <c r="Y23" i="7" s="1"/>
  <c r="K22" i="6"/>
  <c r="K10" i="7"/>
  <c r="K11" i="7"/>
  <c r="K34" i="7"/>
  <c r="K36" i="7"/>
  <c r="G13" i="7"/>
  <c r="AE13" i="7"/>
  <c r="K40" i="6"/>
  <c r="E33" i="5"/>
  <c r="X32" i="5" s="1"/>
  <c r="E33" i="7"/>
  <c r="Y33" i="7" s="1"/>
  <c r="K32" i="6"/>
  <c r="E34" i="7"/>
  <c r="Y34" i="7" s="1"/>
  <c r="K33" i="6"/>
  <c r="AD10" i="5"/>
  <c r="J11" i="5"/>
  <c r="AC10" i="5" s="1"/>
  <c r="I11" i="5"/>
  <c r="AB10" i="5" s="1"/>
  <c r="H11" i="5"/>
  <c r="AA10" i="5" s="1"/>
  <c r="G11" i="5"/>
  <c r="Z10" i="5" s="1"/>
  <c r="F11" i="5"/>
  <c r="Y10" i="5" s="1"/>
  <c r="E11" i="5"/>
  <c r="X10" i="5" s="1"/>
  <c r="E12" i="7"/>
  <c r="Y12" i="7" s="1"/>
  <c r="K11" i="6"/>
  <c r="G20" i="7"/>
  <c r="G20" i="5"/>
  <c r="Z19" i="5" s="1"/>
  <c r="E38" i="7"/>
  <c r="Y38" i="7" s="1"/>
  <c r="E37" i="7"/>
  <c r="Y37" i="7" s="1"/>
  <c r="E40" i="7"/>
  <c r="E43" i="5"/>
  <c r="E39" i="5"/>
  <c r="X38" i="5" s="1"/>
  <c r="E43" i="7"/>
  <c r="E41" i="5"/>
  <c r="E44" i="7"/>
  <c r="E38" i="5"/>
  <c r="X37" i="5" s="1"/>
  <c r="E44" i="5"/>
  <c r="E41" i="7"/>
  <c r="E42" i="5"/>
  <c r="E45" i="7"/>
  <c r="K36" i="6"/>
  <c r="E45" i="5"/>
  <c r="E46" i="7"/>
  <c r="E42" i="7"/>
  <c r="E46" i="5"/>
  <c r="E40" i="5"/>
  <c r="E39" i="7"/>
  <c r="Y39" i="7" s="1"/>
  <c r="F13" i="7"/>
  <c r="Z13" i="7" s="1"/>
  <c r="J21" i="7"/>
  <c r="AD21" i="7" s="1"/>
  <c r="J21" i="5"/>
  <c r="AC20" i="5" s="1"/>
  <c r="I29" i="7"/>
  <c r="AC29" i="7" s="1"/>
  <c r="I29" i="5"/>
  <c r="AB28" i="5" s="1"/>
  <c r="K13" i="6"/>
  <c r="E14" i="7"/>
  <c r="Y14" i="7" s="1"/>
  <c r="H30" i="5"/>
  <c r="AA29" i="5" s="1"/>
  <c r="H30" i="7"/>
  <c r="AB30" i="7" s="1"/>
  <c r="H6" i="7"/>
  <c r="F19" i="7"/>
  <c r="Z19" i="7" s="1"/>
  <c r="F31" i="7"/>
  <c r="Z31" i="7" s="1"/>
  <c r="E8" i="7"/>
  <c r="Y8" i="7" s="1"/>
  <c r="K7" i="6"/>
  <c r="I16" i="7"/>
  <c r="AC16" i="7" s="1"/>
  <c r="I16" i="5"/>
  <c r="AB15" i="5" s="1"/>
  <c r="G24" i="7"/>
  <c r="F16" i="5"/>
  <c r="Y15" i="5" s="1"/>
  <c r="E11" i="7"/>
  <c r="Y11" i="7" s="1"/>
  <c r="K10" i="6"/>
  <c r="AA24" i="7" l="1"/>
  <c r="K24" i="7"/>
  <c r="K38" i="6"/>
  <c r="E39" i="6"/>
  <c r="I39" i="6"/>
  <c r="AA20" i="7"/>
  <c r="K20" i="7"/>
  <c r="AA21" i="7"/>
  <c r="K21" i="7"/>
  <c r="AA13" i="7"/>
  <c r="K13" i="7"/>
  <c r="AB26" i="7"/>
  <c r="K26" i="7"/>
  <c r="H39" i="6"/>
  <c r="AA29" i="7"/>
  <c r="K29" i="7"/>
  <c r="AA38" i="7"/>
  <c r="K38" i="7"/>
  <c r="K40" i="7"/>
  <c r="G39" i="6"/>
  <c r="F39" i="6"/>
  <c r="AA18" i="7"/>
  <c r="K18" i="7"/>
  <c r="K37" i="7"/>
  <c r="T17" i="6"/>
  <c r="AA8" i="7"/>
  <c r="K8" i="7"/>
  <c r="AA30" i="7"/>
  <c r="K30" i="7"/>
  <c r="AA25" i="7"/>
  <c r="K25" i="7"/>
  <c r="AA19" i="7"/>
  <c r="K19" i="7"/>
  <c r="K45" i="7"/>
  <c r="AA7" i="7"/>
  <c r="K7" i="7"/>
  <c r="AA16" i="7"/>
  <c r="K16" i="7"/>
  <c r="K6" i="7"/>
  <c r="AA31" i="7"/>
  <c r="K31" i="7"/>
  <c r="K43" i="7"/>
  <c r="AA33" i="7"/>
  <c r="K33" i="7"/>
  <c r="AA22" i="7"/>
  <c r="K22" i="7"/>
  <c r="AA39" i="7"/>
  <c r="K39" i="7"/>
  <c r="K42" i="7"/>
  <c r="AA12" i="7"/>
  <c r="K12" i="7"/>
  <c r="J39" i="6"/>
</calcChain>
</file>

<file path=xl/sharedStrings.xml><?xml version="1.0" encoding="utf-8"?>
<sst xmlns="http://schemas.openxmlformats.org/spreadsheetml/2006/main" count="106" uniqueCount="41">
  <si>
    <t>* data pull using Jane's ll survey data queries and used in Kari's apportionment code</t>
  </si>
  <si>
    <t>BS</t>
  </si>
  <si>
    <t>AI</t>
  </si>
  <si>
    <t>WG</t>
  </si>
  <si>
    <t>CG</t>
  </si>
  <si>
    <t>WY</t>
  </si>
  <si>
    <t>EY</t>
  </si>
  <si>
    <t>Total</t>
  </si>
  <si>
    <t>Year</t>
  </si>
  <si>
    <t>Weight</t>
  </si>
  <si>
    <t>Females</t>
  </si>
  <si>
    <t>Males</t>
  </si>
  <si>
    <t>Numbers</t>
  </si>
  <si>
    <t>female</t>
  </si>
  <si>
    <t>males</t>
  </si>
  <si>
    <t>sum</t>
  </si>
  <si>
    <t>sum 4+</t>
  </si>
  <si>
    <t>biomass</t>
  </si>
  <si>
    <t>4+ bio</t>
  </si>
  <si>
    <t>Total Biomass (kt)</t>
  </si>
  <si>
    <t>Age-4+ Biomass (kt)</t>
  </si>
  <si>
    <t>from sheet 1</t>
  </si>
  <si>
    <t>from .rep file</t>
  </si>
  <si>
    <t>*from rep file</t>
  </si>
  <si>
    <t>GOA Total</t>
  </si>
  <si>
    <t>N_proj_f</t>
  </si>
  <si>
    <t>N_proj_m</t>
  </si>
  <si>
    <t>bio tot</t>
  </si>
  <si>
    <t>bio</t>
  </si>
  <si>
    <t>Biomass</t>
  </si>
  <si>
    <t>Catch</t>
  </si>
  <si>
    <t>Total Catch (mt)</t>
  </si>
  <si>
    <t>harvest rate</t>
  </si>
  <si>
    <t>* harvest rate assumes 5-year survey average apportionment…harvest rate values should not be trusted given caveats of using partitioned biomass</t>
  </si>
  <si>
    <t>Alaska-Wide</t>
  </si>
  <si>
    <t>straight avg</t>
  </si>
  <si>
    <t>ABC</t>
  </si>
  <si>
    <t>prop</t>
  </si>
  <si>
    <t>Avg, on years</t>
  </si>
  <si>
    <t>normalized</t>
  </si>
  <si>
    <t>Time Series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</si>
</sst>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 applyAlignment="1">
      <alignment horizontal="center"/>
    </xf>
    <xf numFmtId="164" fontId="18" fillId="33" borderId="0" xfId="1" applyNumberFormat="1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0" fillId="33" borderId="0" xfId="0" applyFont="1" applyFill="1"/>
    <xf numFmtId="0" fontId="21" fillId="33" borderId="1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center"/>
    </xf>
    <xf numFmtId="165" fontId="20" fillId="33" borderId="0" xfId="1" applyNumberFormat="1" applyFont="1" applyFill="1"/>
    <xf numFmtId="3" fontId="20" fillId="33" borderId="0" xfId="0" applyNumberFormat="1" applyFont="1" applyFill="1"/>
    <xf numFmtId="43" fontId="20" fillId="33" borderId="0" xfId="0" applyNumberFormat="1" applyFont="1" applyFill="1"/>
    <xf numFmtId="3" fontId="22" fillId="33" borderId="0" xfId="0" applyNumberFormat="1" applyFont="1" applyFill="1" applyAlignment="1">
      <alignment horizontal="right" vertical="center" wrapText="1"/>
    </xf>
    <xf numFmtId="0" fontId="22" fillId="33" borderId="0" xfId="0" applyFont="1" applyFill="1" applyAlignment="1">
      <alignment horizontal="right" vertical="center" wrapText="1"/>
    </xf>
    <xf numFmtId="3" fontId="22" fillId="33" borderId="0" xfId="0" applyNumberFormat="1" applyFont="1" applyFill="1" applyBorder="1" applyAlignment="1">
      <alignment horizontal="right" vertical="center" wrapText="1"/>
    </xf>
    <xf numFmtId="164" fontId="20" fillId="33" borderId="0" xfId="1" applyNumberFormat="1" applyFont="1" applyFill="1"/>
    <xf numFmtId="164" fontId="22" fillId="33" borderId="0" xfId="1" applyNumberFormat="1" applyFont="1" applyFill="1" applyAlignment="1">
      <alignment horizontal="right" vertical="center" wrapText="1"/>
    </xf>
    <xf numFmtId="164" fontId="22" fillId="33" borderId="0" xfId="1" applyNumberFormat="1" applyFont="1" applyFill="1" applyBorder="1" applyAlignment="1">
      <alignment horizontal="right" vertical="center" wrapText="1"/>
    </xf>
    <xf numFmtId="164" fontId="20" fillId="33" borderId="0" xfId="1" applyNumberFormat="1" applyFont="1" applyFill="1" applyAlignment="1">
      <alignment horizontal="right" vertical="center"/>
    </xf>
    <xf numFmtId="166" fontId="20" fillId="33" borderId="0" xfId="0" applyNumberFormat="1" applyFont="1" applyFill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Partitioned</a:t>
            </a:r>
            <a:r>
              <a:rPr lang="en-US" baseline="0"/>
              <a:t> Biomass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Bering Sea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15b. bio by region'!$D$6:$D$37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'Table 15b. bio by region'!$E$6:$E$37</c:f>
              <c:numCache>
                <c:formatCode>_(* #,##0.0_);_(* \(#,##0.0\);_(* "-"??_);_(@_)</c:formatCode>
                <c:ptCount val="32"/>
                <c:pt idx="0">
                  <c:v>58.139277021654379</c:v>
                </c:pt>
                <c:pt idx="1">
                  <c:v>26.98250410207768</c:v>
                </c:pt>
                <c:pt idx="2">
                  <c:v>24.335790806803825</c:v>
                </c:pt>
                <c:pt idx="3">
                  <c:v>8.8540324653338534</c:v>
                </c:pt>
                <c:pt idx="4">
                  <c:v>28.802456814262097</c:v>
                </c:pt>
                <c:pt idx="5">
                  <c:v>26.782411735041038</c:v>
                </c:pt>
                <c:pt idx="6">
                  <c:v>25.936039668261081</c:v>
                </c:pt>
                <c:pt idx="7">
                  <c:v>23.878235571809562</c:v>
                </c:pt>
                <c:pt idx="8">
                  <c:v>20.500985476456584</c:v>
                </c:pt>
                <c:pt idx="9">
                  <c:v>19.345294403222596</c:v>
                </c:pt>
                <c:pt idx="10">
                  <c:v>21.012923478347879</c:v>
                </c:pt>
                <c:pt idx="11">
                  <c:v>39.024654734500338</c:v>
                </c:pt>
                <c:pt idx="12">
                  <c:v>42.077123413312769</c:v>
                </c:pt>
                <c:pt idx="13">
                  <c:v>38.588405685792132</c:v>
                </c:pt>
                <c:pt idx="14">
                  <c:v>40.345874153608349</c:v>
                </c:pt>
                <c:pt idx="15">
                  <c:v>46.416525903555936</c:v>
                </c:pt>
                <c:pt idx="16">
                  <c:v>42.960617926574372</c:v>
                </c:pt>
                <c:pt idx="17">
                  <c:v>48.449128354305039</c:v>
                </c:pt>
                <c:pt idx="18">
                  <c:v>47.738465635899409</c:v>
                </c:pt>
                <c:pt idx="19">
                  <c:v>13.033939126921688</c:v>
                </c:pt>
                <c:pt idx="20">
                  <c:v>13.455837682134133</c:v>
                </c:pt>
                <c:pt idx="21">
                  <c:v>13.355679242310805</c:v>
                </c:pt>
                <c:pt idx="22">
                  <c:v>12.482975333140937</c:v>
                </c:pt>
                <c:pt idx="23">
                  <c:v>44.907131137685042</c:v>
                </c:pt>
                <c:pt idx="24">
                  <c:v>42.839264044128775</c:v>
                </c:pt>
                <c:pt idx="25">
                  <c:v>24.190998306618742</c:v>
                </c:pt>
                <c:pt idx="26">
                  <c:v>26.119778620920293</c:v>
                </c:pt>
                <c:pt idx="27">
                  <c:v>34.915337594964633</c:v>
                </c:pt>
                <c:pt idx="28">
                  <c:v>43.901062513569414</c:v>
                </c:pt>
                <c:pt idx="29">
                  <c:v>103.53930205500164</c:v>
                </c:pt>
                <c:pt idx="30">
                  <c:v>120.20566320103083</c:v>
                </c:pt>
                <c:pt idx="31">
                  <c:v>175.2308861938663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1-4E6D-B7A1-11F830BE6166}"/>
            </c:ext>
          </c:extLst>
        </c:ser>
        <c:ser>
          <c:idx val="1"/>
          <c:order val="1"/>
          <c:tx>
            <c:v>Aleutian Islands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15b. bio by region'!$D$6:$D$37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'Table 15b. bio by region'!$F$6:$F$37</c:f>
              <c:numCache>
                <c:formatCode>_(* #,##0.0_);_(* \(#,##0.0\);_(* "-"??_);_(@_)</c:formatCode>
                <c:ptCount val="32"/>
                <c:pt idx="0">
                  <c:v>43.343366553506335</c:v>
                </c:pt>
                <c:pt idx="1">
                  <c:v>46.041068390017408</c:v>
                </c:pt>
                <c:pt idx="2">
                  <c:v>34.585481061506925</c:v>
                </c:pt>
                <c:pt idx="3">
                  <c:v>38.600202073374916</c:v>
                </c:pt>
                <c:pt idx="4">
                  <c:v>34.9128272502751</c:v>
                </c:pt>
                <c:pt idx="5">
                  <c:v>32.464234590076096</c:v>
                </c:pt>
                <c:pt idx="6">
                  <c:v>24.855138730973266</c:v>
                </c:pt>
                <c:pt idx="7">
                  <c:v>22.579318045746046</c:v>
                </c:pt>
                <c:pt idx="8">
                  <c:v>45.180238435147217</c:v>
                </c:pt>
                <c:pt idx="9">
                  <c:v>47.190077450480679</c:v>
                </c:pt>
                <c:pt idx="10">
                  <c:v>44.927091271986782</c:v>
                </c:pt>
                <c:pt idx="11">
                  <c:v>40.645141770039842</c:v>
                </c:pt>
                <c:pt idx="12">
                  <c:v>44.630317154416019</c:v>
                </c:pt>
                <c:pt idx="13">
                  <c:v>46.169716651816231</c:v>
                </c:pt>
                <c:pt idx="14">
                  <c:v>36.418138487377718</c:v>
                </c:pt>
                <c:pt idx="15">
                  <c:v>32.429376900633336</c:v>
                </c:pt>
                <c:pt idx="16">
                  <c:v>39.072308854903845</c:v>
                </c:pt>
                <c:pt idx="17">
                  <c:v>32.966073434223041</c:v>
                </c:pt>
                <c:pt idx="18">
                  <c:v>35.052145459471269</c:v>
                </c:pt>
                <c:pt idx="19">
                  <c:v>37.400478041222563</c:v>
                </c:pt>
                <c:pt idx="20">
                  <c:v>27.29008106203429</c:v>
                </c:pt>
                <c:pt idx="21">
                  <c:v>26.786331368286689</c:v>
                </c:pt>
                <c:pt idx="22">
                  <c:v>37.032541133565026</c:v>
                </c:pt>
                <c:pt idx="23">
                  <c:v>29.665905999493916</c:v>
                </c:pt>
                <c:pt idx="24">
                  <c:v>28.059993706393854</c:v>
                </c:pt>
                <c:pt idx="25">
                  <c:v>30.575700869168909</c:v>
                </c:pt>
                <c:pt idx="26">
                  <c:v>55.193310493473923</c:v>
                </c:pt>
                <c:pt idx="27">
                  <c:v>56.785454704366693</c:v>
                </c:pt>
                <c:pt idx="28">
                  <c:v>98.472722942484168</c:v>
                </c:pt>
                <c:pt idx="29">
                  <c:v>101.90678784306358</c:v>
                </c:pt>
                <c:pt idx="30">
                  <c:v>135.15327669464608</c:v>
                </c:pt>
                <c:pt idx="31">
                  <c:v>126.39314056791915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1-4E6D-B7A1-11F830BE6166}"/>
            </c:ext>
          </c:extLst>
        </c:ser>
        <c:ser>
          <c:idx val="2"/>
          <c:order val="2"/>
          <c:tx>
            <c:v>Western GOA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'Table 15b. bio by region'!$D$6:$D$37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'Table 15b. bio by region'!$G$6:$G$37</c:f>
              <c:numCache>
                <c:formatCode>_(* #,##0.0_);_(* \(#,##0.0\);_(* "-"??_);_(@_)</c:formatCode>
                <c:ptCount val="32"/>
                <c:pt idx="0">
                  <c:v>44.199105539175513</c:v>
                </c:pt>
                <c:pt idx="1">
                  <c:v>33.161449951470011</c:v>
                </c:pt>
                <c:pt idx="2">
                  <c:v>15.270938933883894</c:v>
                </c:pt>
                <c:pt idx="3">
                  <c:v>39.797768272103156</c:v>
                </c:pt>
                <c:pt idx="4">
                  <c:v>27.618701887364033</c:v>
                </c:pt>
                <c:pt idx="5">
                  <c:v>29.645802673058316</c:v>
                </c:pt>
                <c:pt idx="6">
                  <c:v>26.697650502996083</c:v>
                </c:pt>
                <c:pt idx="7">
                  <c:v>26.256706691644748</c:v>
                </c:pt>
                <c:pt idx="8">
                  <c:v>29.390139602653729</c:v>
                </c:pt>
                <c:pt idx="9">
                  <c:v>27.868016954177644</c:v>
                </c:pt>
                <c:pt idx="10">
                  <c:v>40.303115149664762</c:v>
                </c:pt>
                <c:pt idx="11">
                  <c:v>42.429469100758872</c:v>
                </c:pt>
                <c:pt idx="12">
                  <c:v>39.422229214997643</c:v>
                </c:pt>
                <c:pt idx="13">
                  <c:v>44.037529003042742</c:v>
                </c:pt>
                <c:pt idx="14">
                  <c:v>30.264180329764315</c:v>
                </c:pt>
                <c:pt idx="15">
                  <c:v>45.119680696692527</c:v>
                </c:pt>
                <c:pt idx="16">
                  <c:v>32.151635219347682</c:v>
                </c:pt>
                <c:pt idx="17">
                  <c:v>21.709152150789897</c:v>
                </c:pt>
                <c:pt idx="18">
                  <c:v>26.78027943734449</c:v>
                </c:pt>
                <c:pt idx="19">
                  <c:v>38.475936362324454</c:v>
                </c:pt>
                <c:pt idx="20">
                  <c:v>24.835176547965027</c:v>
                </c:pt>
                <c:pt idx="21">
                  <c:v>29.818480511508959</c:v>
                </c:pt>
                <c:pt idx="22">
                  <c:v>26.885198639352264</c:v>
                </c:pt>
                <c:pt idx="23">
                  <c:v>17.606576290781639</c:v>
                </c:pt>
                <c:pt idx="24">
                  <c:v>24.971864143008492</c:v>
                </c:pt>
                <c:pt idx="25">
                  <c:v>17.221085772282471</c:v>
                </c:pt>
                <c:pt idx="26">
                  <c:v>31.959242141084438</c:v>
                </c:pt>
                <c:pt idx="27">
                  <c:v>26.367835481176783</c:v>
                </c:pt>
                <c:pt idx="28">
                  <c:v>53.940184765611264</c:v>
                </c:pt>
                <c:pt idx="29">
                  <c:v>42.939786473457637</c:v>
                </c:pt>
                <c:pt idx="30">
                  <c:v>57.476288858774794</c:v>
                </c:pt>
                <c:pt idx="31">
                  <c:v>56.994485949347606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1-4E6D-B7A1-11F830BE6166}"/>
            </c:ext>
          </c:extLst>
        </c:ser>
        <c:ser>
          <c:idx val="3"/>
          <c:order val="3"/>
          <c:tx>
            <c:v>Central GOA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'Table 15b. bio by region'!$D$6:$D$37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'Table 15b. bio by region'!$H$6:$H$37</c:f>
              <c:numCache>
                <c:formatCode>_(* #,##0.0_);_(* \(#,##0.0\);_(* "-"??_);_(@_)</c:formatCode>
                <c:ptCount val="32"/>
                <c:pt idx="0">
                  <c:v>117.17828218219211</c:v>
                </c:pt>
                <c:pt idx="1">
                  <c:v>105.31626479902997</c:v>
                </c:pt>
                <c:pt idx="2">
                  <c:v>102.21208687344935</c:v>
                </c:pt>
                <c:pt idx="3">
                  <c:v>103.95774145672195</c:v>
                </c:pt>
                <c:pt idx="4">
                  <c:v>90.270614638929786</c:v>
                </c:pt>
                <c:pt idx="5">
                  <c:v>88.131032377210744</c:v>
                </c:pt>
                <c:pt idx="6">
                  <c:v>98.021616441141617</c:v>
                </c:pt>
                <c:pt idx="7">
                  <c:v>96.929790762601911</c:v>
                </c:pt>
                <c:pt idx="8">
                  <c:v>72.749438912422548</c:v>
                </c:pt>
                <c:pt idx="9">
                  <c:v>87.560449764852549</c:v>
                </c:pt>
                <c:pt idx="10">
                  <c:v>81.531682965139126</c:v>
                </c:pt>
                <c:pt idx="11">
                  <c:v>80.955241792680269</c:v>
                </c:pt>
                <c:pt idx="12">
                  <c:v>96.478796366177292</c:v>
                </c:pt>
                <c:pt idx="13">
                  <c:v>99.699616893626455</c:v>
                </c:pt>
                <c:pt idx="14">
                  <c:v>107.86970738710515</c:v>
                </c:pt>
                <c:pt idx="15">
                  <c:v>79.53509813060893</c:v>
                </c:pt>
                <c:pt idx="16">
                  <c:v>85.27039693406229</c:v>
                </c:pt>
                <c:pt idx="17">
                  <c:v>76.835349417566107</c:v>
                </c:pt>
                <c:pt idx="18">
                  <c:v>77.960834099002909</c:v>
                </c:pt>
                <c:pt idx="19">
                  <c:v>81.081599096785666</c:v>
                </c:pt>
                <c:pt idx="20">
                  <c:v>78.292762134302663</c:v>
                </c:pt>
                <c:pt idx="21">
                  <c:v>97.683203973468565</c:v>
                </c:pt>
                <c:pt idx="22">
                  <c:v>83.598295140415757</c:v>
                </c:pt>
                <c:pt idx="23">
                  <c:v>67.772031419550174</c:v>
                </c:pt>
                <c:pt idx="24">
                  <c:v>56.384407432190685</c:v>
                </c:pt>
                <c:pt idx="25">
                  <c:v>63.907070872996549</c:v>
                </c:pt>
                <c:pt idx="26">
                  <c:v>64.772386526472928</c:v>
                </c:pt>
                <c:pt idx="27">
                  <c:v>79.30568144148927</c:v>
                </c:pt>
                <c:pt idx="28">
                  <c:v>90.632088376986204</c:v>
                </c:pt>
                <c:pt idx="29">
                  <c:v>87.495459534159082</c:v>
                </c:pt>
                <c:pt idx="30">
                  <c:v>119.44058665944416</c:v>
                </c:pt>
                <c:pt idx="31">
                  <c:v>107.31949807588771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1-4E6D-B7A1-11F830BE6166}"/>
            </c:ext>
          </c:extLst>
        </c:ser>
        <c:ser>
          <c:idx val="4"/>
          <c:order val="4"/>
          <c:tx>
            <c:v>West Yakutat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'Table 15b. bio by region'!$D$6:$D$37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'Table 15b. bio by region'!$I$6:$I$37</c:f>
              <c:numCache>
                <c:formatCode>_(* #,##0.0_);_(* \(#,##0.0\);_(* "-"??_);_(@_)</c:formatCode>
                <c:ptCount val="32"/>
                <c:pt idx="0">
                  <c:v>47.749079173609502</c:v>
                </c:pt>
                <c:pt idx="1">
                  <c:v>47.245250198510362</c:v>
                </c:pt>
                <c:pt idx="2">
                  <c:v>57.786758836119198</c:v>
                </c:pt>
                <c:pt idx="3">
                  <c:v>46.863953668210605</c:v>
                </c:pt>
                <c:pt idx="4">
                  <c:v>38.396872481845492</c:v>
                </c:pt>
                <c:pt idx="5">
                  <c:v>33.177237241949726</c:v>
                </c:pt>
                <c:pt idx="6">
                  <c:v>29.308492050478304</c:v>
                </c:pt>
                <c:pt idx="7">
                  <c:v>28.518523407881627</c:v>
                </c:pt>
                <c:pt idx="8">
                  <c:v>24.101459558700032</c:v>
                </c:pt>
                <c:pt idx="9">
                  <c:v>25.058360273070004</c:v>
                </c:pt>
                <c:pt idx="10">
                  <c:v>22.699442887032781</c:v>
                </c:pt>
                <c:pt idx="11">
                  <c:v>17.251521938983476</c:v>
                </c:pt>
                <c:pt idx="12">
                  <c:v>23.674968087321027</c:v>
                </c:pt>
                <c:pt idx="13">
                  <c:v>23.392853935339399</c:v>
                </c:pt>
                <c:pt idx="14">
                  <c:v>28.488787017389996</c:v>
                </c:pt>
                <c:pt idx="15">
                  <c:v>21.29869456362167</c:v>
                </c:pt>
                <c:pt idx="16">
                  <c:v>26.05026197761326</c:v>
                </c:pt>
                <c:pt idx="17">
                  <c:v>26.488272118818468</c:v>
                </c:pt>
                <c:pt idx="18">
                  <c:v>21.001984254670234</c:v>
                </c:pt>
                <c:pt idx="19">
                  <c:v>22.166366187333232</c:v>
                </c:pt>
                <c:pt idx="20">
                  <c:v>36.361296914196281</c:v>
                </c:pt>
                <c:pt idx="21">
                  <c:v>24.447110344494881</c:v>
                </c:pt>
                <c:pt idx="22">
                  <c:v>21.671580104125713</c:v>
                </c:pt>
                <c:pt idx="23">
                  <c:v>17.424079598389895</c:v>
                </c:pt>
                <c:pt idx="24">
                  <c:v>18.831630773306486</c:v>
                </c:pt>
                <c:pt idx="25">
                  <c:v>30.96706142821543</c:v>
                </c:pt>
                <c:pt idx="26">
                  <c:v>29.257969173332281</c:v>
                </c:pt>
                <c:pt idx="27">
                  <c:v>27.316182798680241</c:v>
                </c:pt>
                <c:pt idx="28">
                  <c:v>23.689659261425206</c:v>
                </c:pt>
                <c:pt idx="29">
                  <c:v>32.195441621620873</c:v>
                </c:pt>
                <c:pt idx="30">
                  <c:v>25.074749709965918</c:v>
                </c:pt>
                <c:pt idx="31">
                  <c:v>27.724807616408008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1-4E6D-B7A1-11F830BE6166}"/>
            </c:ext>
          </c:extLst>
        </c:ser>
        <c:ser>
          <c:idx val="5"/>
          <c:order val="5"/>
          <c:tx>
            <c:v>East Yakutat/Southeast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'Table 15b. bio by region'!$D$6:$D$37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'Table 15b. bio by region'!$J$6:$J$37</c:f>
              <c:numCache>
                <c:formatCode>_(* #,##0.0_);_(* \(#,##0.0\);_(* "-"??_);_(@_)</c:formatCode>
                <c:ptCount val="32"/>
                <c:pt idx="0">
                  <c:v>77.845189724702152</c:v>
                </c:pt>
                <c:pt idx="1">
                  <c:v>106.17749454598459</c:v>
                </c:pt>
                <c:pt idx="2">
                  <c:v>100.92678117231674</c:v>
                </c:pt>
                <c:pt idx="3">
                  <c:v>86.733234275855565</c:v>
                </c:pt>
                <c:pt idx="4">
                  <c:v>80.614957349643532</c:v>
                </c:pt>
                <c:pt idx="5">
                  <c:v>67.82907431010419</c:v>
                </c:pt>
                <c:pt idx="6">
                  <c:v>57.349202081389613</c:v>
                </c:pt>
                <c:pt idx="7">
                  <c:v>60.805592413126114</c:v>
                </c:pt>
                <c:pt idx="8">
                  <c:v>57.938680213119923</c:v>
                </c:pt>
                <c:pt idx="9">
                  <c:v>59.136850620776478</c:v>
                </c:pt>
                <c:pt idx="10">
                  <c:v>58.63231014137866</c:v>
                </c:pt>
                <c:pt idx="11">
                  <c:v>48.869228507077175</c:v>
                </c:pt>
                <c:pt idx="12">
                  <c:v>49.6043867302553</c:v>
                </c:pt>
                <c:pt idx="13">
                  <c:v>47.499380354523048</c:v>
                </c:pt>
                <c:pt idx="14">
                  <c:v>50.887033923434437</c:v>
                </c:pt>
                <c:pt idx="15">
                  <c:v>62.987922855857732</c:v>
                </c:pt>
                <c:pt idx="16">
                  <c:v>49.565732930028453</c:v>
                </c:pt>
                <c:pt idx="17">
                  <c:v>57.653737743247476</c:v>
                </c:pt>
                <c:pt idx="18">
                  <c:v>43.073294949631681</c:v>
                </c:pt>
                <c:pt idx="19">
                  <c:v>53.602944313342341</c:v>
                </c:pt>
                <c:pt idx="20">
                  <c:v>69.770169028467663</c:v>
                </c:pt>
                <c:pt idx="21">
                  <c:v>53.447874429270129</c:v>
                </c:pt>
                <c:pt idx="22">
                  <c:v>59.82030298345034</c:v>
                </c:pt>
                <c:pt idx="23">
                  <c:v>50.98431485529936</c:v>
                </c:pt>
                <c:pt idx="24">
                  <c:v>46.517572347661698</c:v>
                </c:pt>
                <c:pt idx="25">
                  <c:v>47.763075413087904</c:v>
                </c:pt>
                <c:pt idx="26">
                  <c:v>46.614408980026177</c:v>
                </c:pt>
                <c:pt idx="27">
                  <c:v>44.59336106781236</c:v>
                </c:pt>
                <c:pt idx="28">
                  <c:v>55.023465703283676</c:v>
                </c:pt>
                <c:pt idx="29">
                  <c:v>68.44140023622731</c:v>
                </c:pt>
                <c:pt idx="30">
                  <c:v>66.275332540937981</c:v>
                </c:pt>
                <c:pt idx="31">
                  <c:v>58.840092885061331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1-4E6D-B7A1-11F830BE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97120"/>
        <c:axId val="1298000448"/>
      </c:lineChart>
      <c:catAx>
        <c:axId val="12979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00448"/>
        <c:crosses val="autoZero"/>
        <c:auto val="1"/>
        <c:lblAlgn val="ctr"/>
        <c:lblOffset val="100"/>
        <c:noMultiLvlLbl val="0"/>
      </c:catAx>
      <c:valAx>
        <c:axId val="1298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(Age-2+,</a:t>
                </a:r>
                <a:r>
                  <a:rPr lang="en-US" baseline="0"/>
                  <a:t> kt)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14</xdr:row>
      <xdr:rowOff>53340</xdr:rowOff>
    </xdr:from>
    <xdr:to>
      <xdr:col>21</xdr:col>
      <xdr:colOff>342900</xdr:colOff>
      <xdr:row>38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6"/>
  <sheetViews>
    <sheetView workbookViewId="0">
      <selection activeCell="B10" sqref="B10"/>
    </sheetView>
  </sheetViews>
  <sheetFormatPr defaultColWidth="8.85546875" defaultRowHeight="15" x14ac:dyDescent="0.25"/>
  <cols>
    <col min="1" max="2" width="8.85546875" style="1"/>
    <col min="3" max="8" width="9" style="1" bestFit="1" customWidth="1"/>
    <col min="9" max="9" width="9.42578125" style="1" bestFit="1" customWidth="1"/>
    <col min="10" max="16384" width="8.85546875" style="1"/>
  </cols>
  <sheetData>
    <row r="1" spans="2:9" x14ac:dyDescent="0.25">
      <c r="E1" s="1" t="s">
        <v>0</v>
      </c>
    </row>
    <row r="4" spans="2:9" x14ac:dyDescent="0.25">
      <c r="B4" s="3" t="s">
        <v>8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2:9" x14ac:dyDescent="0.25">
      <c r="B5" s="1">
        <v>1990</v>
      </c>
      <c r="C5" s="2">
        <v>314.7021092</v>
      </c>
      <c r="D5" s="2">
        <v>234.6133212</v>
      </c>
      <c r="E5" s="2">
        <v>239.245351</v>
      </c>
      <c r="F5" s="2">
        <v>634.27435709999997</v>
      </c>
      <c r="G5" s="2">
        <v>258.46100430000001</v>
      </c>
      <c r="H5" s="2">
        <v>421.36824969999998</v>
      </c>
      <c r="I5" s="2">
        <f>SUM(C5:H5)</f>
        <v>2102.6643924999998</v>
      </c>
    </row>
    <row r="6" spans="2:9" x14ac:dyDescent="0.25">
      <c r="B6" s="1">
        <v>1991</v>
      </c>
      <c r="C6" s="2">
        <v>150.2015433</v>
      </c>
      <c r="D6" s="2">
        <v>256.29346709999999</v>
      </c>
      <c r="E6" s="2">
        <v>184.59743180000001</v>
      </c>
      <c r="F6" s="2">
        <v>586.25639220000005</v>
      </c>
      <c r="G6" s="2">
        <v>262.99669840000001</v>
      </c>
      <c r="H6" s="2">
        <v>591.05053720000001</v>
      </c>
      <c r="I6" s="2">
        <f t="shared" ref="I6:I36" si="0">SUM(C6:H6)</f>
        <v>2031.39607</v>
      </c>
    </row>
    <row r="7" spans="2:9" x14ac:dyDescent="0.25">
      <c r="B7" s="1">
        <v>1992</v>
      </c>
      <c r="C7" s="2">
        <v>124.7684837</v>
      </c>
      <c r="D7" s="2">
        <v>177.31817570000001</v>
      </c>
      <c r="E7" s="2">
        <v>78.293403760000004</v>
      </c>
      <c r="F7" s="2">
        <v>524.0366831</v>
      </c>
      <c r="G7" s="2">
        <v>296.27006310000002</v>
      </c>
      <c r="H7" s="2">
        <v>517.44697970000004</v>
      </c>
      <c r="I7" s="2">
        <f t="shared" si="0"/>
        <v>1718.1337890600003</v>
      </c>
    </row>
    <row r="8" spans="2:9" x14ac:dyDescent="0.25">
      <c r="B8" s="1">
        <v>1993</v>
      </c>
      <c r="C8" s="2">
        <v>50.209354150000003</v>
      </c>
      <c r="D8" s="2">
        <v>218.89361980000001</v>
      </c>
      <c r="E8" s="2">
        <v>225.68476559999999</v>
      </c>
      <c r="F8" s="2">
        <v>589.52246649999995</v>
      </c>
      <c r="G8" s="2">
        <v>265.75561540000001</v>
      </c>
      <c r="H8" s="2">
        <v>491.84591239999997</v>
      </c>
      <c r="I8" s="2">
        <f t="shared" si="0"/>
        <v>1841.91173385</v>
      </c>
    </row>
    <row r="9" spans="2:9" x14ac:dyDescent="0.25">
      <c r="B9" s="1">
        <v>1994</v>
      </c>
      <c r="C9" s="2">
        <v>176.90984409999999</v>
      </c>
      <c r="D9" s="2">
        <v>214.44083280000001</v>
      </c>
      <c r="E9" s="2">
        <v>169.63900949999999</v>
      </c>
      <c r="F9" s="2">
        <v>554.45826950000003</v>
      </c>
      <c r="G9" s="2">
        <v>235.8404621</v>
      </c>
      <c r="H9" s="2">
        <v>495.15149450000001</v>
      </c>
      <c r="I9" s="2">
        <f t="shared" si="0"/>
        <v>1846.4399125</v>
      </c>
    </row>
    <row r="10" spans="2:9" x14ac:dyDescent="0.25">
      <c r="B10" s="1">
        <v>1995</v>
      </c>
      <c r="C10" s="2">
        <v>169.45808199999999</v>
      </c>
      <c r="D10" s="2">
        <v>205.40819780000001</v>
      </c>
      <c r="E10" s="2">
        <v>187.57537260000001</v>
      </c>
      <c r="F10" s="2">
        <v>557.62400560000003</v>
      </c>
      <c r="G10" s="2">
        <v>209.91951900000001</v>
      </c>
      <c r="H10" s="2">
        <v>429.16914839999998</v>
      </c>
      <c r="I10" s="2">
        <f t="shared" si="0"/>
        <v>1759.1543254000001</v>
      </c>
    </row>
    <row r="11" spans="2:9" x14ac:dyDescent="0.25">
      <c r="B11" s="1">
        <v>1996</v>
      </c>
      <c r="C11" s="2">
        <v>194.1811634</v>
      </c>
      <c r="D11" s="2">
        <v>186.08853999999999</v>
      </c>
      <c r="E11" s="2">
        <v>199.883286</v>
      </c>
      <c r="F11" s="2">
        <v>733.8804136</v>
      </c>
      <c r="G11" s="2">
        <v>219.4304588</v>
      </c>
      <c r="H11" s="2">
        <v>429.36912969999997</v>
      </c>
      <c r="I11" s="2">
        <f t="shared" si="0"/>
        <v>1962.8329914999999</v>
      </c>
    </row>
    <row r="12" spans="2:9" x14ac:dyDescent="0.25">
      <c r="B12" s="1">
        <v>1997</v>
      </c>
      <c r="C12" s="2">
        <v>156.84811020000001</v>
      </c>
      <c r="D12" s="2">
        <v>148.31595720000001</v>
      </c>
      <c r="E12" s="2">
        <v>172.47148820000001</v>
      </c>
      <c r="F12" s="2">
        <v>636.69924260000005</v>
      </c>
      <c r="G12" s="2">
        <v>187.32860260000001</v>
      </c>
      <c r="H12" s="2">
        <v>399.41151559999997</v>
      </c>
      <c r="I12" s="2">
        <f t="shared" si="0"/>
        <v>1701.0749164000001</v>
      </c>
    </row>
    <row r="13" spans="2:9" x14ac:dyDescent="0.25">
      <c r="B13" s="1">
        <v>1998</v>
      </c>
      <c r="C13" s="2">
        <v>136.58352149999999</v>
      </c>
      <c r="D13" s="2">
        <v>301.00387490000003</v>
      </c>
      <c r="E13" s="2">
        <v>195.80564889999999</v>
      </c>
      <c r="F13" s="2">
        <v>484.67789829999998</v>
      </c>
      <c r="G13" s="2">
        <v>160.57092589999999</v>
      </c>
      <c r="H13" s="2">
        <v>386.00432080000002</v>
      </c>
      <c r="I13" s="2">
        <f t="shared" si="0"/>
        <v>1664.6461902999999</v>
      </c>
    </row>
    <row r="14" spans="2:9" x14ac:dyDescent="0.25">
      <c r="B14" s="1">
        <v>1999</v>
      </c>
      <c r="C14" s="2">
        <v>124.9174477</v>
      </c>
      <c r="D14" s="2">
        <v>304.71823840000002</v>
      </c>
      <c r="E14" s="2">
        <v>179.9508179</v>
      </c>
      <c r="F14" s="2">
        <v>565.39991980000002</v>
      </c>
      <c r="G14" s="2">
        <v>161.80815569999999</v>
      </c>
      <c r="H14" s="2">
        <v>381.86156749999998</v>
      </c>
      <c r="I14" s="2">
        <f t="shared" si="0"/>
        <v>1718.6561470000001</v>
      </c>
    </row>
    <row r="15" spans="2:9" x14ac:dyDescent="0.25">
      <c r="B15" s="1">
        <v>2000</v>
      </c>
      <c r="C15" s="2">
        <v>122.7762816</v>
      </c>
      <c r="D15" s="2">
        <v>262.50422579999997</v>
      </c>
      <c r="E15" s="2">
        <v>235.48682410000001</v>
      </c>
      <c r="F15" s="2">
        <v>476.38096990000003</v>
      </c>
      <c r="G15" s="2">
        <v>132.6304355</v>
      </c>
      <c r="H15" s="2">
        <v>342.58236499999998</v>
      </c>
      <c r="I15" s="2">
        <f t="shared" si="0"/>
        <v>1572.3611019</v>
      </c>
    </row>
    <row r="16" spans="2:9" x14ac:dyDescent="0.25">
      <c r="B16" s="1">
        <v>2001</v>
      </c>
      <c r="C16" s="2">
        <v>254.7464086</v>
      </c>
      <c r="D16" s="2">
        <v>265.32467650000001</v>
      </c>
      <c r="E16" s="2">
        <v>276.97246639999997</v>
      </c>
      <c r="F16" s="2">
        <v>528.46225660000005</v>
      </c>
      <c r="G16" s="2">
        <v>112.6150452</v>
      </c>
      <c r="H16" s="2">
        <v>319.01013699999999</v>
      </c>
      <c r="I16" s="2">
        <f t="shared" si="0"/>
        <v>1757.1309902999999</v>
      </c>
    </row>
    <row r="17" spans="2:9" x14ac:dyDescent="0.25">
      <c r="B17" s="1">
        <v>2002</v>
      </c>
      <c r="C17" s="2">
        <v>262.07628840000001</v>
      </c>
      <c r="D17" s="2">
        <v>277.97879039999998</v>
      </c>
      <c r="E17" s="2">
        <v>245.54034770000001</v>
      </c>
      <c r="F17" s="2">
        <v>600.91571880000004</v>
      </c>
      <c r="G17" s="2">
        <v>147.458934</v>
      </c>
      <c r="H17" s="2">
        <v>308.95965569999998</v>
      </c>
      <c r="I17" s="2">
        <f t="shared" si="0"/>
        <v>1842.9297349999999</v>
      </c>
    </row>
    <row r="18" spans="2:9" x14ac:dyDescent="0.25">
      <c r="B18" s="1">
        <v>2003</v>
      </c>
      <c r="C18" s="2">
        <v>219.09089499999999</v>
      </c>
      <c r="D18" s="2">
        <v>262.13481389999998</v>
      </c>
      <c r="E18" s="2">
        <v>250.02903000000001</v>
      </c>
      <c r="F18" s="2">
        <v>566.05806610000002</v>
      </c>
      <c r="G18" s="2">
        <v>132.81609370000001</v>
      </c>
      <c r="H18" s="2">
        <v>269.68415950000002</v>
      </c>
      <c r="I18" s="2">
        <f t="shared" si="0"/>
        <v>1699.8130582000001</v>
      </c>
    </row>
    <row r="19" spans="2:9" x14ac:dyDescent="0.25">
      <c r="B19" s="1">
        <v>2004</v>
      </c>
      <c r="C19" s="2">
        <v>220.72455980000001</v>
      </c>
      <c r="D19" s="2">
        <v>199.23666929999999</v>
      </c>
      <c r="E19" s="2">
        <v>165.56954139999999</v>
      </c>
      <c r="F19" s="2">
        <v>590.13453489999995</v>
      </c>
      <c r="G19" s="2">
        <v>155.8567042</v>
      </c>
      <c r="H19" s="2">
        <v>278.39322850000002</v>
      </c>
      <c r="I19" s="2">
        <f t="shared" si="0"/>
        <v>1609.9152380999999</v>
      </c>
    </row>
    <row r="20" spans="2:9" x14ac:dyDescent="0.25">
      <c r="B20" s="1">
        <v>2005</v>
      </c>
      <c r="C20" s="2">
        <v>259.5786114</v>
      </c>
      <c r="D20" s="2">
        <v>181.3572313</v>
      </c>
      <c r="E20" s="2">
        <v>252.3261669</v>
      </c>
      <c r="F20" s="2">
        <v>444.7900813</v>
      </c>
      <c r="G20" s="2">
        <v>119.11028349999999</v>
      </c>
      <c r="H20" s="2">
        <v>352.25207469999998</v>
      </c>
      <c r="I20" s="2">
        <f t="shared" si="0"/>
        <v>1609.4144490999997</v>
      </c>
    </row>
    <row r="21" spans="2:9" x14ac:dyDescent="0.25">
      <c r="B21" s="1">
        <v>2006</v>
      </c>
      <c r="C21" s="2">
        <v>284.1893953</v>
      </c>
      <c r="D21" s="2">
        <v>258.46778660000001</v>
      </c>
      <c r="E21" s="2">
        <v>212.68673989999999</v>
      </c>
      <c r="F21" s="2">
        <v>564.07341680000002</v>
      </c>
      <c r="G21" s="2">
        <v>172.3254589</v>
      </c>
      <c r="H21" s="2">
        <v>327.88298559999998</v>
      </c>
      <c r="I21" s="2">
        <f t="shared" si="0"/>
        <v>1819.6257831000003</v>
      </c>
    </row>
    <row r="22" spans="2:9" x14ac:dyDescent="0.25">
      <c r="B22" s="1">
        <v>2007</v>
      </c>
      <c r="C22" s="2">
        <v>286.01221800000002</v>
      </c>
      <c r="D22" s="2">
        <v>194.61030779999999</v>
      </c>
      <c r="E22" s="2">
        <v>128.15674849999999</v>
      </c>
      <c r="F22" s="2">
        <v>453.586049</v>
      </c>
      <c r="G22" s="2">
        <v>156.36957190000001</v>
      </c>
      <c r="H22" s="2">
        <v>340.35025949999999</v>
      </c>
      <c r="I22" s="2">
        <f t="shared" si="0"/>
        <v>1559.0851547</v>
      </c>
    </row>
    <row r="23" spans="2:9" x14ac:dyDescent="0.25">
      <c r="B23" s="1">
        <v>2008</v>
      </c>
      <c r="C23" s="2">
        <v>284.0808925</v>
      </c>
      <c r="D23" s="2">
        <v>208.58744899999999</v>
      </c>
      <c r="E23" s="2">
        <v>159.36343120000001</v>
      </c>
      <c r="F23" s="2">
        <v>463.92742279999999</v>
      </c>
      <c r="G23" s="2">
        <v>124.9780937</v>
      </c>
      <c r="H23" s="2">
        <v>256.31950899999998</v>
      </c>
      <c r="I23" s="2">
        <f t="shared" si="0"/>
        <v>1497.2567982</v>
      </c>
    </row>
    <row r="24" spans="2:9" x14ac:dyDescent="0.25">
      <c r="B24" s="1">
        <v>2009</v>
      </c>
      <c r="C24" s="2">
        <v>71.272555679999996</v>
      </c>
      <c r="D24" s="2">
        <v>204.51435499999999</v>
      </c>
      <c r="E24" s="2">
        <v>210.39520669999999</v>
      </c>
      <c r="F24" s="2">
        <v>443.37270030000002</v>
      </c>
      <c r="G24" s="2">
        <v>121.2107524</v>
      </c>
      <c r="H24" s="2">
        <v>293.11314069999997</v>
      </c>
      <c r="I24" s="2">
        <f t="shared" si="0"/>
        <v>1343.8787107800001</v>
      </c>
    </row>
    <row r="25" spans="2:9" x14ac:dyDescent="0.25">
      <c r="B25" s="1">
        <v>2010</v>
      </c>
      <c r="C25" s="2">
        <v>82.237698839999993</v>
      </c>
      <c r="D25" s="2">
        <v>166.78809010000001</v>
      </c>
      <c r="E25" s="2">
        <v>151.784513</v>
      </c>
      <c r="F25" s="2">
        <v>478.49987089999996</v>
      </c>
      <c r="G25" s="2">
        <v>222.22840789999998</v>
      </c>
      <c r="H25" s="2">
        <v>426.41255670000004</v>
      </c>
      <c r="I25" s="2">
        <f t="shared" si="0"/>
        <v>1527.9511374399999</v>
      </c>
    </row>
    <row r="26" spans="2:9" x14ac:dyDescent="0.25">
      <c r="B26" s="1">
        <v>2011</v>
      </c>
      <c r="C26" s="2">
        <v>91.4075129</v>
      </c>
      <c r="D26" s="2">
        <v>183.32814720000002</v>
      </c>
      <c r="E26" s="2">
        <v>204.0804584</v>
      </c>
      <c r="F26" s="2">
        <v>668.55294779999997</v>
      </c>
      <c r="G26" s="2">
        <v>167.31830059999999</v>
      </c>
      <c r="H26" s="2">
        <v>365.80223160000003</v>
      </c>
      <c r="I26" s="2">
        <f t="shared" si="0"/>
        <v>1680.4895984999998</v>
      </c>
    </row>
    <row r="27" spans="2:9" x14ac:dyDescent="0.25">
      <c r="B27" s="1">
        <v>2012</v>
      </c>
      <c r="C27" s="2">
        <v>66.891263760000001</v>
      </c>
      <c r="D27" s="2">
        <v>198.4425516</v>
      </c>
      <c r="E27" s="2">
        <v>144.06700849999999</v>
      </c>
      <c r="F27" s="2">
        <v>447.96977169999997</v>
      </c>
      <c r="G27" s="2">
        <v>116.12931549999999</v>
      </c>
      <c r="H27" s="2">
        <v>320.55303789999999</v>
      </c>
      <c r="I27" s="2">
        <f t="shared" si="0"/>
        <v>1294.0529489599999</v>
      </c>
    </row>
    <row r="28" spans="2:9" x14ac:dyDescent="0.25">
      <c r="B28" s="1">
        <v>2013</v>
      </c>
      <c r="C28" s="2">
        <v>254.0933904</v>
      </c>
      <c r="D28" s="2">
        <v>167.8555375</v>
      </c>
      <c r="E28" s="2">
        <v>99.621475470000007</v>
      </c>
      <c r="F28" s="2">
        <v>383.46749839999995</v>
      </c>
      <c r="G28" s="2">
        <v>98.588873250000006</v>
      </c>
      <c r="H28" s="2">
        <v>288.47929249999999</v>
      </c>
      <c r="I28" s="2">
        <f t="shared" si="0"/>
        <v>1292.1060675199999</v>
      </c>
    </row>
    <row r="29" spans="2:9" x14ac:dyDescent="0.25">
      <c r="B29" s="1">
        <v>2014</v>
      </c>
      <c r="C29" s="2">
        <v>288.77159690000002</v>
      </c>
      <c r="D29" s="2">
        <v>189.14725479999998</v>
      </c>
      <c r="E29" s="2">
        <v>168.33074160000001</v>
      </c>
      <c r="F29" s="2">
        <v>380.07691629999999</v>
      </c>
      <c r="G29" s="2">
        <v>126.9405582</v>
      </c>
      <c r="H29" s="2">
        <v>313.56639640000003</v>
      </c>
      <c r="I29" s="2">
        <f t="shared" si="0"/>
        <v>1466.8334642</v>
      </c>
    </row>
    <row r="30" spans="2:9" x14ac:dyDescent="0.25">
      <c r="B30" s="1">
        <v>2015</v>
      </c>
      <c r="C30" s="2">
        <v>135.34546900000001</v>
      </c>
      <c r="D30" s="2">
        <v>171.0670441</v>
      </c>
      <c r="E30" s="2">
        <v>96.34972071</v>
      </c>
      <c r="F30" s="2">
        <v>357.5516963</v>
      </c>
      <c r="G30" s="2">
        <v>173.25665520000001</v>
      </c>
      <c r="H30" s="2">
        <v>267.22815490000005</v>
      </c>
      <c r="I30" s="2">
        <f t="shared" si="0"/>
        <v>1200.7987402100002</v>
      </c>
    </row>
    <row r="31" spans="2:9" x14ac:dyDescent="0.25">
      <c r="B31" s="1">
        <v>2016</v>
      </c>
      <c r="C31" s="2">
        <v>141.26407260000002</v>
      </c>
      <c r="D31" s="2">
        <v>298.50298249999997</v>
      </c>
      <c r="E31" s="2">
        <v>172.84574909999998</v>
      </c>
      <c r="F31" s="2">
        <v>350.30967320000002</v>
      </c>
      <c r="G31" s="2">
        <v>158.23640549999999</v>
      </c>
      <c r="H31" s="2">
        <v>252.1055538</v>
      </c>
      <c r="I31" s="2">
        <f t="shared" si="0"/>
        <v>1373.2644367</v>
      </c>
    </row>
    <row r="32" spans="2:9" x14ac:dyDescent="0.25">
      <c r="B32" s="1">
        <v>2017</v>
      </c>
      <c r="C32" s="2">
        <v>181.41211730000001</v>
      </c>
      <c r="D32" s="2">
        <v>295.04424930000005</v>
      </c>
      <c r="E32" s="2">
        <v>137.0012491</v>
      </c>
      <c r="F32" s="2">
        <v>412.05420240000001</v>
      </c>
      <c r="G32" s="2">
        <v>141.92864509999998</v>
      </c>
      <c r="H32" s="2">
        <v>231.6969162</v>
      </c>
      <c r="I32" s="2">
        <f t="shared" si="0"/>
        <v>1399.1373794000001</v>
      </c>
    </row>
    <row r="33" spans="2:9" x14ac:dyDescent="0.25">
      <c r="B33" s="1">
        <v>2018</v>
      </c>
      <c r="C33" s="2">
        <v>151.32438939999997</v>
      </c>
      <c r="D33" s="2">
        <v>339.42970439999999</v>
      </c>
      <c r="E33" s="2">
        <v>185.9286554</v>
      </c>
      <c r="F33" s="2">
        <v>312.40349660000004</v>
      </c>
      <c r="G33" s="2">
        <v>81.656867000000005</v>
      </c>
      <c r="H33" s="2">
        <v>189.6626613</v>
      </c>
      <c r="I33" s="2">
        <f t="shared" si="0"/>
        <v>1260.4057741000001</v>
      </c>
    </row>
    <row r="34" spans="2:9" x14ac:dyDescent="0.25">
      <c r="B34" s="1">
        <v>2019</v>
      </c>
      <c r="C34" s="2">
        <v>426.49217090000002</v>
      </c>
      <c r="D34" s="2">
        <v>419.7676275</v>
      </c>
      <c r="E34" s="2">
        <v>176.87469769999998</v>
      </c>
      <c r="F34" s="2">
        <v>360.40544740000001</v>
      </c>
      <c r="G34" s="2">
        <v>132.61731069999999</v>
      </c>
      <c r="H34" s="2">
        <v>281.91924019999999</v>
      </c>
      <c r="I34" s="2">
        <f t="shared" si="0"/>
        <v>1798.0764943999998</v>
      </c>
    </row>
    <row r="35" spans="2:9" x14ac:dyDescent="0.25">
      <c r="B35" s="1">
        <v>2020</v>
      </c>
      <c r="C35" s="2">
        <v>600.1550962</v>
      </c>
      <c r="D35" s="2">
        <v>674.78457849999995</v>
      </c>
      <c r="E35" s="2">
        <v>286.96391460000001</v>
      </c>
      <c r="F35" s="2">
        <v>596.33527130000004</v>
      </c>
      <c r="G35" s="2">
        <v>125.191596</v>
      </c>
      <c r="H35" s="2">
        <v>330.89521339999999</v>
      </c>
      <c r="I35" s="2">
        <f t="shared" si="0"/>
        <v>2614.3256700000002</v>
      </c>
    </row>
    <row r="36" spans="2:9" x14ac:dyDescent="0.25">
      <c r="B36" s="1">
        <v>2021</v>
      </c>
      <c r="C36" s="2">
        <v>915.84868440000002</v>
      </c>
      <c r="D36" s="2">
        <v>660.59696450000001</v>
      </c>
      <c r="E36" s="2">
        <v>297.88313069999998</v>
      </c>
      <c r="F36" s="2">
        <v>560.90808680000009</v>
      </c>
      <c r="G36" s="2">
        <v>144.90441229999999</v>
      </c>
      <c r="H36" s="2">
        <v>307.52924229999996</v>
      </c>
      <c r="I36" s="2">
        <f t="shared" si="0"/>
        <v>2887.670521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AD46"/>
  <sheetViews>
    <sheetView workbookViewId="0">
      <selection activeCell="R43" sqref="R43"/>
    </sheetView>
  </sheetViews>
  <sheetFormatPr defaultColWidth="8.85546875" defaultRowHeight="12" x14ac:dyDescent="0.2"/>
  <cols>
    <col min="1" max="4" width="8.85546875" style="4"/>
    <col min="5" max="6" width="10.5703125" style="4" bestFit="1" customWidth="1"/>
    <col min="7" max="7" width="9.5703125" style="4" bestFit="1" customWidth="1"/>
    <col min="8" max="8" width="10.5703125" style="4" bestFit="1" customWidth="1"/>
    <col min="9" max="9" width="9.5703125" style="4" bestFit="1" customWidth="1"/>
    <col min="10" max="10" width="10.5703125" style="4" bestFit="1" customWidth="1"/>
    <col min="11" max="11" width="12" style="4" customWidth="1"/>
    <col min="12" max="20" width="8.85546875" style="4"/>
    <col min="21" max="21" width="11.7109375" style="4" customWidth="1"/>
    <col min="22" max="16384" width="8.85546875" style="4"/>
  </cols>
  <sheetData>
    <row r="2" spans="4:30" x14ac:dyDescent="0.2">
      <c r="D2" s="4" t="s">
        <v>33</v>
      </c>
    </row>
    <row r="4" spans="4:30" x14ac:dyDescent="0.2">
      <c r="D4" s="4" t="s">
        <v>29</v>
      </c>
      <c r="N4" s="4" t="s">
        <v>30</v>
      </c>
      <c r="W4" s="4" t="s">
        <v>32</v>
      </c>
    </row>
    <row r="5" spans="4:30" ht="24" x14ac:dyDescent="0.2">
      <c r="D5" s="5" t="s">
        <v>8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6</v>
      </c>
      <c r="K5" s="6" t="s">
        <v>19</v>
      </c>
      <c r="N5" s="5" t="s">
        <v>8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6" t="s">
        <v>31</v>
      </c>
      <c r="W5" s="5" t="s">
        <v>8</v>
      </c>
      <c r="X5" s="5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6" t="s">
        <v>34</v>
      </c>
    </row>
    <row r="6" spans="4:30" x14ac:dyDescent="0.2">
      <c r="D6" s="7">
        <v>1990</v>
      </c>
      <c r="E6" s="8">
        <f>$K6*'Proportions by area'!E5</f>
        <v>58.139277021654379</v>
      </c>
      <c r="F6" s="8">
        <f>$K6*'Proportions by area'!F5</f>
        <v>43.343366553506335</v>
      </c>
      <c r="G6" s="8">
        <f>$K6*'Proportions by area'!G5</f>
        <v>44.199105539175513</v>
      </c>
      <c r="H6" s="8">
        <f>$K6*'Proportions by area'!H5</f>
        <v>117.17828218219211</v>
      </c>
      <c r="I6" s="8">
        <f>$K6*'Proportions by area'!I5</f>
        <v>47.749079173609502</v>
      </c>
      <c r="J6" s="8">
        <f>$K6*'Proportions by area'!J5</f>
        <v>77.845189724702152</v>
      </c>
      <c r="K6" s="8">
        <f>'biomass at age'!AH35+'biomass at age'!AH102</f>
        <v>388.45430019483996</v>
      </c>
      <c r="N6" s="7">
        <v>1990</v>
      </c>
      <c r="O6" s="17"/>
      <c r="P6" s="17"/>
      <c r="Q6" s="17"/>
      <c r="R6" s="17"/>
      <c r="S6" s="17"/>
      <c r="T6" s="17"/>
      <c r="U6" s="17"/>
      <c r="W6" s="7">
        <v>1991</v>
      </c>
      <c r="X6" s="10">
        <f t="shared" ref="X6:X38" si="0">O7/(E7*1000)</f>
        <v>4.4806812422828676E-2</v>
      </c>
      <c r="Y6" s="10">
        <f t="shared" ref="Y6:AD6" si="1">P7/(F7*1000)</f>
        <v>4.7566228946911981E-2</v>
      </c>
      <c r="Z6" s="10">
        <f t="shared" si="1"/>
        <v>5.8230264443379705E-2</v>
      </c>
      <c r="AA6" s="10">
        <f t="shared" si="1"/>
        <v>0.10613745200069949</v>
      </c>
      <c r="AB6" s="10">
        <f t="shared" si="1"/>
        <v>8.6125059829364511E-2</v>
      </c>
      <c r="AC6" s="10">
        <f t="shared" si="1"/>
        <v>5.5275367205601042E-2</v>
      </c>
      <c r="AD6" s="10">
        <f t="shared" si="1"/>
        <v>7.2469877787976394E-2</v>
      </c>
    </row>
    <row r="7" spans="4:30" x14ac:dyDescent="0.2">
      <c r="D7" s="7">
        <v>1991</v>
      </c>
      <c r="E7" s="8">
        <f>$K7*'Proportions by area'!E6</f>
        <v>26.98250410207768</v>
      </c>
      <c r="F7" s="8">
        <f>$K7*'Proportions by area'!F6</f>
        <v>46.041068390017408</v>
      </c>
      <c r="G7" s="8">
        <f>$K7*'Proportions by area'!G6</f>
        <v>33.161449951470011</v>
      </c>
      <c r="H7" s="8">
        <f>$K7*'Proportions by area'!H6</f>
        <v>105.31626479902997</v>
      </c>
      <c r="I7" s="8">
        <f>$K7*'Proportions by area'!I6</f>
        <v>47.245250198510362</v>
      </c>
      <c r="J7" s="8">
        <f>$K7*'Proportions by area'!J6</f>
        <v>106.17749454598459</v>
      </c>
      <c r="K7" s="8">
        <f>'biomass at age'!AH36+'biomass at age'!AH103</f>
        <v>364.92403198709002</v>
      </c>
      <c r="N7" s="7">
        <v>1991</v>
      </c>
      <c r="O7" s="15">
        <v>1209</v>
      </c>
      <c r="P7" s="15">
        <v>2190</v>
      </c>
      <c r="Q7" s="15">
        <v>1931</v>
      </c>
      <c r="R7" s="15">
        <v>11178</v>
      </c>
      <c r="S7" s="15">
        <v>4069</v>
      </c>
      <c r="T7" s="15">
        <v>5869</v>
      </c>
      <c r="U7" s="17">
        <f>SUM(O7:T7)</f>
        <v>26446</v>
      </c>
      <c r="W7" s="7">
        <v>1992</v>
      </c>
      <c r="X7" s="10">
        <f t="shared" si="0"/>
        <v>2.5189236908981682E-2</v>
      </c>
      <c r="Y7" s="10">
        <f t="shared" ref="Y7:Y38" si="2">P8/(F8*1000)</f>
        <v>4.4903235471501463E-2</v>
      </c>
      <c r="Z7" s="10">
        <f t="shared" ref="Z7:Z38" si="3">Q8/(G8*1000)</f>
        <v>0.14543964910185964</v>
      </c>
      <c r="AA7" s="10">
        <f t="shared" ref="AA7:AA38" si="4">R8/(H8*1000)</f>
        <v>0.10130895784194989</v>
      </c>
      <c r="AB7" s="10">
        <f t="shared" ref="AB7:AB38" si="5">S8/(I8*1000)</f>
        <v>7.6280450552710558E-2</v>
      </c>
      <c r="AC7" s="10">
        <f t="shared" ref="AC7:AC38" si="6">T8/(J8*1000)</f>
        <v>4.7063821364619916E-2</v>
      </c>
      <c r="AD7" s="10">
        <f t="shared" ref="AD7:AD38" si="7">U8/(K8*1000)</f>
        <v>7.1318197100957811E-2</v>
      </c>
    </row>
    <row r="8" spans="4:30" x14ac:dyDescent="0.2">
      <c r="D8" s="7">
        <v>1992</v>
      </c>
      <c r="E8" s="8">
        <f>$K8*'Proportions by area'!E7</f>
        <v>24.335790806803825</v>
      </c>
      <c r="F8" s="8">
        <f>$K8*'Proportions by area'!F7</f>
        <v>34.585481061506925</v>
      </c>
      <c r="G8" s="8">
        <f>$K8*'Proportions by area'!G7</f>
        <v>15.270938933883894</v>
      </c>
      <c r="H8" s="8">
        <f>$K8*'Proportions by area'!H7</f>
        <v>102.21208687344935</v>
      </c>
      <c r="I8" s="8">
        <f>$K8*'Proportions by area'!I7</f>
        <v>57.786758836119198</v>
      </c>
      <c r="J8" s="8">
        <f>$K8*'Proportions by area'!J7</f>
        <v>100.92678117231674</v>
      </c>
      <c r="K8" s="8">
        <f>'biomass at age'!AH37+'biomass at age'!AH104</f>
        <v>335.11783768407997</v>
      </c>
      <c r="N8" s="7">
        <v>1992</v>
      </c>
      <c r="O8" s="15">
        <v>613</v>
      </c>
      <c r="P8" s="15">
        <v>1553</v>
      </c>
      <c r="Q8" s="15">
        <v>2221</v>
      </c>
      <c r="R8" s="15">
        <v>10355</v>
      </c>
      <c r="S8" s="15">
        <v>4408</v>
      </c>
      <c r="T8" s="15">
        <v>4750</v>
      </c>
      <c r="U8" s="17">
        <f t="shared" ref="U8:U37" si="8">SUM(O8:T8)</f>
        <v>23900</v>
      </c>
      <c r="W8" s="7">
        <v>1993</v>
      </c>
      <c r="X8" s="10">
        <f t="shared" si="0"/>
        <v>7.5558792292588953E-2</v>
      </c>
      <c r="Y8" s="10">
        <f t="shared" si="2"/>
        <v>5.3833915067334127E-2</v>
      </c>
      <c r="Z8" s="10">
        <f t="shared" si="3"/>
        <v>1.8594007456410922E-2</v>
      </c>
      <c r="AA8" s="10">
        <f t="shared" si="4"/>
        <v>0.11499865072556349</v>
      </c>
      <c r="AB8" s="10">
        <f t="shared" si="5"/>
        <v>9.8583231639158553E-2</v>
      </c>
      <c r="AC8" s="10">
        <f t="shared" si="6"/>
        <v>6.1752568605538342E-2</v>
      </c>
      <c r="AD8" s="10">
        <f t="shared" si="7"/>
        <v>7.8255718949499162E-2</v>
      </c>
    </row>
    <row r="9" spans="4:30" x14ac:dyDescent="0.2">
      <c r="D9" s="7">
        <v>1993</v>
      </c>
      <c r="E9" s="8">
        <f>$K9*'Proportions by area'!E8</f>
        <v>8.8540324653338534</v>
      </c>
      <c r="F9" s="8">
        <f>$K9*'Proportions by area'!F8</f>
        <v>38.600202073374916</v>
      </c>
      <c r="G9" s="8">
        <f>$K9*'Proportions by area'!G8</f>
        <v>39.797768272103156</v>
      </c>
      <c r="H9" s="8">
        <f>$K9*'Proportions by area'!H8</f>
        <v>103.95774145672195</v>
      </c>
      <c r="I9" s="8">
        <f>$K9*'Proportions by area'!I8</f>
        <v>46.863953668210605</v>
      </c>
      <c r="J9" s="8">
        <f>$K9*'Proportions by area'!J8</f>
        <v>86.733234275855565</v>
      </c>
      <c r="K9" s="8">
        <f>'biomass at age'!AH38+'biomass at age'!AH105</f>
        <v>324.80693221160004</v>
      </c>
      <c r="N9" s="7">
        <v>1993</v>
      </c>
      <c r="O9" s="15">
        <v>669</v>
      </c>
      <c r="P9" s="15">
        <v>2078</v>
      </c>
      <c r="Q9" s="15">
        <v>740</v>
      </c>
      <c r="R9" s="15">
        <v>11955</v>
      </c>
      <c r="S9" s="15">
        <v>4620</v>
      </c>
      <c r="T9" s="15">
        <v>5356</v>
      </c>
      <c r="U9" s="17">
        <f t="shared" si="8"/>
        <v>25418</v>
      </c>
      <c r="W9" s="7">
        <v>1994</v>
      </c>
      <c r="X9" s="10">
        <f t="shared" si="0"/>
        <v>2.4095166758703459E-2</v>
      </c>
      <c r="Y9" s="10">
        <f t="shared" si="2"/>
        <v>4.9466059784270031E-2</v>
      </c>
      <c r="Z9" s="10">
        <f t="shared" si="3"/>
        <v>1.9515761537170599E-2</v>
      </c>
      <c r="AA9" s="10">
        <f t="shared" si="4"/>
        <v>0.10387654983304068</v>
      </c>
      <c r="AB9" s="10">
        <f t="shared" si="5"/>
        <v>0.11701473869061457</v>
      </c>
      <c r="AC9" s="10">
        <f t="shared" si="6"/>
        <v>8.3731359811106409E-2</v>
      </c>
      <c r="AD9" s="10">
        <f t="shared" si="7"/>
        <v>7.8438826403712233E-2</v>
      </c>
    </row>
    <row r="10" spans="4:30" x14ac:dyDescent="0.2">
      <c r="D10" s="7">
        <v>1994</v>
      </c>
      <c r="E10" s="8">
        <f>$K10*'Proportions by area'!E9</f>
        <v>28.802456814262097</v>
      </c>
      <c r="F10" s="8">
        <f>$K10*'Proportions by area'!F9</f>
        <v>34.9128272502751</v>
      </c>
      <c r="G10" s="8">
        <f>$K10*'Proportions by area'!G9</f>
        <v>27.618701887364033</v>
      </c>
      <c r="H10" s="8">
        <f>$K10*'Proportions by area'!H9</f>
        <v>90.270614638929786</v>
      </c>
      <c r="I10" s="8">
        <f>$K10*'Proportions by area'!I9</f>
        <v>38.396872481845492</v>
      </c>
      <c r="J10" s="8">
        <f>$K10*'Proportions by area'!J9</f>
        <v>80.614957349643532</v>
      </c>
      <c r="K10" s="8">
        <f>'biomass at age'!AH39+'biomass at age'!AH106</f>
        <v>300.61643042232004</v>
      </c>
      <c r="N10" s="7">
        <v>1994</v>
      </c>
      <c r="O10" s="15">
        <v>694</v>
      </c>
      <c r="P10" s="15">
        <v>1727</v>
      </c>
      <c r="Q10" s="15">
        <v>539</v>
      </c>
      <c r="R10" s="15">
        <v>9377</v>
      </c>
      <c r="S10" s="15">
        <v>4493</v>
      </c>
      <c r="T10" s="15">
        <v>6750</v>
      </c>
      <c r="U10" s="17">
        <f t="shared" si="8"/>
        <v>23580</v>
      </c>
      <c r="W10" s="7">
        <v>1995</v>
      </c>
      <c r="X10" s="10">
        <f t="shared" si="0"/>
        <v>3.4724281338085215E-2</v>
      </c>
      <c r="Y10" s="10">
        <f t="shared" si="2"/>
        <v>3.4468701145415705E-2</v>
      </c>
      <c r="Z10" s="10">
        <f t="shared" si="3"/>
        <v>5.8929084136003132E-2</v>
      </c>
      <c r="AA10" s="10">
        <f t="shared" si="4"/>
        <v>8.7063543828224954E-2</v>
      </c>
      <c r="AB10" s="10">
        <f t="shared" si="5"/>
        <v>0.11670652296220113</v>
      </c>
      <c r="AC10" s="10">
        <f t="shared" si="6"/>
        <v>7.8904217025452417E-2</v>
      </c>
      <c r="AD10" s="10">
        <f t="shared" si="7"/>
        <v>7.442727551647832E-2</v>
      </c>
    </row>
    <row r="11" spans="4:30" x14ac:dyDescent="0.2">
      <c r="D11" s="7">
        <v>1995</v>
      </c>
      <c r="E11" s="8">
        <f>$K11*'Proportions by area'!E10</f>
        <v>26.782411735041038</v>
      </c>
      <c r="F11" s="8">
        <f>$K11*'Proportions by area'!F10</f>
        <v>32.464234590076096</v>
      </c>
      <c r="G11" s="8">
        <f>$K11*'Proportions by area'!G10</f>
        <v>29.645802673058316</v>
      </c>
      <c r="H11" s="8">
        <f>$K11*'Proportions by area'!H10</f>
        <v>88.131032377210744</v>
      </c>
      <c r="I11" s="8">
        <f>$K11*'Proportions by area'!I10</f>
        <v>33.177237241949726</v>
      </c>
      <c r="J11" s="8">
        <f>$K11*'Proportions by area'!J10</f>
        <v>67.82907431010419</v>
      </c>
      <c r="K11" s="8">
        <f>'biomass at age'!AH40+'biomass at age'!AH107</f>
        <v>278.0297929274401</v>
      </c>
      <c r="N11" s="7">
        <v>1995</v>
      </c>
      <c r="O11" s="15">
        <v>930</v>
      </c>
      <c r="P11" s="15">
        <v>1119</v>
      </c>
      <c r="Q11" s="15">
        <v>1747</v>
      </c>
      <c r="R11" s="15">
        <v>7673</v>
      </c>
      <c r="S11" s="15">
        <v>3872</v>
      </c>
      <c r="T11" s="15">
        <v>5352</v>
      </c>
      <c r="U11" s="17">
        <f t="shared" si="8"/>
        <v>20693</v>
      </c>
      <c r="W11" s="7">
        <v>1996</v>
      </c>
      <c r="X11" s="10">
        <f t="shared" si="0"/>
        <v>2.4984539208311833E-2</v>
      </c>
      <c r="Y11" s="10">
        <f t="shared" si="2"/>
        <v>3.0738110467592776E-2</v>
      </c>
      <c r="Z11" s="10">
        <f t="shared" si="3"/>
        <v>6.1765734771864839E-2</v>
      </c>
      <c r="AA11" s="10">
        <f t="shared" si="4"/>
        <v>6.9097003762093018E-2</v>
      </c>
      <c r="AB11" s="10">
        <f t="shared" si="5"/>
        <v>9.8913311370882676E-2</v>
      </c>
      <c r="AC11" s="10">
        <f t="shared" si="6"/>
        <v>8.1239142497361638E-2</v>
      </c>
      <c r="AD11" s="10">
        <f t="shared" si="7"/>
        <v>6.6339106021090555E-2</v>
      </c>
    </row>
    <row r="12" spans="4:30" x14ac:dyDescent="0.2">
      <c r="D12" s="7">
        <v>1996</v>
      </c>
      <c r="E12" s="8">
        <f>$K12*'Proportions by area'!E11</f>
        <v>25.936039668261081</v>
      </c>
      <c r="F12" s="8">
        <f>$K12*'Proportions by area'!F11</f>
        <v>24.855138730973266</v>
      </c>
      <c r="G12" s="8">
        <f>$K12*'Proportions by area'!G11</f>
        <v>26.697650502996083</v>
      </c>
      <c r="H12" s="8">
        <f>$K12*'Proportions by area'!H11</f>
        <v>98.021616441141617</v>
      </c>
      <c r="I12" s="8">
        <f>$K12*'Proportions by area'!I11</f>
        <v>29.308492050478304</v>
      </c>
      <c r="J12" s="8">
        <f>$K12*'Proportions by area'!J11</f>
        <v>57.349202081389613</v>
      </c>
      <c r="K12" s="8">
        <f>'biomass at age'!AH41+'biomass at age'!AH108</f>
        <v>262.16813947523997</v>
      </c>
      <c r="N12" s="7">
        <v>1996</v>
      </c>
      <c r="O12" s="15">
        <v>648</v>
      </c>
      <c r="P12" s="15">
        <v>764</v>
      </c>
      <c r="Q12" s="15">
        <v>1649</v>
      </c>
      <c r="R12" s="15">
        <v>6773</v>
      </c>
      <c r="S12" s="15">
        <v>2899</v>
      </c>
      <c r="T12" s="15">
        <v>4659</v>
      </c>
      <c r="U12" s="17">
        <f t="shared" si="8"/>
        <v>17392</v>
      </c>
      <c r="W12" s="7">
        <v>1997</v>
      </c>
      <c r="X12" s="10">
        <f t="shared" si="0"/>
        <v>2.3117285962773834E-2</v>
      </c>
      <c r="Y12" s="10">
        <f t="shared" si="2"/>
        <v>3.4589175741166406E-2</v>
      </c>
      <c r="Z12" s="10">
        <f t="shared" si="3"/>
        <v>5.2329487324365251E-2</v>
      </c>
      <c r="AA12" s="10">
        <f t="shared" si="4"/>
        <v>6.4314592561828185E-2</v>
      </c>
      <c r="AB12" s="10">
        <f t="shared" si="5"/>
        <v>6.7675313072717097E-2</v>
      </c>
      <c r="AC12" s="10">
        <f t="shared" si="6"/>
        <v>6.142527112676769E-2</v>
      </c>
      <c r="AD12" s="10">
        <f t="shared" si="7"/>
        <v>5.6400754483641208E-2</v>
      </c>
    </row>
    <row r="13" spans="4:30" x14ac:dyDescent="0.2">
      <c r="D13" s="7">
        <v>1997</v>
      </c>
      <c r="E13" s="8">
        <f>$K13*'Proportions by area'!E12</f>
        <v>23.878235571809562</v>
      </c>
      <c r="F13" s="8">
        <f>$K13*'Proportions by area'!F12</f>
        <v>22.579318045746046</v>
      </c>
      <c r="G13" s="8">
        <f>$K13*'Proportions by area'!G12</f>
        <v>26.256706691644748</v>
      </c>
      <c r="H13" s="8">
        <f>$K13*'Proportions by area'!H12</f>
        <v>96.929790762601911</v>
      </c>
      <c r="I13" s="8">
        <f>$K13*'Proportions by area'!I12</f>
        <v>28.518523407881627</v>
      </c>
      <c r="J13" s="8">
        <f>$K13*'Proportions by area'!J12</f>
        <v>60.805592413126114</v>
      </c>
      <c r="K13" s="8">
        <f>'biomass at age'!AH42+'biomass at age'!AH109</f>
        <v>258.96816689281002</v>
      </c>
      <c r="N13" s="7">
        <v>1997</v>
      </c>
      <c r="O13" s="15">
        <v>552</v>
      </c>
      <c r="P13" s="15">
        <v>781</v>
      </c>
      <c r="Q13" s="15">
        <v>1374</v>
      </c>
      <c r="R13" s="15">
        <v>6234</v>
      </c>
      <c r="S13" s="15">
        <v>1930</v>
      </c>
      <c r="T13" s="15">
        <v>3735</v>
      </c>
      <c r="U13" s="17">
        <f t="shared" si="8"/>
        <v>14606</v>
      </c>
      <c r="W13" s="7">
        <v>1998</v>
      </c>
      <c r="X13" s="10">
        <f t="shared" si="0"/>
        <v>2.7462094475729056E-2</v>
      </c>
      <c r="Y13" s="10">
        <f t="shared" si="2"/>
        <v>1.1841460304994887E-2</v>
      </c>
      <c r="Z13" s="10">
        <f t="shared" si="3"/>
        <v>4.8723824362872377E-2</v>
      </c>
      <c r="AA13" s="10">
        <f t="shared" si="4"/>
        <v>8.1402689677497586E-2</v>
      </c>
      <c r="AB13" s="10">
        <f t="shared" si="5"/>
        <v>8.1156910652489186E-2</v>
      </c>
      <c r="AC13" s="10">
        <f t="shared" si="6"/>
        <v>5.9839126249460466E-2</v>
      </c>
      <c r="AD13" s="10">
        <f t="shared" si="7"/>
        <v>5.5530888012809608E-2</v>
      </c>
    </row>
    <row r="14" spans="4:30" x14ac:dyDescent="0.2">
      <c r="D14" s="7">
        <v>1998</v>
      </c>
      <c r="E14" s="8">
        <f>$K14*'Proportions by area'!E13</f>
        <v>20.500985476456584</v>
      </c>
      <c r="F14" s="8">
        <f>$K14*'Proportions by area'!F13</f>
        <v>45.180238435147217</v>
      </c>
      <c r="G14" s="8">
        <f>$K14*'Proportions by area'!G13</f>
        <v>29.390139602653729</v>
      </c>
      <c r="H14" s="8">
        <f>$K14*'Proportions by area'!H13</f>
        <v>72.749438912422548</v>
      </c>
      <c r="I14" s="8">
        <f>$K14*'Proportions by area'!I13</f>
        <v>24.101459558700032</v>
      </c>
      <c r="J14" s="8">
        <f>$K14*'Proportions by area'!J13</f>
        <v>57.938680213119923</v>
      </c>
      <c r="K14" s="8">
        <f>'biomass at age'!AH43+'biomass at age'!AH110</f>
        <v>249.86094219850003</v>
      </c>
      <c r="N14" s="7">
        <v>1998</v>
      </c>
      <c r="O14" s="15">
        <v>563</v>
      </c>
      <c r="P14" s="15">
        <v>535</v>
      </c>
      <c r="Q14" s="15">
        <v>1432</v>
      </c>
      <c r="R14" s="15">
        <v>5922</v>
      </c>
      <c r="S14" s="15">
        <v>1956</v>
      </c>
      <c r="T14" s="15">
        <v>3467</v>
      </c>
      <c r="U14" s="17">
        <f t="shared" si="8"/>
        <v>13875</v>
      </c>
      <c r="W14" s="7">
        <v>1999</v>
      </c>
      <c r="X14" s="10">
        <f t="shared" si="0"/>
        <v>3.4892206131924078E-2</v>
      </c>
      <c r="Y14" s="10">
        <f t="shared" si="2"/>
        <v>1.4473381628091458E-2</v>
      </c>
      <c r="Z14" s="10">
        <f t="shared" si="3"/>
        <v>5.3394541938404289E-2</v>
      </c>
      <c r="AA14" s="10">
        <f t="shared" si="4"/>
        <v>6.7085082543258817E-2</v>
      </c>
      <c r="AB14" s="10">
        <f t="shared" si="5"/>
        <v>6.8200791327780813E-2</v>
      </c>
      <c r="AC14" s="10">
        <f t="shared" si="6"/>
        <v>5.3418468634008592E-2</v>
      </c>
      <c r="AD14" s="10">
        <f t="shared" si="7"/>
        <v>5.1052181119643519E-2</v>
      </c>
    </row>
    <row r="15" spans="4:30" x14ac:dyDescent="0.2">
      <c r="D15" s="7">
        <v>1999</v>
      </c>
      <c r="E15" s="8">
        <f>$K15*'Proportions by area'!E14</f>
        <v>19.345294403222596</v>
      </c>
      <c r="F15" s="8">
        <f>$K15*'Proportions by area'!F14</f>
        <v>47.190077450480679</v>
      </c>
      <c r="G15" s="8">
        <f>$K15*'Proportions by area'!G14</f>
        <v>27.868016954177644</v>
      </c>
      <c r="H15" s="8">
        <f>$K15*'Proportions by area'!H14</f>
        <v>87.560449764852549</v>
      </c>
      <c r="I15" s="8">
        <f>$K15*'Proportions by area'!I14</f>
        <v>25.058360273070004</v>
      </c>
      <c r="J15" s="8">
        <f>$K15*'Proportions by area'!J14</f>
        <v>59.136850620776478</v>
      </c>
      <c r="K15" s="8">
        <f>'biomass at age'!AH44+'biomass at age'!AH111</f>
        <v>266.15904946657997</v>
      </c>
      <c r="N15" s="7">
        <v>1999</v>
      </c>
      <c r="O15" s="15">
        <v>675</v>
      </c>
      <c r="P15" s="15">
        <v>683</v>
      </c>
      <c r="Q15" s="15">
        <v>1488</v>
      </c>
      <c r="R15" s="15">
        <v>5874</v>
      </c>
      <c r="S15" s="15">
        <v>1709</v>
      </c>
      <c r="T15" s="15">
        <v>3159</v>
      </c>
      <c r="U15" s="17">
        <f t="shared" si="8"/>
        <v>13588</v>
      </c>
      <c r="W15" s="7">
        <v>2000</v>
      </c>
      <c r="X15" s="10">
        <f t="shared" si="0"/>
        <v>3.5311602441448528E-2</v>
      </c>
      <c r="Y15" s="10">
        <f t="shared" si="2"/>
        <v>2.3348940924071773E-2</v>
      </c>
      <c r="Z15" s="10">
        <f t="shared" si="3"/>
        <v>3.9376608833007302E-2</v>
      </c>
      <c r="AA15" s="10">
        <f t="shared" si="4"/>
        <v>7.5712898047737065E-2</v>
      </c>
      <c r="AB15" s="10">
        <f t="shared" si="5"/>
        <v>9.1015449598554565E-2</v>
      </c>
      <c r="AC15" s="10">
        <f t="shared" si="6"/>
        <v>6.742016458959621E-2</v>
      </c>
      <c r="AD15" s="10">
        <f t="shared" si="7"/>
        <v>5.7858120065933272E-2</v>
      </c>
    </row>
    <row r="16" spans="4:30" x14ac:dyDescent="0.2">
      <c r="D16" s="7">
        <v>2000</v>
      </c>
      <c r="E16" s="8">
        <f>$K16*'Proportions by area'!E15</f>
        <v>21.012923478347879</v>
      </c>
      <c r="F16" s="8">
        <f>$K16*'Proportions by area'!F15</f>
        <v>44.927091271986782</v>
      </c>
      <c r="G16" s="8">
        <f>$K16*'Proportions by area'!G15</f>
        <v>40.303115149664762</v>
      </c>
      <c r="H16" s="8">
        <f>$K16*'Proportions by area'!H15</f>
        <v>81.531682965139126</v>
      </c>
      <c r="I16" s="8">
        <f>$K16*'Proportions by area'!I15</f>
        <v>22.699442887032781</v>
      </c>
      <c r="J16" s="8">
        <f>$K16*'Proportions by area'!J15</f>
        <v>58.63231014137866</v>
      </c>
      <c r="K16" s="8">
        <f>'biomass at age'!AH45+'biomass at age'!AH112</f>
        <v>269.10656589355</v>
      </c>
      <c r="N16" s="7">
        <v>2000</v>
      </c>
      <c r="O16" s="15">
        <v>742</v>
      </c>
      <c r="P16" s="15">
        <v>1049</v>
      </c>
      <c r="Q16" s="15">
        <v>1587</v>
      </c>
      <c r="R16" s="15">
        <v>6173</v>
      </c>
      <c r="S16" s="15">
        <v>2066</v>
      </c>
      <c r="T16" s="15">
        <v>3953</v>
      </c>
      <c r="U16" s="17">
        <f t="shared" si="8"/>
        <v>15570</v>
      </c>
      <c r="W16" s="7">
        <v>2001</v>
      </c>
      <c r="X16" s="10">
        <f t="shared" si="0"/>
        <v>2.2139849945582421E-2</v>
      </c>
      <c r="Y16" s="10">
        <f t="shared" si="2"/>
        <v>2.6423822214138807E-2</v>
      </c>
      <c r="Z16" s="10">
        <f t="shared" si="3"/>
        <v>3.7426817578813353E-2</v>
      </c>
      <c r="AA16" s="10">
        <f t="shared" si="4"/>
        <v>6.8161120611944376E-2</v>
      </c>
      <c r="AB16" s="10">
        <f t="shared" si="5"/>
        <v>0.10068676874675503</v>
      </c>
      <c r="AC16" s="10">
        <f t="shared" si="6"/>
        <v>6.719975126115231E-2</v>
      </c>
      <c r="AD16" s="10">
        <f t="shared" si="7"/>
        <v>5.2252202199613969E-2</v>
      </c>
    </row>
    <row r="17" spans="4:30" x14ac:dyDescent="0.2">
      <c r="D17" s="7">
        <v>2001</v>
      </c>
      <c r="E17" s="8">
        <f>$K17*'Proportions by area'!E16</f>
        <v>39.024654734500338</v>
      </c>
      <c r="F17" s="8">
        <f>$K17*'Proportions by area'!F16</f>
        <v>40.645141770039842</v>
      </c>
      <c r="G17" s="8">
        <f>$K17*'Proportions by area'!G16</f>
        <v>42.429469100758872</v>
      </c>
      <c r="H17" s="8">
        <f>$K17*'Proportions by area'!H16</f>
        <v>80.955241792680269</v>
      </c>
      <c r="I17" s="8">
        <f>$K17*'Proportions by area'!I16</f>
        <v>17.251521938983476</v>
      </c>
      <c r="J17" s="8">
        <f>$K17*'Proportions by area'!J16</f>
        <v>48.869228507077175</v>
      </c>
      <c r="K17" s="8">
        <f>'biomass at age'!AH46+'biomass at age'!AH113</f>
        <v>269.17525784403995</v>
      </c>
      <c r="N17" s="7">
        <v>2001</v>
      </c>
      <c r="O17" s="15">
        <v>864</v>
      </c>
      <c r="P17" s="15">
        <v>1074</v>
      </c>
      <c r="Q17" s="15">
        <v>1588</v>
      </c>
      <c r="R17" s="15">
        <v>5518</v>
      </c>
      <c r="S17" s="15">
        <v>1737</v>
      </c>
      <c r="T17" s="15">
        <v>3284</v>
      </c>
      <c r="U17" s="17">
        <f t="shared" si="8"/>
        <v>14065</v>
      </c>
      <c r="W17" s="7">
        <v>2002</v>
      </c>
      <c r="X17" s="10">
        <f t="shared" si="0"/>
        <v>2.7188170369033593E-2</v>
      </c>
      <c r="Y17" s="10">
        <f t="shared" si="2"/>
        <v>2.5072642798579771E-2</v>
      </c>
      <c r="Z17" s="10">
        <f t="shared" si="3"/>
        <v>4.7308334336671316E-2</v>
      </c>
      <c r="AA17" s="10">
        <f t="shared" si="4"/>
        <v>6.405552549126256E-2</v>
      </c>
      <c r="AB17" s="10">
        <f t="shared" si="5"/>
        <v>6.5469993213215449E-2</v>
      </c>
      <c r="AC17" s="10">
        <f t="shared" si="6"/>
        <v>5.8281135814076838E-2</v>
      </c>
      <c r="AD17" s="10">
        <f t="shared" si="7"/>
        <v>4.984659372536613E-2</v>
      </c>
    </row>
    <row r="18" spans="4:30" x14ac:dyDescent="0.2">
      <c r="D18" s="7">
        <v>2002</v>
      </c>
      <c r="E18" s="8">
        <f>$K18*'Proportions by area'!E17</f>
        <v>42.077123413312769</v>
      </c>
      <c r="F18" s="8">
        <f>$K18*'Proportions by area'!F17</f>
        <v>44.630317154416019</v>
      </c>
      <c r="G18" s="8">
        <f>$K18*'Proportions by area'!G17</f>
        <v>39.422229214997643</v>
      </c>
      <c r="H18" s="8">
        <f>$K18*'Proportions by area'!H17</f>
        <v>96.478796366177292</v>
      </c>
      <c r="I18" s="8">
        <f>$K18*'Proportions by area'!I17</f>
        <v>23.674968087321027</v>
      </c>
      <c r="J18" s="8">
        <f>$K18*'Proportions by area'!J17</f>
        <v>49.6043867302553</v>
      </c>
      <c r="K18" s="8">
        <f>'biomass at age'!AH47+'biomass at age'!AH114</f>
        <v>295.88782096648004</v>
      </c>
      <c r="N18" s="7">
        <v>2002</v>
      </c>
      <c r="O18" s="15">
        <v>1144</v>
      </c>
      <c r="P18" s="15">
        <v>1119</v>
      </c>
      <c r="Q18" s="15">
        <v>1865</v>
      </c>
      <c r="R18" s="15">
        <v>6180</v>
      </c>
      <c r="S18" s="15">
        <v>1550</v>
      </c>
      <c r="T18" s="15">
        <v>2891</v>
      </c>
      <c r="U18" s="17">
        <f t="shared" si="8"/>
        <v>14749</v>
      </c>
      <c r="W18" s="7">
        <v>2003</v>
      </c>
      <c r="X18" s="10">
        <f t="shared" si="0"/>
        <v>2.6225493953812358E-2</v>
      </c>
      <c r="Y18" s="10">
        <f t="shared" si="2"/>
        <v>2.4215006742000871E-2</v>
      </c>
      <c r="Z18" s="10">
        <f t="shared" si="3"/>
        <v>4.8095341585892758E-2</v>
      </c>
      <c r="AA18" s="10">
        <f t="shared" si="4"/>
        <v>7.0150720914626791E-2</v>
      </c>
      <c r="AB18" s="10">
        <f t="shared" si="5"/>
        <v>7.78870335802644E-2</v>
      </c>
      <c r="AC18" s="10">
        <f t="shared" si="6"/>
        <v>7.0464077110456186E-2</v>
      </c>
      <c r="AD18" s="10">
        <f t="shared" si="7"/>
        <v>5.481524733543866E-2</v>
      </c>
    </row>
    <row r="19" spans="4:30" x14ac:dyDescent="0.2">
      <c r="D19" s="7">
        <v>2003</v>
      </c>
      <c r="E19" s="8">
        <f>$K19*'Proportions by area'!E18</f>
        <v>38.588405685792132</v>
      </c>
      <c r="F19" s="8">
        <f>$K19*'Proportions by area'!F18</f>
        <v>46.169716651816231</v>
      </c>
      <c r="G19" s="8">
        <f>$K19*'Proportions by area'!G18</f>
        <v>44.037529003042742</v>
      </c>
      <c r="H19" s="8">
        <f>$K19*'Proportions by area'!H18</f>
        <v>99.699616893626455</v>
      </c>
      <c r="I19" s="8">
        <f>$K19*'Proportions by area'!I18</f>
        <v>23.392853935339399</v>
      </c>
      <c r="J19" s="8">
        <f>$K19*'Proportions by area'!J18</f>
        <v>47.499380354523048</v>
      </c>
      <c r="K19" s="8">
        <f>'biomass at age'!AH48+'biomass at age'!AH115</f>
        <v>299.38750252414002</v>
      </c>
      <c r="N19" s="7">
        <v>2003</v>
      </c>
      <c r="O19" s="15">
        <v>1012</v>
      </c>
      <c r="P19" s="15">
        <v>1118</v>
      </c>
      <c r="Q19" s="15">
        <v>2118</v>
      </c>
      <c r="R19" s="15">
        <v>6994</v>
      </c>
      <c r="S19" s="15">
        <v>1822</v>
      </c>
      <c r="T19" s="15">
        <v>3347</v>
      </c>
      <c r="U19" s="17">
        <f t="shared" si="8"/>
        <v>16411</v>
      </c>
      <c r="W19" s="7">
        <v>2004</v>
      </c>
      <c r="X19" s="10">
        <f t="shared" si="0"/>
        <v>2.5801894786976573E-2</v>
      </c>
      <c r="Y19" s="10">
        <f t="shared" si="2"/>
        <v>2.6223196452805971E-2</v>
      </c>
      <c r="Z19" s="10">
        <f t="shared" si="3"/>
        <v>7.1801052475982327E-2</v>
      </c>
      <c r="AA19" s="10">
        <f t="shared" si="4"/>
        <v>6.7766940108283297E-2</v>
      </c>
      <c r="AB19" s="10">
        <f t="shared" si="5"/>
        <v>7.8662527773894306E-2</v>
      </c>
      <c r="AC19" s="10">
        <f t="shared" si="6"/>
        <v>7.4694862461802236E-2</v>
      </c>
      <c r="AD19" s="10">
        <f t="shared" si="7"/>
        <v>5.9539805058626535E-2</v>
      </c>
    </row>
    <row r="20" spans="4:30" x14ac:dyDescent="0.2">
      <c r="D20" s="7">
        <v>2004</v>
      </c>
      <c r="E20" s="8">
        <f>$K20*'Proportions by area'!E19</f>
        <v>40.345874153608349</v>
      </c>
      <c r="F20" s="8">
        <f>$K20*'Proportions by area'!F19</f>
        <v>36.418138487377718</v>
      </c>
      <c r="G20" s="8">
        <f>$K20*'Proportions by area'!G19</f>
        <v>30.264180329764315</v>
      </c>
      <c r="H20" s="8">
        <f>$K20*'Proportions by area'!H19</f>
        <v>107.86970738710515</v>
      </c>
      <c r="I20" s="8">
        <f>$K20*'Proportions by area'!I19</f>
        <v>28.488787017389996</v>
      </c>
      <c r="J20" s="8">
        <f>$K20*'Proportions by area'!J19</f>
        <v>50.887033923434437</v>
      </c>
      <c r="K20" s="8">
        <f>'biomass at age'!AH49+'biomass at age'!AH116</f>
        <v>294.27372129867996</v>
      </c>
      <c r="N20" s="7">
        <v>2004</v>
      </c>
      <c r="O20" s="15">
        <v>1041</v>
      </c>
      <c r="P20" s="15">
        <v>955</v>
      </c>
      <c r="Q20" s="15">
        <v>2173</v>
      </c>
      <c r="R20" s="15">
        <v>7310</v>
      </c>
      <c r="S20" s="15">
        <v>2241</v>
      </c>
      <c r="T20" s="15">
        <v>3801</v>
      </c>
      <c r="U20" s="17">
        <f t="shared" si="8"/>
        <v>17521</v>
      </c>
      <c r="W20" s="7">
        <v>2005</v>
      </c>
      <c r="X20" s="10">
        <f t="shared" si="0"/>
        <v>2.3052134539824062E-2</v>
      </c>
      <c r="Y20" s="10">
        <f t="shared" si="2"/>
        <v>4.5668469195011781E-2</v>
      </c>
      <c r="Z20" s="10">
        <f t="shared" si="3"/>
        <v>4.2775125404233581E-2</v>
      </c>
      <c r="AA20" s="10">
        <f t="shared" si="4"/>
        <v>8.4314977382535086E-2</v>
      </c>
      <c r="AB20" s="10">
        <f t="shared" si="5"/>
        <v>8.563905147104206E-2</v>
      </c>
      <c r="AC20" s="10">
        <f t="shared" si="6"/>
        <v>5.6756912085846524E-2</v>
      </c>
      <c r="AD20" s="10">
        <f t="shared" si="7"/>
        <v>5.7632842223042116E-2</v>
      </c>
    </row>
    <row r="21" spans="4:30" x14ac:dyDescent="0.2">
      <c r="D21" s="7">
        <v>2005</v>
      </c>
      <c r="E21" s="8">
        <f>$K21*'Proportions by area'!E20</f>
        <v>46.416525903555936</v>
      </c>
      <c r="F21" s="8">
        <f>$K21*'Proportions by area'!F20</f>
        <v>32.429376900633336</v>
      </c>
      <c r="G21" s="8">
        <f>$K21*'Proportions by area'!G20</f>
        <v>45.119680696692527</v>
      </c>
      <c r="H21" s="8">
        <f>$K21*'Proportions by area'!H20</f>
        <v>79.53509813060893</v>
      </c>
      <c r="I21" s="8">
        <f>$K21*'Proportions by area'!I20</f>
        <v>21.29869456362167</v>
      </c>
      <c r="J21" s="8">
        <f>$K21*'Proportions by area'!J20</f>
        <v>62.987922855857732</v>
      </c>
      <c r="K21" s="8">
        <f>'biomass at age'!AH50+'biomass at age'!AH117</f>
        <v>287.78729905097009</v>
      </c>
      <c r="N21" s="7">
        <v>2005</v>
      </c>
      <c r="O21" s="15">
        <v>1070</v>
      </c>
      <c r="P21" s="15">
        <v>1481</v>
      </c>
      <c r="Q21" s="15">
        <v>1930</v>
      </c>
      <c r="R21" s="15">
        <v>6706</v>
      </c>
      <c r="S21" s="15">
        <v>1824</v>
      </c>
      <c r="T21" s="15">
        <v>3575</v>
      </c>
      <c r="U21" s="17">
        <f t="shared" si="8"/>
        <v>16586</v>
      </c>
      <c r="W21" s="7">
        <v>2006</v>
      </c>
      <c r="X21" s="10">
        <f t="shared" si="0"/>
        <v>2.50927489414247E-2</v>
      </c>
      <c r="Y21" s="10">
        <f t="shared" si="2"/>
        <v>2.945820284832084E-2</v>
      </c>
      <c r="Z21" s="10">
        <f t="shared" si="3"/>
        <v>6.6901729424499276E-2</v>
      </c>
      <c r="AA21" s="10">
        <f t="shared" si="4"/>
        <v>6.9437931719475612E-2</v>
      </c>
      <c r="AB21" s="10">
        <f t="shared" si="5"/>
        <v>7.2513666143678115E-2</v>
      </c>
      <c r="AC21" s="10">
        <f t="shared" si="6"/>
        <v>6.7829119055822465E-2</v>
      </c>
      <c r="AD21" s="10">
        <f t="shared" si="7"/>
        <v>5.6538139642701289E-2</v>
      </c>
    </row>
    <row r="22" spans="4:30" x14ac:dyDescent="0.2">
      <c r="D22" s="7">
        <v>2006</v>
      </c>
      <c r="E22" s="8">
        <f>$K22*'Proportions by area'!E21</f>
        <v>42.960617926574372</v>
      </c>
      <c r="F22" s="8">
        <f>$K22*'Proportions by area'!F21</f>
        <v>39.072308854903845</v>
      </c>
      <c r="G22" s="8">
        <f>$K22*'Proportions by area'!G21</f>
        <v>32.151635219347682</v>
      </c>
      <c r="H22" s="8">
        <f>$K22*'Proportions by area'!H21</f>
        <v>85.27039693406229</v>
      </c>
      <c r="I22" s="8">
        <f>$K22*'Proportions by area'!I21</f>
        <v>26.05026197761326</v>
      </c>
      <c r="J22" s="8">
        <f>$K22*'Proportions by area'!J21</f>
        <v>49.565732930028453</v>
      </c>
      <c r="K22" s="8">
        <f>'biomass at age'!AH51+'biomass at age'!AH118</f>
        <v>275.07095384252995</v>
      </c>
      <c r="N22" s="7">
        <v>2006</v>
      </c>
      <c r="O22" s="15">
        <v>1078</v>
      </c>
      <c r="P22" s="15">
        <v>1151</v>
      </c>
      <c r="Q22" s="15">
        <v>2151</v>
      </c>
      <c r="R22" s="15">
        <v>5921</v>
      </c>
      <c r="S22" s="15">
        <v>1889</v>
      </c>
      <c r="T22" s="15">
        <v>3362</v>
      </c>
      <c r="U22" s="17">
        <f t="shared" si="8"/>
        <v>15552</v>
      </c>
      <c r="W22" s="7">
        <v>2007</v>
      </c>
      <c r="X22" s="10">
        <f t="shared" si="0"/>
        <v>2.4396723741985982E-2</v>
      </c>
      <c r="Y22" s="10">
        <f t="shared" si="2"/>
        <v>3.5460698779686238E-2</v>
      </c>
      <c r="Z22" s="10">
        <f t="shared" si="3"/>
        <v>9.677945897687E-2</v>
      </c>
      <c r="AA22" s="10">
        <f t="shared" si="4"/>
        <v>7.8141116628114987E-2</v>
      </c>
      <c r="AB22" s="10">
        <f t="shared" si="5"/>
        <v>7.8298802983322438E-2</v>
      </c>
      <c r="AC22" s="10">
        <f t="shared" si="6"/>
        <v>5.9475762270098639E-2</v>
      </c>
      <c r="AD22" s="10">
        <f t="shared" si="7"/>
        <v>6.0427476238177229E-2</v>
      </c>
    </row>
    <row r="23" spans="4:30" x14ac:dyDescent="0.2">
      <c r="D23" s="7">
        <v>2007</v>
      </c>
      <c r="E23" s="8">
        <f>$K23*'Proportions by area'!E22</f>
        <v>48.449128354305039</v>
      </c>
      <c r="F23" s="8">
        <f>$K23*'Proportions by area'!F22</f>
        <v>32.966073434223041</v>
      </c>
      <c r="G23" s="8">
        <f>$K23*'Proportions by area'!G22</f>
        <v>21.709152150789897</v>
      </c>
      <c r="H23" s="8">
        <f>$K23*'Proportions by area'!H22</f>
        <v>76.835349417566107</v>
      </c>
      <c r="I23" s="8">
        <f>$K23*'Proportions by area'!I22</f>
        <v>26.488272118818468</v>
      </c>
      <c r="J23" s="8">
        <f>$K23*'Proportions by area'!J22</f>
        <v>57.653737743247476</v>
      </c>
      <c r="K23" s="8">
        <f>'biomass at age'!AH52+'biomass at age'!AH119</f>
        <v>264.10171321895001</v>
      </c>
      <c r="N23" s="7">
        <v>2007</v>
      </c>
      <c r="O23" s="15">
        <v>1182</v>
      </c>
      <c r="P23" s="15">
        <v>1169</v>
      </c>
      <c r="Q23" s="15">
        <v>2101</v>
      </c>
      <c r="R23" s="15">
        <v>6004</v>
      </c>
      <c r="S23" s="15">
        <v>2074</v>
      </c>
      <c r="T23" s="15">
        <v>3429</v>
      </c>
      <c r="U23" s="17">
        <f t="shared" si="8"/>
        <v>15959</v>
      </c>
      <c r="W23" s="7">
        <v>2008</v>
      </c>
      <c r="X23" s="10">
        <f t="shared" si="0"/>
        <v>2.3901061435497122E-2</v>
      </c>
      <c r="Y23" s="10">
        <f t="shared" si="2"/>
        <v>2.5647502833726989E-2</v>
      </c>
      <c r="Z23" s="10">
        <f t="shared" si="3"/>
        <v>6.2695387623874929E-2</v>
      </c>
      <c r="AA23" s="10">
        <f t="shared" si="4"/>
        <v>7.048410991885834E-2</v>
      </c>
      <c r="AB23" s="10">
        <f t="shared" si="5"/>
        <v>9.5990929978518574E-2</v>
      </c>
      <c r="AC23" s="10">
        <f t="shared" si="6"/>
        <v>7.710113665284847E-2</v>
      </c>
      <c r="AD23" s="10">
        <f t="shared" si="7"/>
        <v>5.7832253387840239E-2</v>
      </c>
    </row>
    <row r="24" spans="4:30" x14ac:dyDescent="0.2">
      <c r="D24" s="7">
        <v>2008</v>
      </c>
      <c r="E24" s="8">
        <f>$K24*'Proportions by area'!E23</f>
        <v>47.738465635899409</v>
      </c>
      <c r="F24" s="8">
        <f>$K24*'Proportions by area'!F23</f>
        <v>35.052145459471269</v>
      </c>
      <c r="G24" s="8">
        <f>$K24*'Proportions by area'!G23</f>
        <v>26.78027943734449</v>
      </c>
      <c r="H24" s="8">
        <f>$K24*'Proportions by area'!H23</f>
        <v>77.960834099002909</v>
      </c>
      <c r="I24" s="8">
        <f>$K24*'Proportions by area'!I23</f>
        <v>21.001984254670234</v>
      </c>
      <c r="J24" s="8">
        <f>$K24*'Proportions by area'!J23</f>
        <v>43.073294949631681</v>
      </c>
      <c r="K24" s="8">
        <f>'biomass at age'!AH53+'biomass at age'!AH120</f>
        <v>251.60700383602</v>
      </c>
      <c r="N24" s="7">
        <v>2008</v>
      </c>
      <c r="O24" s="15">
        <v>1141</v>
      </c>
      <c r="P24" s="15">
        <v>899</v>
      </c>
      <c r="Q24" s="15">
        <v>1679</v>
      </c>
      <c r="R24" s="15">
        <v>5495</v>
      </c>
      <c r="S24" s="15">
        <v>2016</v>
      </c>
      <c r="T24" s="15">
        <v>3321</v>
      </c>
      <c r="U24" s="17">
        <f t="shared" si="8"/>
        <v>14551</v>
      </c>
      <c r="W24" s="7">
        <v>2009</v>
      </c>
      <c r="X24" s="10">
        <f t="shared" si="0"/>
        <v>7.0278063375944111E-2</v>
      </c>
      <c r="Y24" s="10">
        <f t="shared" si="2"/>
        <v>2.9411388773897144E-2</v>
      </c>
      <c r="Z24" s="10">
        <f t="shared" si="3"/>
        <v>3.6984155150890576E-2</v>
      </c>
      <c r="AA24" s="10">
        <f t="shared" si="4"/>
        <v>6.1259275289711299E-2</v>
      </c>
      <c r="AB24" s="10">
        <f t="shared" si="5"/>
        <v>8.2602623475845502E-2</v>
      </c>
      <c r="AC24" s="10">
        <f t="shared" si="6"/>
        <v>5.2702328877423765E-2</v>
      </c>
      <c r="AD24" s="10">
        <f t="shared" si="7"/>
        <v>5.3149140892886089E-2</v>
      </c>
    </row>
    <row r="25" spans="4:30" x14ac:dyDescent="0.2">
      <c r="D25" s="7">
        <v>2009</v>
      </c>
      <c r="E25" s="8">
        <f>$K25*'Proportions by area'!E24</f>
        <v>13.033939126921688</v>
      </c>
      <c r="F25" s="8">
        <f>$K25*'Proportions by area'!F24</f>
        <v>37.400478041222563</v>
      </c>
      <c r="G25" s="8">
        <f>$K25*'Proportions by area'!G24</f>
        <v>38.475936362324454</v>
      </c>
      <c r="H25" s="8">
        <f>$K25*'Proportions by area'!H24</f>
        <v>81.081599096785666</v>
      </c>
      <c r="I25" s="8">
        <f>$K25*'Proportions by area'!I24</f>
        <v>22.166366187333232</v>
      </c>
      <c r="J25" s="8">
        <f>$K25*'Proportions by area'!J24</f>
        <v>53.602944313342341</v>
      </c>
      <c r="K25" s="8">
        <f>'biomass at age'!AH54+'biomass at age'!AH121</f>
        <v>245.76126312792996</v>
      </c>
      <c r="N25" s="7">
        <v>2009</v>
      </c>
      <c r="O25" s="15">
        <v>916</v>
      </c>
      <c r="P25" s="15">
        <v>1100</v>
      </c>
      <c r="Q25" s="15">
        <v>1423</v>
      </c>
      <c r="R25" s="15">
        <v>4967</v>
      </c>
      <c r="S25" s="15">
        <v>1831</v>
      </c>
      <c r="T25" s="15">
        <v>2825</v>
      </c>
      <c r="U25" s="17">
        <f t="shared" si="8"/>
        <v>13062</v>
      </c>
      <c r="W25" s="7">
        <v>2010</v>
      </c>
      <c r="X25" s="10">
        <f t="shared" si="0"/>
        <v>5.5886524329768129E-2</v>
      </c>
      <c r="Y25" s="10">
        <f t="shared" si="2"/>
        <v>3.8402231111653529E-2</v>
      </c>
      <c r="Z25" s="10">
        <f t="shared" si="3"/>
        <v>5.4519443314001548E-2</v>
      </c>
      <c r="AA25" s="10">
        <f t="shared" si="4"/>
        <v>5.7629848238846877E-2</v>
      </c>
      <c r="AB25" s="10">
        <f t="shared" si="5"/>
        <v>4.3425293760177244E-2</v>
      </c>
      <c r="AC25" s="10">
        <f t="shared" si="6"/>
        <v>3.8583825114449827E-2</v>
      </c>
      <c r="AD25" s="10">
        <f t="shared" si="7"/>
        <v>4.7746983300737907E-2</v>
      </c>
    </row>
    <row r="26" spans="4:30" x14ac:dyDescent="0.2">
      <c r="D26" s="7">
        <v>2010</v>
      </c>
      <c r="E26" s="8">
        <f>$K26*'Proportions by area'!E25</f>
        <v>13.455837682134133</v>
      </c>
      <c r="F26" s="8">
        <f>$K26*'Proportions by area'!F25</f>
        <v>27.29008106203429</v>
      </c>
      <c r="G26" s="8">
        <f>$K26*'Proportions by area'!G25</f>
        <v>24.835176547965027</v>
      </c>
      <c r="H26" s="8">
        <f>$K26*'Proportions by area'!H25</f>
        <v>78.292762134302663</v>
      </c>
      <c r="I26" s="8">
        <f>$K26*'Proportions by area'!I25</f>
        <v>36.361296914196281</v>
      </c>
      <c r="J26" s="8">
        <f>$K26*'Proportions by area'!J25</f>
        <v>69.770169028467663</v>
      </c>
      <c r="K26" s="8">
        <f>'biomass at age'!AH55+'biomass at age'!AH122</f>
        <v>250.00532336910004</v>
      </c>
      <c r="N26" s="7">
        <v>2010</v>
      </c>
      <c r="O26" s="15">
        <v>752</v>
      </c>
      <c r="P26" s="15">
        <v>1048</v>
      </c>
      <c r="Q26" s="15">
        <v>1354</v>
      </c>
      <c r="R26" s="15">
        <v>4512</v>
      </c>
      <c r="S26" s="15">
        <v>1579</v>
      </c>
      <c r="T26" s="15">
        <v>2692</v>
      </c>
      <c r="U26" s="17">
        <f t="shared" si="8"/>
        <v>11937</v>
      </c>
      <c r="W26" s="7">
        <v>2011</v>
      </c>
      <c r="X26" s="10">
        <f t="shared" si="0"/>
        <v>5.2936281799897025E-2</v>
      </c>
      <c r="Y26" s="10">
        <f t="shared" si="2"/>
        <v>3.8340450055654229E-2</v>
      </c>
      <c r="Z26" s="10">
        <f t="shared" si="3"/>
        <v>4.6850140451013378E-2</v>
      </c>
      <c r="AA26" s="10">
        <f t="shared" si="4"/>
        <v>5.0407846996269622E-2</v>
      </c>
      <c r="AB26" s="10">
        <f t="shared" si="5"/>
        <v>7.7841510640071485E-2</v>
      </c>
      <c r="AC26" s="10">
        <f t="shared" si="6"/>
        <v>5.6840426910153667E-2</v>
      </c>
      <c r="AD26" s="10">
        <f t="shared" si="7"/>
        <v>5.2928524364941769E-2</v>
      </c>
    </row>
    <row r="27" spans="4:30" x14ac:dyDescent="0.2">
      <c r="D27" s="7">
        <v>2011</v>
      </c>
      <c r="E27" s="8">
        <f>$K27*'Proportions by area'!E26</f>
        <v>13.355679242310805</v>
      </c>
      <c r="F27" s="8">
        <f>$K27*'Proportions by area'!F26</f>
        <v>26.786331368286689</v>
      </c>
      <c r="G27" s="8">
        <f>$K27*'Proportions by area'!G26</f>
        <v>29.818480511508959</v>
      </c>
      <c r="H27" s="8">
        <f>$K27*'Proportions by area'!H26</f>
        <v>97.683203973468565</v>
      </c>
      <c r="I27" s="8">
        <f>$K27*'Proportions by area'!I26</f>
        <v>24.447110344494881</v>
      </c>
      <c r="J27" s="8">
        <f>$K27*'Proportions by area'!J26</f>
        <v>53.447874429270129</v>
      </c>
      <c r="K27" s="8">
        <f>'biomass at age'!AH56+'biomass at age'!AH123</f>
        <v>245.53867986934</v>
      </c>
      <c r="N27" s="7">
        <v>2011</v>
      </c>
      <c r="O27" s="15">
        <v>707</v>
      </c>
      <c r="P27" s="15">
        <v>1027</v>
      </c>
      <c r="Q27" s="15">
        <v>1397</v>
      </c>
      <c r="R27" s="15">
        <v>4924</v>
      </c>
      <c r="S27" s="15">
        <v>1903</v>
      </c>
      <c r="T27" s="15">
        <v>3038</v>
      </c>
      <c r="U27" s="17">
        <f t="shared" si="8"/>
        <v>12996</v>
      </c>
      <c r="W27" s="7">
        <v>2012</v>
      </c>
      <c r="X27" s="10">
        <f t="shared" si="0"/>
        <v>5.9681284318659697E-2</v>
      </c>
      <c r="Y27" s="10">
        <f t="shared" si="2"/>
        <v>3.2565953161310952E-2</v>
      </c>
      <c r="Z27" s="10">
        <f t="shared" si="3"/>
        <v>5.0325088467808227E-2</v>
      </c>
      <c r="AA27" s="10">
        <f t="shared" si="4"/>
        <v>6.3769243033554621E-2</v>
      </c>
      <c r="AB27" s="10">
        <f t="shared" si="5"/>
        <v>9.3809495672766779E-2</v>
      </c>
      <c r="AC27" s="10">
        <f t="shared" si="6"/>
        <v>5.3610560964347451E-2</v>
      </c>
      <c r="AD27" s="10">
        <f t="shared" si="7"/>
        <v>5.7455582727945612E-2</v>
      </c>
    </row>
    <row r="28" spans="4:30" x14ac:dyDescent="0.2">
      <c r="D28" s="7">
        <v>2012</v>
      </c>
      <c r="E28" s="8">
        <f>$K28*'Proportions by area'!E27</f>
        <v>12.482975333140937</v>
      </c>
      <c r="F28" s="8">
        <f>$K28*'Proportions by area'!F27</f>
        <v>37.032541133565026</v>
      </c>
      <c r="G28" s="8">
        <f>$K28*'Proportions by area'!G27</f>
        <v>26.885198639352264</v>
      </c>
      <c r="H28" s="8">
        <f>$K28*'Proportions by area'!H27</f>
        <v>83.598295140415757</v>
      </c>
      <c r="I28" s="8">
        <f>$K28*'Proportions by area'!I27</f>
        <v>21.671580104125713</v>
      </c>
      <c r="J28" s="8">
        <f>$K28*'Proportions by area'!J27</f>
        <v>59.82030298345034</v>
      </c>
      <c r="K28" s="8">
        <f>'biomass at age'!AH57+'biomass at age'!AH124</f>
        <v>241.49089333405001</v>
      </c>
      <c r="N28" s="7">
        <v>2012</v>
      </c>
      <c r="O28" s="15">
        <v>745</v>
      </c>
      <c r="P28" s="15">
        <v>1206</v>
      </c>
      <c r="Q28" s="15">
        <v>1353</v>
      </c>
      <c r="R28" s="15">
        <v>5331</v>
      </c>
      <c r="S28" s="15">
        <v>2033</v>
      </c>
      <c r="T28" s="15">
        <v>3207</v>
      </c>
      <c r="U28" s="17">
        <f t="shared" si="8"/>
        <v>13875</v>
      </c>
      <c r="W28" s="7">
        <v>2013</v>
      </c>
      <c r="X28" s="10">
        <f t="shared" si="0"/>
        <v>1.4563388562828456E-2</v>
      </c>
      <c r="Y28" s="10">
        <f t="shared" si="2"/>
        <v>3.6068340539414288E-2</v>
      </c>
      <c r="Z28" s="10">
        <f t="shared" si="3"/>
        <v>7.8550194947560825E-2</v>
      </c>
      <c r="AA28" s="10">
        <f t="shared" si="4"/>
        <v>7.6624529193350652E-2</v>
      </c>
      <c r="AB28" s="10">
        <f t="shared" si="5"/>
        <v>0.12149852668232906</v>
      </c>
      <c r="AC28" s="10">
        <f t="shared" si="6"/>
        <v>6.3745095118448808E-2</v>
      </c>
      <c r="AD28" s="10">
        <f t="shared" si="7"/>
        <v>5.984847454844601E-2</v>
      </c>
    </row>
    <row r="29" spans="4:30" x14ac:dyDescent="0.2">
      <c r="D29" s="7">
        <v>2013</v>
      </c>
      <c r="E29" s="8">
        <f>$K29*'Proportions by area'!E28</f>
        <v>44.907131137685042</v>
      </c>
      <c r="F29" s="8">
        <f>$K29*'Proportions by area'!F28</f>
        <v>29.665905999493916</v>
      </c>
      <c r="G29" s="8">
        <f>$K29*'Proportions by area'!G28</f>
        <v>17.606576290781639</v>
      </c>
      <c r="H29" s="8">
        <f>$K29*'Proportions by area'!H28</f>
        <v>67.772031419550174</v>
      </c>
      <c r="I29" s="8">
        <f>$K29*'Proportions by area'!I28</f>
        <v>17.424079598389895</v>
      </c>
      <c r="J29" s="8">
        <f>$K29*'Proportions by area'!J28</f>
        <v>50.98431485529936</v>
      </c>
      <c r="K29" s="8">
        <f>'biomass at age'!AH58+'biomass at age'!AH125</f>
        <v>228.3600393012</v>
      </c>
      <c r="N29" s="7">
        <v>2013</v>
      </c>
      <c r="O29" s="15">
        <v>654</v>
      </c>
      <c r="P29" s="15">
        <v>1070</v>
      </c>
      <c r="Q29" s="15">
        <v>1383</v>
      </c>
      <c r="R29" s="15">
        <v>5193</v>
      </c>
      <c r="S29" s="15">
        <v>2117</v>
      </c>
      <c r="T29" s="15">
        <v>3250</v>
      </c>
      <c r="U29" s="17">
        <f t="shared" si="8"/>
        <v>13667</v>
      </c>
      <c r="W29" s="7">
        <v>2014</v>
      </c>
      <c r="X29" s="10">
        <f t="shared" si="0"/>
        <v>7.3063813532739117E-3</v>
      </c>
      <c r="Y29" s="10">
        <f t="shared" si="2"/>
        <v>2.9258737852564946E-2</v>
      </c>
      <c r="Z29" s="10">
        <f t="shared" si="3"/>
        <v>4.8094126778927333E-2</v>
      </c>
      <c r="AA29" s="10">
        <f t="shared" si="4"/>
        <v>8.4509179345912427E-2</v>
      </c>
      <c r="AB29" s="10">
        <f t="shared" si="5"/>
        <v>8.8521276785170619E-2</v>
      </c>
      <c r="AC29" s="10">
        <f t="shared" si="6"/>
        <v>6.0471771376551665E-2</v>
      </c>
      <c r="AD29" s="10">
        <f t="shared" si="7"/>
        <v>5.3215754408452186E-2</v>
      </c>
    </row>
    <row r="30" spans="4:30" x14ac:dyDescent="0.2">
      <c r="D30" s="7">
        <v>2014</v>
      </c>
      <c r="E30" s="8">
        <f>$K30*'Proportions by area'!E29</f>
        <v>42.839264044128775</v>
      </c>
      <c r="F30" s="8">
        <f>$K30*'Proportions by area'!F29</f>
        <v>28.059993706393854</v>
      </c>
      <c r="G30" s="8">
        <f>$K30*'Proportions by area'!G29</f>
        <v>24.971864143008492</v>
      </c>
      <c r="H30" s="8">
        <f>$K30*'Proportions by area'!H29</f>
        <v>56.384407432190685</v>
      </c>
      <c r="I30" s="8">
        <f>$K30*'Proportions by area'!I29</f>
        <v>18.831630773306486</v>
      </c>
      <c r="J30" s="8">
        <f>$K30*'Proportions by area'!J29</f>
        <v>46.517572347661698</v>
      </c>
      <c r="K30" s="8">
        <f>'biomass at age'!AH59+'biomass at age'!AH126</f>
        <v>217.60473244668998</v>
      </c>
      <c r="N30" s="7">
        <v>2014</v>
      </c>
      <c r="O30" s="15">
        <v>313</v>
      </c>
      <c r="P30" s="15">
        <v>821</v>
      </c>
      <c r="Q30" s="15">
        <v>1201</v>
      </c>
      <c r="R30" s="15">
        <v>4765</v>
      </c>
      <c r="S30" s="15">
        <v>1667</v>
      </c>
      <c r="T30" s="15">
        <v>2813</v>
      </c>
      <c r="U30" s="17">
        <f t="shared" si="8"/>
        <v>11580</v>
      </c>
      <c r="W30" s="7">
        <v>2015</v>
      </c>
      <c r="X30" s="10">
        <f t="shared" si="0"/>
        <v>8.680914997317133E-3</v>
      </c>
      <c r="Y30" s="10">
        <f t="shared" si="2"/>
        <v>1.4096160930021397E-2</v>
      </c>
      <c r="Z30" s="10">
        <f t="shared" si="3"/>
        <v>5.8823236432074141E-2</v>
      </c>
      <c r="AA30" s="10">
        <f t="shared" si="4"/>
        <v>7.2652367517001396E-2</v>
      </c>
      <c r="AB30" s="10">
        <f t="shared" si="5"/>
        <v>5.9999235132691529E-2</v>
      </c>
      <c r="AC30" s="10">
        <f t="shared" si="6"/>
        <v>5.9208917674197323E-2</v>
      </c>
      <c r="AD30" s="10">
        <f t="shared" si="7"/>
        <v>5.117297787065056E-2</v>
      </c>
    </row>
    <row r="31" spans="4:30" x14ac:dyDescent="0.2">
      <c r="D31" s="7">
        <v>2015</v>
      </c>
      <c r="E31" s="8">
        <f>$K31*'Proportions by area'!E30</f>
        <v>24.190998306618742</v>
      </c>
      <c r="F31" s="8">
        <f>$K31*'Proportions by area'!F30</f>
        <v>30.575700869168909</v>
      </c>
      <c r="G31" s="8">
        <f>$K31*'Proportions by area'!G30</f>
        <v>17.221085772282471</v>
      </c>
      <c r="H31" s="8">
        <f>$K31*'Proportions by area'!H30</f>
        <v>63.907070872996549</v>
      </c>
      <c r="I31" s="8">
        <f>$K31*'Proportions by area'!I30</f>
        <v>30.96706142821543</v>
      </c>
      <c r="J31" s="8">
        <f>$K31*'Proportions by area'!J30</f>
        <v>47.763075413087904</v>
      </c>
      <c r="K31" s="8">
        <f>'biomass at age'!AH60+'biomass at age'!AH127</f>
        <v>214.62499266237003</v>
      </c>
      <c r="N31" s="7">
        <v>2015</v>
      </c>
      <c r="O31" s="15">
        <v>210</v>
      </c>
      <c r="P31" s="15">
        <v>431</v>
      </c>
      <c r="Q31" s="15">
        <v>1013</v>
      </c>
      <c r="R31" s="15">
        <v>4643</v>
      </c>
      <c r="S31" s="15">
        <v>1858</v>
      </c>
      <c r="T31" s="15">
        <v>2828</v>
      </c>
      <c r="U31" s="17">
        <f t="shared" si="8"/>
        <v>10983</v>
      </c>
      <c r="W31" s="7">
        <v>2016</v>
      </c>
      <c r="X31" s="10">
        <f t="shared" si="0"/>
        <v>2.0329421918404107E-2</v>
      </c>
      <c r="Y31" s="10">
        <f t="shared" si="2"/>
        <v>6.2688756464592058E-3</v>
      </c>
      <c r="Z31" s="10">
        <f t="shared" si="3"/>
        <v>3.304208514514443E-2</v>
      </c>
      <c r="AA31" s="10">
        <f t="shared" si="4"/>
        <v>6.4734375632219315E-2</v>
      </c>
      <c r="AB31" s="10">
        <f t="shared" si="5"/>
        <v>5.6189819268059604E-2</v>
      </c>
      <c r="AC31" s="10">
        <f t="shared" si="6"/>
        <v>5.2816286935117918E-2</v>
      </c>
      <c r="AD31" s="10">
        <f t="shared" si="7"/>
        <v>4.0296617139189347E-2</v>
      </c>
    </row>
    <row r="32" spans="4:30" x14ac:dyDescent="0.2">
      <c r="D32" s="7">
        <v>2016</v>
      </c>
      <c r="E32" s="8">
        <f>$K32*'Proportions by area'!E31</f>
        <v>26.119778620920293</v>
      </c>
      <c r="F32" s="8">
        <f>$K32*'Proportions by area'!F31</f>
        <v>55.193310493473923</v>
      </c>
      <c r="G32" s="8">
        <f>$K32*'Proportions by area'!G31</f>
        <v>31.959242141084438</v>
      </c>
      <c r="H32" s="8">
        <f>$K32*'Proportions by area'!H31</f>
        <v>64.772386526472928</v>
      </c>
      <c r="I32" s="8">
        <f>$K32*'Proportions by area'!I31</f>
        <v>29.257969173332281</v>
      </c>
      <c r="J32" s="8">
        <f>$K32*'Proportions by area'!J31</f>
        <v>46.614408980026177</v>
      </c>
      <c r="K32" s="8">
        <f>'biomass at age'!AH61+'biomass at age'!AH128</f>
        <v>253.91709593531004</v>
      </c>
      <c r="N32" s="7">
        <v>2016</v>
      </c>
      <c r="O32" s="15">
        <v>531</v>
      </c>
      <c r="P32" s="15">
        <v>346</v>
      </c>
      <c r="Q32" s="15">
        <v>1056</v>
      </c>
      <c r="R32" s="15">
        <v>4193</v>
      </c>
      <c r="S32" s="15">
        <v>1644</v>
      </c>
      <c r="T32" s="15">
        <v>2462</v>
      </c>
      <c r="U32" s="17">
        <f t="shared" si="8"/>
        <v>10232</v>
      </c>
      <c r="W32" s="7">
        <v>2017</v>
      </c>
      <c r="X32" s="10">
        <f t="shared" si="0"/>
        <v>3.3022736694554584E-2</v>
      </c>
      <c r="Y32" s="10">
        <f t="shared" si="2"/>
        <v>1.0389984602071526E-2</v>
      </c>
      <c r="Z32" s="10">
        <f t="shared" si="3"/>
        <v>4.4827342799669503E-2</v>
      </c>
      <c r="AA32" s="10">
        <f t="shared" si="4"/>
        <v>6.1067503764823006E-2</v>
      </c>
      <c r="AB32" s="10">
        <f t="shared" si="5"/>
        <v>6.1941304627736914E-2</v>
      </c>
      <c r="AC32" s="10">
        <f t="shared" si="6"/>
        <v>6.2991439369829108E-2</v>
      </c>
      <c r="AD32" s="10">
        <f t="shared" si="7"/>
        <v>4.5561588113373651E-2</v>
      </c>
    </row>
    <row r="33" spans="4:30" x14ac:dyDescent="0.2">
      <c r="D33" s="7">
        <v>2017</v>
      </c>
      <c r="E33" s="8">
        <f>$K33*'Proportions by area'!E32</f>
        <v>34.915337594964633</v>
      </c>
      <c r="F33" s="8">
        <f>$K33*'Proportions by area'!F32</f>
        <v>56.785454704366693</v>
      </c>
      <c r="G33" s="8">
        <f>$K33*'Proportions by area'!G32</f>
        <v>26.367835481176783</v>
      </c>
      <c r="H33" s="8">
        <f>$K33*'Proportions by area'!H32</f>
        <v>79.30568144148927</v>
      </c>
      <c r="I33" s="8">
        <f>$K33*'Proportions by area'!I32</f>
        <v>27.316182798680241</v>
      </c>
      <c r="J33" s="8">
        <f>$K33*'Proportions by area'!J32</f>
        <v>44.59336106781236</v>
      </c>
      <c r="K33" s="8">
        <f>'biomass at age'!AH62+'biomass at age'!AH129</f>
        <v>269.28385308848999</v>
      </c>
      <c r="N33" s="7">
        <v>2017</v>
      </c>
      <c r="O33" s="15">
        <v>1153</v>
      </c>
      <c r="P33" s="15">
        <v>590</v>
      </c>
      <c r="Q33" s="15">
        <v>1182</v>
      </c>
      <c r="R33" s="15">
        <v>4843</v>
      </c>
      <c r="S33" s="15">
        <v>1692</v>
      </c>
      <c r="T33" s="15">
        <v>2809</v>
      </c>
      <c r="U33" s="17">
        <f t="shared" si="8"/>
        <v>12269</v>
      </c>
      <c r="W33" s="7">
        <v>2018</v>
      </c>
      <c r="X33" s="10">
        <f t="shared" si="0"/>
        <v>3.5238327079711036E-2</v>
      </c>
      <c r="Y33" s="10">
        <f t="shared" si="2"/>
        <v>6.7023636625290848E-3</v>
      </c>
      <c r="Z33" s="10">
        <f t="shared" si="3"/>
        <v>2.5917597540215942E-2</v>
      </c>
      <c r="AA33" s="10">
        <f t="shared" si="4"/>
        <v>6.3774322135863856E-2</v>
      </c>
      <c r="AB33" s="10">
        <f t="shared" si="5"/>
        <v>7.8641907823199284E-2</v>
      </c>
      <c r="AC33" s="10">
        <f t="shared" si="6"/>
        <v>5.4849325854439822E-2</v>
      </c>
      <c r="AD33" s="10">
        <f t="shared" si="7"/>
        <v>3.9014472058317776E-2</v>
      </c>
    </row>
    <row r="34" spans="4:30" x14ac:dyDescent="0.2">
      <c r="D34" s="7">
        <v>2018</v>
      </c>
      <c r="E34" s="8">
        <f>$K34*'Proportions by area'!E33</f>
        <v>43.901062513569414</v>
      </c>
      <c r="F34" s="8">
        <f>$K34*'Proportions by area'!F33</f>
        <v>98.472722942484168</v>
      </c>
      <c r="G34" s="8">
        <f>$K34*'Proportions by area'!G33</f>
        <v>53.940184765611264</v>
      </c>
      <c r="H34" s="8">
        <f>$K34*'Proportions by area'!H33</f>
        <v>90.632088376986204</v>
      </c>
      <c r="I34" s="8">
        <f>$K34*'Proportions by area'!I33</f>
        <v>23.689659261425206</v>
      </c>
      <c r="J34" s="8">
        <f>$K34*'Proportions by area'!J33</f>
        <v>55.023465703283676</v>
      </c>
      <c r="K34" s="8">
        <f>'biomass at age'!AH63+'biomass at age'!AH130</f>
        <v>365.65918356335999</v>
      </c>
      <c r="N34" s="7">
        <v>2018</v>
      </c>
      <c r="O34" s="15">
        <v>1547</v>
      </c>
      <c r="P34" s="15">
        <v>660</v>
      </c>
      <c r="Q34" s="15">
        <v>1398</v>
      </c>
      <c r="R34" s="15">
        <v>5780</v>
      </c>
      <c r="S34" s="15">
        <v>1863</v>
      </c>
      <c r="T34" s="15">
        <v>3018</v>
      </c>
      <c r="U34" s="17">
        <f t="shared" si="8"/>
        <v>14266</v>
      </c>
      <c r="W34" s="7">
        <v>2019</v>
      </c>
      <c r="X34" s="10">
        <f t="shared" si="0"/>
        <v>3.0355622817801024E-2</v>
      </c>
      <c r="Y34" s="10">
        <f t="shared" si="2"/>
        <v>6.4274423113865557E-3</v>
      </c>
      <c r="Z34" s="10">
        <f t="shared" si="3"/>
        <v>3.6027193590174159E-2</v>
      </c>
      <c r="AA34" s="10">
        <f t="shared" si="4"/>
        <v>7.1878015539134504E-2</v>
      </c>
      <c r="AB34" s="10">
        <f t="shared" si="5"/>
        <v>5.6125957868101047E-2</v>
      </c>
      <c r="AC34" s="10">
        <f t="shared" si="6"/>
        <v>4.5659498333084643E-2</v>
      </c>
      <c r="AD34" s="10">
        <f t="shared" si="7"/>
        <v>3.7950309617974506E-2</v>
      </c>
    </row>
    <row r="35" spans="4:30" x14ac:dyDescent="0.2">
      <c r="D35" s="7">
        <v>2019</v>
      </c>
      <c r="E35" s="8">
        <f>$K35*'Proportions by area'!E34</f>
        <v>103.53930205500164</v>
      </c>
      <c r="F35" s="8">
        <f>$K35*'Proportions by area'!F34</f>
        <v>101.90678784306358</v>
      </c>
      <c r="G35" s="8">
        <f>$K35*'Proportions by area'!G34</f>
        <v>42.939786473457637</v>
      </c>
      <c r="H35" s="8">
        <f>$K35*'Proportions by area'!H34</f>
        <v>87.495459534159082</v>
      </c>
      <c r="I35" s="8">
        <f>$K35*'Proportions by area'!I34</f>
        <v>32.195441621620873</v>
      </c>
      <c r="J35" s="8">
        <f>$K35*'Proportions by area'!J34</f>
        <v>68.44140023622731</v>
      </c>
      <c r="K35" s="8">
        <f>'biomass at age'!AH64+'biomass at age'!AH131</f>
        <v>436.51817776353005</v>
      </c>
      <c r="N35" s="7">
        <v>2019</v>
      </c>
      <c r="O35" s="15">
        <v>3143</v>
      </c>
      <c r="P35" s="15">
        <v>655</v>
      </c>
      <c r="Q35" s="15">
        <v>1547</v>
      </c>
      <c r="R35" s="15">
        <v>6289</v>
      </c>
      <c r="S35" s="15">
        <v>1807</v>
      </c>
      <c r="T35" s="15">
        <v>3125</v>
      </c>
      <c r="U35" s="17">
        <f t="shared" si="8"/>
        <v>16566</v>
      </c>
      <c r="W35" s="7">
        <v>2020</v>
      </c>
      <c r="X35" s="10">
        <f t="shared" si="0"/>
        <v>4.4099419768057493E-2</v>
      </c>
      <c r="Y35" s="10">
        <f t="shared" si="2"/>
        <v>8.9527981088743571E-3</v>
      </c>
      <c r="Z35" s="10">
        <f t="shared" si="3"/>
        <v>2.5558365530688409E-2</v>
      </c>
      <c r="AA35" s="10">
        <f t="shared" si="4"/>
        <v>5.0669543488226568E-2</v>
      </c>
      <c r="AB35" s="10">
        <f t="shared" si="5"/>
        <v>7.3141308336612407E-2</v>
      </c>
      <c r="AC35" s="10">
        <f t="shared" si="6"/>
        <v>4.7363021499153606E-2</v>
      </c>
      <c r="AD35" s="10">
        <f t="shared" si="7"/>
        <v>3.6294996264997742E-2</v>
      </c>
    </row>
    <row r="36" spans="4:30" x14ac:dyDescent="0.2">
      <c r="D36" s="7">
        <v>2020</v>
      </c>
      <c r="E36" s="8">
        <f>$K36*'Proportions by area'!E35</f>
        <v>120.20566320103083</v>
      </c>
      <c r="F36" s="8">
        <f>$K36*'Proportions by area'!F35</f>
        <v>135.15327669464608</v>
      </c>
      <c r="G36" s="8">
        <f>$K36*'Proportions by area'!G35</f>
        <v>57.476288858774794</v>
      </c>
      <c r="H36" s="8">
        <f>$K36*'Proportions by area'!H35</f>
        <v>119.44058665944416</v>
      </c>
      <c r="I36" s="8">
        <f>$K36*'Proportions by area'!I35</f>
        <v>25.074749709965918</v>
      </c>
      <c r="J36" s="8">
        <f>$K36*'Proportions by area'!J35</f>
        <v>66.275332540937981</v>
      </c>
      <c r="K36" s="8">
        <f>'biomass at age'!AH65+'biomass at age'!AH132</f>
        <v>523.62589766479982</v>
      </c>
      <c r="N36" s="7">
        <v>2020</v>
      </c>
      <c r="O36" s="15">
        <v>5301</v>
      </c>
      <c r="P36" s="15">
        <v>1210</v>
      </c>
      <c r="Q36" s="15">
        <v>1469</v>
      </c>
      <c r="R36" s="15">
        <v>6052</v>
      </c>
      <c r="S36" s="15">
        <v>1834</v>
      </c>
      <c r="T36" s="15">
        <v>3139</v>
      </c>
      <c r="U36" s="17">
        <f t="shared" si="8"/>
        <v>19005</v>
      </c>
      <c r="W36" s="7">
        <v>2021</v>
      </c>
      <c r="X36" s="10">
        <f t="shared" si="0"/>
        <v>2.0373120729700236E-2</v>
      </c>
      <c r="Y36" s="10">
        <f t="shared" si="2"/>
        <v>1.037239832881212E-2</v>
      </c>
      <c r="Z36" s="10">
        <f t="shared" si="3"/>
        <v>2.6037606538268757E-2</v>
      </c>
      <c r="AA36" s="10">
        <f t="shared" si="4"/>
        <v>5.404423337778478E-2</v>
      </c>
      <c r="AB36" s="10">
        <f t="shared" si="5"/>
        <v>7.7620015611087959E-2</v>
      </c>
      <c r="AC36" s="10">
        <f t="shared" si="6"/>
        <v>5.3483940043184033E-2</v>
      </c>
      <c r="AD36" s="10">
        <f t="shared" si="7"/>
        <v>3.1608883217053588E-2</v>
      </c>
    </row>
    <row r="37" spans="4:30" x14ac:dyDescent="0.2">
      <c r="D37" s="7">
        <v>2021</v>
      </c>
      <c r="E37" s="8">
        <f>$K37*'Proportions by area'!E36</f>
        <v>175.2308861938663</v>
      </c>
      <c r="F37" s="8">
        <f>$K37*'Proportions by area'!F36</f>
        <v>126.39314056791915</v>
      </c>
      <c r="G37" s="8">
        <f>$K37*'Proportions by area'!G36</f>
        <v>56.994485949347606</v>
      </c>
      <c r="H37" s="8">
        <f>$K37*'Proportions by area'!H36</f>
        <v>107.31949807588771</v>
      </c>
      <c r="I37" s="8">
        <f>$K37*'Proportions by area'!I36</f>
        <v>27.724807616408008</v>
      </c>
      <c r="J37" s="8">
        <f>$K37*'Proportions by area'!J36</f>
        <v>58.840092885061331</v>
      </c>
      <c r="K37" s="8">
        <f>'biomass at age'!AH66+'biomass at age'!AH133</f>
        <v>552.50291128849005</v>
      </c>
      <c r="N37" s="7">
        <v>2021</v>
      </c>
      <c r="O37" s="16">
        <v>3570</v>
      </c>
      <c r="P37" s="16">
        <v>1311</v>
      </c>
      <c r="Q37" s="16">
        <v>1484</v>
      </c>
      <c r="R37" s="16">
        <v>5800</v>
      </c>
      <c r="S37" s="16">
        <v>2152</v>
      </c>
      <c r="T37" s="16">
        <v>3147</v>
      </c>
      <c r="U37" s="17">
        <f t="shared" si="8"/>
        <v>17464</v>
      </c>
      <c r="W37" s="7">
        <v>2022</v>
      </c>
      <c r="X37" s="18">
        <f t="shared" si="0"/>
        <v>3.9651426429433159E-2</v>
      </c>
      <c r="Y37" s="10">
        <f t="shared" si="2"/>
        <v>6.3847352228455292E-2</v>
      </c>
      <c r="Z37" s="10">
        <f t="shared" si="3"/>
        <v>6.5661339254405537E-2</v>
      </c>
      <c r="AA37" s="10">
        <f t="shared" si="4"/>
        <v>7.2980213456023263E-2</v>
      </c>
      <c r="AB37" s="10">
        <f t="shared" si="5"/>
        <v>8.1961969912258431E-2</v>
      </c>
      <c r="AC37" s="10">
        <f t="shared" si="6"/>
        <v>8.0647818921214268E-2</v>
      </c>
      <c r="AD37" s="10">
        <f t="shared" si="7"/>
        <v>6.08327312482424E-2</v>
      </c>
    </row>
    <row r="38" spans="4:30" x14ac:dyDescent="0.2">
      <c r="D38" s="7">
        <v>2022</v>
      </c>
      <c r="E38" s="8">
        <f>'Proportions by area'!E$36*$K38</f>
        <v>181.76322434442869</v>
      </c>
      <c r="F38" s="8">
        <f>'Proportions by area'!F$36*$K38</f>
        <v>131.10488261314151</v>
      </c>
      <c r="G38" s="8">
        <f>'Proportions by area'!G$36*$K38</f>
        <v>59.119152799041643</v>
      </c>
      <c r="H38" s="8">
        <f>'Proportions by area'!H$36*$K38</f>
        <v>111.32020404050131</v>
      </c>
      <c r="I38" s="8">
        <f>'Proportions by area'!I$36*$K38</f>
        <v>28.758345838141913</v>
      </c>
      <c r="J38" s="8">
        <f>'Proportions by area'!J$36*$K38</f>
        <v>61.033561125075153</v>
      </c>
      <c r="K38" s="8">
        <f>'proj biomass'!AG6+'proj biomass'!AG23</f>
        <v>573.0993707603302</v>
      </c>
      <c r="N38" s="7">
        <v>2022</v>
      </c>
      <c r="O38" s="17">
        <v>7207.1711176696681</v>
      </c>
      <c r="P38" s="17">
        <v>8370.6996190715308</v>
      </c>
      <c r="Q38" s="17">
        <v>3881.8427483709124</v>
      </c>
      <c r="R38" s="17">
        <v>8124.1722528438495</v>
      </c>
      <c r="S38" s="17">
        <v>2357.0906763121102</v>
      </c>
      <c r="T38" s="17">
        <v>4922.2235857319238</v>
      </c>
      <c r="U38" s="17">
        <f>SUM(O38:T38)</f>
        <v>34863.199999999997</v>
      </c>
      <c r="W38" s="7">
        <v>2023</v>
      </c>
      <c r="X38" s="10">
        <f t="shared" si="0"/>
        <v>4.1895039292913036E-2</v>
      </c>
      <c r="Y38" s="10">
        <f t="shared" si="2"/>
        <v>6.7460053048029392E-2</v>
      </c>
      <c r="Z38" s="10">
        <f t="shared" si="3"/>
        <v>6.9376681643075491E-2</v>
      </c>
      <c r="AA38" s="10">
        <f t="shared" si="4"/>
        <v>7.7109682694181572E-2</v>
      </c>
      <c r="AB38" s="10">
        <f t="shared" si="5"/>
        <v>8.6599657545982325E-2</v>
      </c>
      <c r="AC38" s="10">
        <f t="shared" si="6"/>
        <v>8.5211147412441512E-2</v>
      </c>
      <c r="AD38" s="10">
        <f t="shared" si="7"/>
        <v>6.4274854537099885E-2</v>
      </c>
    </row>
    <row r="39" spans="4:30" x14ac:dyDescent="0.2">
      <c r="D39" s="7">
        <v>2023</v>
      </c>
      <c r="E39" s="8">
        <f>'Proportions by area'!E$36*$K39</f>
        <v>180.94520478141726</v>
      </c>
      <c r="F39" s="8">
        <f>'Proportions by area'!F$36*$K39</f>
        <v>130.51484929275628</v>
      </c>
      <c r="G39" s="8">
        <f>'Proportions by area'!G$36*$K39</f>
        <v>58.853088947496857</v>
      </c>
      <c r="H39" s="8">
        <f>'Proportions by area'!H$36*$K39</f>
        <v>110.81921103164603</v>
      </c>
      <c r="I39" s="8">
        <f>'Proportions by area'!I$36*$K39</f>
        <v>28.628919824819931</v>
      </c>
      <c r="J39" s="8">
        <f>'Proportions by area'!J$36*$K39</f>
        <v>60.758881540243635</v>
      </c>
      <c r="K39" s="8">
        <f>'proj biomass'!AG7+'proj biomass'!AG24</f>
        <v>570.52015541838</v>
      </c>
      <c r="N39" s="7">
        <v>2023</v>
      </c>
      <c r="O39" s="17">
        <v>7580.7064641816723</v>
      </c>
      <c r="P39" s="17">
        <v>8804.5386568448994</v>
      </c>
      <c r="Q39" s="17">
        <v>4083.0320156220941</v>
      </c>
      <c r="R39" s="17">
        <v>8545.2341990697714</v>
      </c>
      <c r="S39" s="17">
        <v>2479.2546527407903</v>
      </c>
      <c r="T39" s="17">
        <v>5177.3340115407718</v>
      </c>
      <c r="U39" s="17">
        <f>SUM(O39:T39)</f>
        <v>36670.1</v>
      </c>
    </row>
    <row r="40" spans="4:30" x14ac:dyDescent="0.2">
      <c r="D40" s="7">
        <v>2024</v>
      </c>
      <c r="E40" s="8">
        <f>'Proportions by area'!E$36*$K40</f>
        <v>177.55761498405224</v>
      </c>
      <c r="F40" s="8">
        <f>'Proportions by area'!F$36*$K40</f>
        <v>128.07139812529996</v>
      </c>
      <c r="G40" s="8">
        <f>'Proportions by area'!G$36*$K40</f>
        <v>57.751262989175402</v>
      </c>
      <c r="H40" s="8">
        <f>'Proportions by area'!H$36*$K40</f>
        <v>108.74449438415961</v>
      </c>
      <c r="I40" s="8">
        <f>'Proportions by area'!I$36*$K40</f>
        <v>28.092939681962331</v>
      </c>
      <c r="J40" s="8">
        <f>'Proportions by area'!J$36*$K40</f>
        <v>59.621376031580503</v>
      </c>
      <c r="K40" s="8">
        <f>'proj biomass'!AG8+'proj biomass'!AG25</f>
        <v>559.83908619623003</v>
      </c>
    </row>
    <row r="41" spans="4:30" x14ac:dyDescent="0.2">
      <c r="D41" s="7">
        <v>2025</v>
      </c>
      <c r="E41" s="8">
        <f>'Proportions by area'!E$36*$K41</f>
        <v>172.67257751393183</v>
      </c>
      <c r="F41" s="8">
        <f>'Proportions by area'!F$36*$K41</f>
        <v>124.54784562236176</v>
      </c>
      <c r="G41" s="8">
        <f>'Proportions by area'!G$36*$K41</f>
        <v>56.162386704290419</v>
      </c>
      <c r="H41" s="8">
        <f>'Proportions by area'!H$36*$K41</f>
        <v>105.75267153396177</v>
      </c>
      <c r="I41" s="8">
        <f>'Proportions by area'!I$36*$K41</f>
        <v>27.320035275668385</v>
      </c>
      <c r="J41" s="8">
        <f>'Proportions by area'!J$36*$K41</f>
        <v>57.981048434475937</v>
      </c>
      <c r="K41" s="8">
        <f>'proj biomass'!AG9+'proj biomass'!AG26</f>
        <v>544.43656508469007</v>
      </c>
    </row>
    <row r="42" spans="4:30" x14ac:dyDescent="0.2">
      <c r="D42" s="7">
        <v>2026</v>
      </c>
      <c r="E42" s="8">
        <f>'Proportions by area'!E$36*$K42</f>
        <v>167.08149465462864</v>
      </c>
      <c r="F42" s="8">
        <f>'Proportions by area'!F$36*$K42</f>
        <v>120.5150261970182</v>
      </c>
      <c r="G42" s="8">
        <f>'Proportions by area'!G$36*$K42</f>
        <v>54.343866577001648</v>
      </c>
      <c r="H42" s="8">
        <f>'Proportions by area'!H$36*$K42</f>
        <v>102.32843383709096</v>
      </c>
      <c r="I42" s="8">
        <f>'Proportions by area'!I$36*$K42</f>
        <v>26.435421267210536</v>
      </c>
      <c r="J42" s="8">
        <f>'Proportions by area'!J$36*$K42</f>
        <v>56.103640621760157</v>
      </c>
      <c r="K42" s="8">
        <f>'proj biomass'!AG10+'proj biomass'!AG27</f>
        <v>526.80788315471011</v>
      </c>
    </row>
    <row r="43" spans="4:30" x14ac:dyDescent="0.2">
      <c r="D43" s="7">
        <v>2027</v>
      </c>
      <c r="E43" s="8">
        <f>'Proportions by area'!E$36*$K43</f>
        <v>161.32609526342839</v>
      </c>
      <c r="F43" s="8">
        <f>'Proportions by area'!F$36*$K43</f>
        <v>116.36368609895074</v>
      </c>
      <c r="G43" s="8">
        <f>'Proportions by area'!G$36*$K43</f>
        <v>52.4719018973747</v>
      </c>
      <c r="H43" s="8">
        <f>'Proportions by area'!H$36*$K43</f>
        <v>98.803561097438603</v>
      </c>
      <c r="I43" s="8">
        <f>'Proportions by area'!I$36*$K43</f>
        <v>25.524809306371154</v>
      </c>
      <c r="J43" s="8">
        <f>'Proportions by area'!J$36*$K43</f>
        <v>54.171057604436449</v>
      </c>
      <c r="K43" s="8">
        <f>'proj biomass'!AG11+'proj biomass'!AG28</f>
        <v>508.66111126800001</v>
      </c>
    </row>
    <row r="44" spans="4:30" x14ac:dyDescent="0.2">
      <c r="D44" s="7">
        <v>2028</v>
      </c>
      <c r="E44" s="8">
        <f>'Proportions by area'!E$36*$K44</f>
        <v>155.75061135439728</v>
      </c>
      <c r="F44" s="8">
        <f>'Proportions by area'!F$36*$K44</f>
        <v>112.34211811653071</v>
      </c>
      <c r="G44" s="8">
        <f>'Proportions by area'!G$36*$K44</f>
        <v>50.658455385653468</v>
      </c>
      <c r="H44" s="8">
        <f>'Proportions by area'!H$36*$K44</f>
        <v>95.388876919071706</v>
      </c>
      <c r="I44" s="8">
        <f>'Proportions by area'!I$36*$K44</f>
        <v>24.642663343956471</v>
      </c>
      <c r="J44" s="8">
        <f>'Proportions by area'!J$36*$K44</f>
        <v>52.298887702130507</v>
      </c>
      <c r="K44" s="8">
        <f>'proj biomass'!AG12+'proj biomass'!AG29</f>
        <v>491.08161282174012</v>
      </c>
    </row>
    <row r="45" spans="4:30" x14ac:dyDescent="0.2">
      <c r="D45" s="7">
        <v>2029</v>
      </c>
      <c r="E45" s="8">
        <f>'Proportions by area'!E$36*$K45</f>
        <v>150.5501766549213</v>
      </c>
      <c r="F45" s="8">
        <f>'Proportions by area'!F$36*$K45</f>
        <v>108.59107120772293</v>
      </c>
      <c r="G45" s="8">
        <f>'Proportions by area'!G$36*$K45</f>
        <v>48.966994999601056</v>
      </c>
      <c r="H45" s="8">
        <f>'Proportions by area'!H$36*$K45</f>
        <v>92.203890220398449</v>
      </c>
      <c r="I45" s="8">
        <f>'Proportions by area'!I$36*$K45</f>
        <v>23.819857189765425</v>
      </c>
      <c r="J45" s="8">
        <f>'Proportions by area'!J$36*$K45</f>
        <v>50.552654104810642</v>
      </c>
      <c r="K45" s="8">
        <f>'proj biomass'!AG13+'proj biomass'!AG30</f>
        <v>474.6846443772198</v>
      </c>
    </row>
    <row r="46" spans="4:30" x14ac:dyDescent="0.2">
      <c r="D46" s="7">
        <v>2030</v>
      </c>
      <c r="E46" s="8">
        <f>'Proportions by area'!E$36*$K46</f>
        <v>145.82389477214903</v>
      </c>
      <c r="F46" s="8">
        <f>'Proportions by area'!F$36*$K46</f>
        <v>105.18202829669212</v>
      </c>
      <c r="G46" s="8">
        <f>'Proportions by area'!G$36*$K46</f>
        <v>47.429754549522514</v>
      </c>
      <c r="H46" s="8">
        <f>'Proportions by area'!H$36*$K46</f>
        <v>89.309296633380242</v>
      </c>
      <c r="I46" s="8">
        <f>'Proportions by area'!I$36*$K46</f>
        <v>23.072070890289627</v>
      </c>
      <c r="J46" s="8">
        <f>'Proportions by area'!J$36*$K46</f>
        <v>48.965634424526463</v>
      </c>
      <c r="K46" s="8">
        <f>'proj biomass'!AG14+'proj biomass'!AG31</f>
        <v>459.78267956655998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AE46"/>
  <sheetViews>
    <sheetView topLeftCell="C1" workbookViewId="0">
      <selection activeCell="E51" sqref="E51"/>
    </sheetView>
  </sheetViews>
  <sheetFormatPr defaultColWidth="8.85546875" defaultRowHeight="12" x14ac:dyDescent="0.2"/>
  <cols>
    <col min="1" max="4" width="8.85546875" style="4"/>
    <col min="5" max="6" width="10.5703125" style="4" bestFit="1" customWidth="1"/>
    <col min="7" max="7" width="9.5703125" style="4" bestFit="1" customWidth="1"/>
    <col min="8" max="8" width="10.5703125" style="4" bestFit="1" customWidth="1"/>
    <col min="9" max="9" width="9.5703125" style="4" bestFit="1" customWidth="1"/>
    <col min="10" max="10" width="10.5703125" style="4" bestFit="1" customWidth="1"/>
    <col min="11" max="11" width="10.5703125" style="4" customWidth="1"/>
    <col min="12" max="12" width="12.5703125" style="4" customWidth="1"/>
    <col min="13" max="16384" width="8.85546875" style="4"/>
  </cols>
  <sheetData>
    <row r="4" spans="4:31" x14ac:dyDescent="0.2">
      <c r="O4" s="4" t="s">
        <v>30</v>
      </c>
      <c r="X4" s="4" t="s">
        <v>32</v>
      </c>
    </row>
    <row r="5" spans="4:31" ht="36" x14ac:dyDescent="0.2">
      <c r="D5" s="5" t="s">
        <v>8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6</v>
      </c>
      <c r="K5" s="5" t="s">
        <v>24</v>
      </c>
      <c r="L5" s="6" t="s">
        <v>20</v>
      </c>
      <c r="O5" s="5" t="s">
        <v>8</v>
      </c>
      <c r="P5" s="5" t="s">
        <v>1</v>
      </c>
      <c r="Q5" s="5" t="s">
        <v>2</v>
      </c>
      <c r="R5" s="5" t="s">
        <v>3</v>
      </c>
      <c r="S5" s="5" t="s">
        <v>4</v>
      </c>
      <c r="T5" s="5" t="s">
        <v>5</v>
      </c>
      <c r="U5" s="5" t="s">
        <v>6</v>
      </c>
      <c r="V5" s="6" t="s">
        <v>31</v>
      </c>
      <c r="X5" s="5" t="s">
        <v>8</v>
      </c>
      <c r="Y5" s="5" t="s">
        <v>1</v>
      </c>
      <c r="Z5" s="5" t="s">
        <v>2</v>
      </c>
      <c r="AA5" s="5" t="s">
        <v>3</v>
      </c>
      <c r="AB5" s="5" t="s">
        <v>4</v>
      </c>
      <c r="AC5" s="5" t="s">
        <v>5</v>
      </c>
      <c r="AD5" s="5" t="s">
        <v>6</v>
      </c>
      <c r="AE5" s="6" t="s">
        <v>31</v>
      </c>
    </row>
    <row r="6" spans="4:31" x14ac:dyDescent="0.2">
      <c r="D6" s="7">
        <v>1990</v>
      </c>
      <c r="E6" s="8">
        <f>'Proportions by area'!E5*'PT Table 4+ bio by region'!$L6</f>
        <v>55.114076583256313</v>
      </c>
      <c r="F6" s="8">
        <f>'Proportions by area'!F5*'PT Table 4+ bio by region'!$L6</f>
        <v>41.088051760883822</v>
      </c>
      <c r="G6" s="8">
        <f>'Proportions by area'!G5*'PT Table 4+ bio by region'!$L6</f>
        <v>41.899263499445389</v>
      </c>
      <c r="H6" s="8">
        <f>'Proportions by area'!H5*'PT Table 4+ bio by region'!$L6</f>
        <v>111.08106514084038</v>
      </c>
      <c r="I6" s="8">
        <f>'Proportions by area'!I5*'PT Table 4+ bio by region'!$L6</f>
        <v>45.264518947734906</v>
      </c>
      <c r="J6" s="8">
        <f>'Proportions by area'!J5*'PT Table 4+ bio by region'!$L6</f>
        <v>73.794618163679175</v>
      </c>
      <c r="K6" s="8">
        <f>SUM(G6:J6)</f>
        <v>272.03946575169982</v>
      </c>
      <c r="L6" s="8">
        <f>'biomass at age'!AI35+'biomass at age'!AI102</f>
        <v>368.24159409583996</v>
      </c>
      <c r="O6" s="7">
        <v>1990</v>
      </c>
      <c r="X6" s="7">
        <v>1990</v>
      </c>
    </row>
    <row r="7" spans="4:31" x14ac:dyDescent="0.2">
      <c r="D7" s="7">
        <v>1991</v>
      </c>
      <c r="E7" s="8">
        <f>'Proportions by area'!E6*'PT Table 4+ bio by region'!$L7</f>
        <v>24.230847155192784</v>
      </c>
      <c r="F7" s="8">
        <f>'Proportions by area'!F6*'PT Table 4+ bio by region'!$L7</f>
        <v>41.345832351208138</v>
      </c>
      <c r="G7" s="8">
        <f>'Proportions by area'!G6*'PT Table 4+ bio by region'!$L7</f>
        <v>29.779668416941789</v>
      </c>
      <c r="H7" s="8">
        <f>'Proportions by area'!H6*'PT Table 4+ bio by region'!$L7</f>
        <v>94.57618557740183</v>
      </c>
      <c r="I7" s="8">
        <f>'Proportions by area'!I6*'PT Table 4+ bio by region'!$L7</f>
        <v>42.427212538839044</v>
      </c>
      <c r="J7" s="8">
        <f>'Proportions by area'!J6*'PT Table 4+ bio by region'!$L7</f>
        <v>95.349587715506431</v>
      </c>
      <c r="K7" s="8">
        <f t="shared" ref="K7:K46" si="0">SUM(G7:J7)</f>
        <v>262.13265424868905</v>
      </c>
      <c r="L7" s="8">
        <f>'biomass at age'!AI36+'biomass at age'!AI103</f>
        <v>327.70933375509003</v>
      </c>
      <c r="O7" s="7">
        <v>1991</v>
      </c>
      <c r="P7" s="11">
        <v>1209</v>
      </c>
      <c r="Q7" s="11">
        <v>2190</v>
      </c>
      <c r="R7" s="11">
        <v>1931</v>
      </c>
      <c r="S7" s="11">
        <v>11178</v>
      </c>
      <c r="T7" s="11">
        <v>4069</v>
      </c>
      <c r="U7" s="11">
        <v>5869</v>
      </c>
      <c r="V7" s="9">
        <f>SUM(P7:U7)</f>
        <v>26446</v>
      </c>
      <c r="X7" s="7">
        <v>1991</v>
      </c>
      <c r="Y7" s="10">
        <f>P7/(E7*1000)</f>
        <v>4.9895077636231369E-2</v>
      </c>
      <c r="Z7" s="10">
        <f t="shared" ref="Z7:AD7" si="1">Q7/(F7*1000)</f>
        <v>5.2967853722166204E-2</v>
      </c>
      <c r="AA7" s="10">
        <f t="shared" si="1"/>
        <v>6.4842897945144529E-2</v>
      </c>
      <c r="AB7" s="10">
        <f t="shared" si="1"/>
        <v>0.11819042956487015</v>
      </c>
      <c r="AC7" s="10">
        <f t="shared" si="1"/>
        <v>9.5905428533046455E-2</v>
      </c>
      <c r="AD7" s="10">
        <f t="shared" si="1"/>
        <v>6.1552442339984456E-2</v>
      </c>
      <c r="AE7" s="10">
        <f>V7/(L7*1000)</f>
        <v>8.069956292353922E-2</v>
      </c>
    </row>
    <row r="8" spans="4:31" x14ac:dyDescent="0.2">
      <c r="D8" s="7">
        <v>1992</v>
      </c>
      <c r="E8" s="8">
        <f>'Proportions by area'!E7*'PT Table 4+ bio by region'!$L8</f>
        <v>21.989602428454589</v>
      </c>
      <c r="F8" s="8">
        <f>'Proportions by area'!F7*'PT Table 4+ bio by region'!$L8</f>
        <v>31.25113066499387</v>
      </c>
      <c r="G8" s="8">
        <f>'Proportions by area'!G7*'PT Table 4+ bio by region'!$L8</f>
        <v>13.798683532874188</v>
      </c>
      <c r="H8" s="8">
        <f>'Proportions by area'!H7*'PT Table 4+ bio by region'!$L8</f>
        <v>92.357925475815065</v>
      </c>
      <c r="I8" s="8">
        <f>'Proportions by area'!I7*'PT Table 4+ bio by region'!$L8</f>
        <v>52.215597287267137</v>
      </c>
      <c r="J8" s="8">
        <f>'Proportions by area'!J7*'PT Table 4+ bio by region'!$L8</f>
        <v>91.196534765675068</v>
      </c>
      <c r="K8" s="8">
        <f t="shared" si="0"/>
        <v>249.56874106163147</v>
      </c>
      <c r="L8" s="8">
        <f>'biomass at age'!AI37+'biomass at age'!AI104</f>
        <v>302.80947415507995</v>
      </c>
      <c r="O8" s="7">
        <v>1992</v>
      </c>
      <c r="P8" s="12">
        <v>613</v>
      </c>
      <c r="Q8" s="11">
        <v>1553</v>
      </c>
      <c r="R8" s="11">
        <v>2221</v>
      </c>
      <c r="S8" s="11">
        <v>10355</v>
      </c>
      <c r="T8" s="11">
        <v>4408</v>
      </c>
      <c r="U8" s="11">
        <v>4750</v>
      </c>
      <c r="V8" s="9">
        <f t="shared" ref="V8:V39" si="2">SUM(P8:U8)</f>
        <v>23900</v>
      </c>
      <c r="X8" s="7">
        <v>1992</v>
      </c>
      <c r="Y8" s="10">
        <f t="shared" ref="Y8:Y37" si="3">P8/(E8*1000)</f>
        <v>2.7876811415506849E-2</v>
      </c>
      <c r="Z8" s="10">
        <f t="shared" ref="Z8:Z37" si="4">Q8/(F8*1000)</f>
        <v>4.9694202000172799E-2</v>
      </c>
      <c r="AA8" s="10">
        <f t="shared" ref="AA8:AA37" si="5">R8/(G8*1000)</f>
        <v>0.1609573837032103</v>
      </c>
      <c r="AB8" s="10">
        <f t="shared" ref="AB8:AB37" si="6">S8/(H8*1000)</f>
        <v>0.11211815279146314</v>
      </c>
      <c r="AC8" s="10">
        <f t="shared" ref="AC8:AC37" si="7">T8/(I8*1000)</f>
        <v>8.4419220099104353E-2</v>
      </c>
      <c r="AD8" s="10">
        <f t="shared" ref="AD8:AD37" si="8">U8/(J8*1000)</f>
        <v>5.2085312366362248E-2</v>
      </c>
      <c r="AE8" s="10">
        <f t="shared" ref="AE8:AE39" si="9">V8/(L8*1000)</f>
        <v>7.8927517267045361E-2</v>
      </c>
    </row>
    <row r="9" spans="4:31" x14ac:dyDescent="0.2">
      <c r="D9" s="7">
        <v>1993</v>
      </c>
      <c r="E9" s="8">
        <f>'Proportions by area'!E8*'PT Table 4+ bio by region'!$L9</f>
        <v>8.0134787516788162</v>
      </c>
      <c r="F9" s="8">
        <f>'Proportions by area'!F8*'PT Table 4+ bio by region'!$L9</f>
        <v>34.935708710870991</v>
      </c>
      <c r="G9" s="8">
        <f>'Proportions by area'!G8*'PT Table 4+ bio by region'!$L9</f>
        <v>36.019584484402579</v>
      </c>
      <c r="H9" s="8">
        <f>'Proportions by area'!H8*'PT Table 4+ bio by region'!$L9</f>
        <v>94.088558574598522</v>
      </c>
      <c r="I9" s="8">
        <f>'Proportions by area'!I8*'PT Table 4+ bio by region'!$L9</f>
        <v>42.414944649257706</v>
      </c>
      <c r="J9" s="8">
        <f>'Proportions by area'!J8*'PT Table 4+ bio by region'!$L9</f>
        <v>78.499252476791327</v>
      </c>
      <c r="K9" s="8">
        <f t="shared" si="0"/>
        <v>251.02234018505013</v>
      </c>
      <c r="L9" s="8">
        <f>'biomass at age'!AI38+'biomass at age'!AI105</f>
        <v>293.97152764759994</v>
      </c>
      <c r="O9" s="7">
        <v>1993</v>
      </c>
      <c r="P9" s="12">
        <v>669</v>
      </c>
      <c r="Q9" s="11">
        <v>2078</v>
      </c>
      <c r="R9" s="12">
        <v>740</v>
      </c>
      <c r="S9" s="11">
        <v>11955</v>
      </c>
      <c r="T9" s="11">
        <v>4620</v>
      </c>
      <c r="U9" s="11">
        <v>5356</v>
      </c>
      <c r="V9" s="9">
        <f t="shared" si="2"/>
        <v>25418</v>
      </c>
      <c r="X9" s="7">
        <v>1993</v>
      </c>
      <c r="Y9" s="10">
        <f t="shared" si="3"/>
        <v>8.3484341910789378E-2</v>
      </c>
      <c r="Z9" s="10">
        <f t="shared" si="4"/>
        <v>5.9480688289383007E-2</v>
      </c>
      <c r="AA9" s="10">
        <f t="shared" si="5"/>
        <v>2.0544379136867595E-2</v>
      </c>
      <c r="AB9" s="10">
        <f t="shared" si="6"/>
        <v>0.12706114517124234</v>
      </c>
      <c r="AC9" s="10">
        <f t="shared" si="7"/>
        <v>0.10892387195608079</v>
      </c>
      <c r="AD9" s="10">
        <f t="shared" si="8"/>
        <v>6.8229949088795802E-2</v>
      </c>
      <c r="AE9" s="10">
        <f t="shared" si="9"/>
        <v>8.6464155911282592E-2</v>
      </c>
    </row>
    <row r="10" spans="4:31" x14ac:dyDescent="0.2">
      <c r="D10" s="7">
        <v>1994</v>
      </c>
      <c r="E10" s="8">
        <f>'Proportions by area'!E9*'PT Table 4+ bio by region'!$L10</f>
        <v>25.532950247819493</v>
      </c>
      <c r="F10" s="8">
        <f>'Proportions by area'!F9*'PT Table 4+ bio by region'!$L10</f>
        <v>30.949702900017304</v>
      </c>
      <c r="G10" s="8">
        <f>'Proportions by area'!G9*'PT Table 4+ bio by region'!$L10</f>
        <v>24.483569083948325</v>
      </c>
      <c r="H10" s="8">
        <f>'Proportions by area'!H9*'PT Table 4+ bio by region'!$L10</f>
        <v>80.023559353956799</v>
      </c>
      <c r="I10" s="8">
        <f>'Proportions by area'!I9*'PT Table 4+ bio by region'!$L10</f>
        <v>34.038257259546462</v>
      </c>
      <c r="J10" s="8">
        <f>'Proportions by area'!J9*'PT Table 4+ bio by region'!$L10</f>
        <v>71.463962554031596</v>
      </c>
      <c r="K10" s="8">
        <f t="shared" si="0"/>
        <v>210.00934825148317</v>
      </c>
      <c r="L10" s="8">
        <f>'biomass at age'!AI39+'biomass at age'!AI106</f>
        <v>266.49200139931997</v>
      </c>
      <c r="O10" s="7">
        <v>1994</v>
      </c>
      <c r="P10" s="12">
        <v>694</v>
      </c>
      <c r="Q10" s="11">
        <v>1727</v>
      </c>
      <c r="R10" s="12">
        <v>539</v>
      </c>
      <c r="S10" s="11">
        <v>9377</v>
      </c>
      <c r="T10" s="11">
        <v>4493</v>
      </c>
      <c r="U10" s="11">
        <v>6750</v>
      </c>
      <c r="V10" s="9">
        <f t="shared" si="2"/>
        <v>23580</v>
      </c>
      <c r="X10" s="7">
        <v>1994</v>
      </c>
      <c r="Y10" s="10">
        <f t="shared" si="3"/>
        <v>2.7180564457460903E-2</v>
      </c>
      <c r="Z10" s="10">
        <f t="shared" si="4"/>
        <v>5.5800212544173874E-2</v>
      </c>
      <c r="AA10" s="10">
        <f t="shared" si="5"/>
        <v>2.2014764193565791E-2</v>
      </c>
      <c r="AB10" s="10">
        <f t="shared" si="6"/>
        <v>0.11717799202762344</v>
      </c>
      <c r="AC10" s="10">
        <f t="shared" si="7"/>
        <v>0.13199853229089398</v>
      </c>
      <c r="AD10" s="10">
        <f t="shared" si="8"/>
        <v>9.4453200728920439E-2</v>
      </c>
      <c r="AE10" s="10">
        <f t="shared" si="9"/>
        <v>8.8482955871786145E-2</v>
      </c>
    </row>
    <row r="11" spans="4:31" x14ac:dyDescent="0.2">
      <c r="D11" s="7">
        <v>1995</v>
      </c>
      <c r="E11" s="8">
        <f>'Proportions by area'!E10*'PT Table 4+ bio by region'!$L11</f>
        <v>25.422648768133747</v>
      </c>
      <c r="F11" s="8">
        <f>'Proportions by area'!F10*'PT Table 4+ bio by region'!$L11</f>
        <v>30.81600125017787</v>
      </c>
      <c r="G11" s="8">
        <f>'Proportions by area'!G10*'PT Table 4+ bio by region'!$L11</f>
        <v>28.140663218185246</v>
      </c>
      <c r="H11" s="8">
        <f>'Proportions by area'!H10*'PT Table 4+ bio by region'!$L11</f>
        <v>83.656554303787345</v>
      </c>
      <c r="I11" s="8">
        <f>'Proportions by area'!I10*'PT Table 4+ bio by region'!$L11</f>
        <v>31.49280422702164</v>
      </c>
      <c r="J11" s="8">
        <f>'Proportions by area'!J10*'PT Table 4+ bio by region'!$L11</f>
        <v>64.385341750134231</v>
      </c>
      <c r="K11" s="8">
        <f t="shared" si="0"/>
        <v>207.67536349912848</v>
      </c>
      <c r="L11" s="8">
        <f>'biomass at age'!AI40+'biomass at age'!AI107</f>
        <v>263.91401351744008</v>
      </c>
      <c r="O11" s="7">
        <v>1995</v>
      </c>
      <c r="P11" s="12">
        <v>930</v>
      </c>
      <c r="Q11" s="11">
        <v>1119</v>
      </c>
      <c r="R11" s="11">
        <v>1747</v>
      </c>
      <c r="S11" s="11">
        <v>7673</v>
      </c>
      <c r="T11" s="11">
        <v>3872</v>
      </c>
      <c r="U11" s="11">
        <v>5352</v>
      </c>
      <c r="V11" s="9">
        <f t="shared" si="2"/>
        <v>20693</v>
      </c>
      <c r="X11" s="7">
        <v>1995</v>
      </c>
      <c r="Y11" s="10">
        <f t="shared" si="3"/>
        <v>3.6581554049777733E-2</v>
      </c>
      <c r="Z11" s="10">
        <f t="shared" si="4"/>
        <v>3.6312303822792102E-2</v>
      </c>
      <c r="AA11" s="10">
        <f t="shared" si="5"/>
        <v>6.2080981761333968E-2</v>
      </c>
      <c r="AB11" s="10">
        <f t="shared" si="6"/>
        <v>9.1720249104888407E-2</v>
      </c>
      <c r="AC11" s="10">
        <f t="shared" si="7"/>
        <v>0.12294872098680003</v>
      </c>
      <c r="AD11" s="10">
        <f t="shared" si="8"/>
        <v>8.3124510245980665E-2</v>
      </c>
      <c r="AE11" s="10">
        <f t="shared" si="9"/>
        <v>7.8408113779954922E-2</v>
      </c>
    </row>
    <row r="12" spans="4:31" x14ac:dyDescent="0.2">
      <c r="D12" s="7">
        <v>1996</v>
      </c>
      <c r="E12" s="8">
        <f>'Proportions by area'!E11*'PT Table 4+ bio by region'!$L12</f>
        <v>24.007829466920981</v>
      </c>
      <c r="F12" s="8">
        <f>'Proportions by area'!F11*'PT Table 4+ bio by region'!$L12</f>
        <v>23.007287915282433</v>
      </c>
      <c r="G12" s="8">
        <f>'Proportions by area'!G11*'PT Table 4+ bio by region'!$L12</f>
        <v>24.712818481217287</v>
      </c>
      <c r="H12" s="8">
        <f>'Proportions by area'!H11*'PT Table 4+ bio by region'!$L12</f>
        <v>90.734217008106754</v>
      </c>
      <c r="I12" s="8">
        <f>'Proportions by area'!I11*'PT Table 4+ bio by region'!$L12</f>
        <v>27.129557483733926</v>
      </c>
      <c r="J12" s="8">
        <f>'Proportions by area'!J11*'PT Table 4+ bio by region'!$L12</f>
        <v>53.085585973978546</v>
      </c>
      <c r="K12" s="8">
        <f t="shared" si="0"/>
        <v>195.66217894703649</v>
      </c>
      <c r="L12" s="8">
        <f>'biomass at age'!AI41+'biomass at age'!AI108</f>
        <v>242.67729632923994</v>
      </c>
      <c r="O12" s="7">
        <v>1996</v>
      </c>
      <c r="P12" s="12">
        <v>648</v>
      </c>
      <c r="Q12" s="12">
        <v>764</v>
      </c>
      <c r="R12" s="11">
        <v>1649</v>
      </c>
      <c r="S12" s="11">
        <v>6773</v>
      </c>
      <c r="T12" s="11">
        <v>2899</v>
      </c>
      <c r="U12" s="11">
        <v>4659</v>
      </c>
      <c r="V12" s="9">
        <f t="shared" si="2"/>
        <v>17392</v>
      </c>
      <c r="X12" s="7">
        <v>1996</v>
      </c>
      <c r="Y12" s="10">
        <f t="shared" si="3"/>
        <v>2.6991194722240184E-2</v>
      </c>
      <c r="Z12" s="10">
        <f t="shared" si="4"/>
        <v>3.3206869180461653E-2</v>
      </c>
      <c r="AA12" s="10">
        <f t="shared" si="5"/>
        <v>6.6726504759192271E-2</v>
      </c>
      <c r="AB12" s="10">
        <f t="shared" si="6"/>
        <v>7.4646591146478494E-2</v>
      </c>
      <c r="AC12" s="10">
        <f t="shared" si="7"/>
        <v>0.1068576220507155</v>
      </c>
      <c r="AD12" s="10">
        <f t="shared" si="8"/>
        <v>8.7763936566203585E-2</v>
      </c>
      <c r="AE12" s="10">
        <f t="shared" si="9"/>
        <v>7.166719039264513E-2</v>
      </c>
    </row>
    <row r="13" spans="4:31" x14ac:dyDescent="0.2">
      <c r="D13" s="7">
        <v>1997</v>
      </c>
      <c r="E13" s="8">
        <f>'Proportions by area'!E12*'PT Table 4+ bio by region'!$L13</f>
        <v>20.760252101644877</v>
      </c>
      <c r="F13" s="8">
        <f>'Proportions by area'!F12*'PT Table 4+ bio by region'!$L13</f>
        <v>19.630945238948577</v>
      </c>
      <c r="G13" s="8">
        <f>'Proportions by area'!G12*'PT Table 4+ bio by region'!$L13</f>
        <v>22.82814610142411</v>
      </c>
      <c r="H13" s="8">
        <f>'Proportions by area'!H12*'PT Table 4+ bio by region'!$L13</f>
        <v>84.272846975636384</v>
      </c>
      <c r="I13" s="8">
        <f>'Proportions by area'!I12*'PT Table 4+ bio by region'!$L13</f>
        <v>24.794618251159825</v>
      </c>
      <c r="J13" s="8">
        <f>'Proportions by area'!J12*'PT Table 4+ bio by region'!$L13</f>
        <v>52.86569118099623</v>
      </c>
      <c r="K13" s="8">
        <f t="shared" si="0"/>
        <v>184.76130250921656</v>
      </c>
      <c r="L13" s="8">
        <f>'biomass at age'!AI42+'biomass at age'!AI109</f>
        <v>225.15249984981</v>
      </c>
      <c r="O13" s="7">
        <v>1997</v>
      </c>
      <c r="P13" s="12">
        <v>552</v>
      </c>
      <c r="Q13" s="12">
        <v>781</v>
      </c>
      <c r="R13" s="11">
        <v>1374</v>
      </c>
      <c r="S13" s="11">
        <v>6234</v>
      </c>
      <c r="T13" s="11">
        <v>1930</v>
      </c>
      <c r="U13" s="11">
        <v>3735</v>
      </c>
      <c r="V13" s="9">
        <f t="shared" si="2"/>
        <v>14606</v>
      </c>
      <c r="X13" s="7">
        <v>1997</v>
      </c>
      <c r="Y13" s="10">
        <f t="shared" si="3"/>
        <v>2.6589272485581419E-2</v>
      </c>
      <c r="Z13" s="10">
        <f t="shared" si="4"/>
        <v>3.9784126056776156E-2</v>
      </c>
      <c r="AA13" s="10">
        <f t="shared" si="5"/>
        <v>6.0188856068092378E-2</v>
      </c>
      <c r="AB13" s="10">
        <f t="shared" si="6"/>
        <v>7.3974004957994055E-2</v>
      </c>
      <c r="AC13" s="10">
        <f t="shared" si="7"/>
        <v>7.7839472277808505E-2</v>
      </c>
      <c r="AD13" s="10">
        <f t="shared" si="8"/>
        <v>7.0650736168614212E-2</v>
      </c>
      <c r="AE13" s="10">
        <f t="shared" si="9"/>
        <v>6.4871587078726922E-2</v>
      </c>
    </row>
    <row r="14" spans="4:31" x14ac:dyDescent="0.2">
      <c r="D14" s="7">
        <v>1998</v>
      </c>
      <c r="E14" s="8">
        <f>'Proportions by area'!E13*'PT Table 4+ bio by region'!$L14</f>
        <v>17.737228737692678</v>
      </c>
      <c r="F14" s="8">
        <f>'Proportions by area'!F13*'PT Table 4+ bio by region'!$L14</f>
        <v>39.089448869079952</v>
      </c>
      <c r="G14" s="8">
        <f>'Proportions by area'!G13*'PT Table 4+ bio by region'!$L14</f>
        <v>25.428027806938942</v>
      </c>
      <c r="H14" s="8">
        <f>'Proportions by area'!H13*'PT Table 4+ bio by region'!$L14</f>
        <v>62.942020031686248</v>
      </c>
      <c r="I14" s="8">
        <f>'Proportions by area'!I13*'PT Table 4+ bio by region'!$L14</f>
        <v>20.852319591945808</v>
      </c>
      <c r="J14" s="8">
        <f>'Proportions by area'!J13*'PT Table 4+ bio by region'!$L14</f>
        <v>50.127913357156366</v>
      </c>
      <c r="K14" s="8">
        <f t="shared" si="0"/>
        <v>159.35028078772737</v>
      </c>
      <c r="L14" s="8">
        <f>'biomass at age'!AI43+'biomass at age'!AI110</f>
        <v>216.17695839449999</v>
      </c>
      <c r="O14" s="7">
        <v>1998</v>
      </c>
      <c r="P14" s="12">
        <v>563</v>
      </c>
      <c r="Q14" s="12">
        <v>535</v>
      </c>
      <c r="R14" s="11">
        <v>1432</v>
      </c>
      <c r="S14" s="11">
        <v>5922</v>
      </c>
      <c r="T14" s="11">
        <v>1956</v>
      </c>
      <c r="U14" s="11">
        <v>3467</v>
      </c>
      <c r="V14" s="9">
        <f t="shared" si="2"/>
        <v>13875</v>
      </c>
      <c r="X14" s="7">
        <v>1998</v>
      </c>
      <c r="Y14" s="10">
        <f t="shared" si="3"/>
        <v>3.1741147860578189E-2</v>
      </c>
      <c r="Z14" s="10">
        <f t="shared" si="4"/>
        <v>1.368655776631297E-2</v>
      </c>
      <c r="AA14" s="10">
        <f t="shared" si="5"/>
        <v>5.6315810682306545E-2</v>
      </c>
      <c r="AB14" s="10">
        <f t="shared" si="6"/>
        <v>9.4086589483762181E-2</v>
      </c>
      <c r="AC14" s="10">
        <f t="shared" si="7"/>
        <v>9.3802513978133314E-2</v>
      </c>
      <c r="AD14" s="10">
        <f t="shared" si="8"/>
        <v>6.9163062409918638E-2</v>
      </c>
      <c r="AE14" s="10">
        <f t="shared" si="9"/>
        <v>6.4183528638050311E-2</v>
      </c>
    </row>
    <row r="15" spans="4:31" x14ac:dyDescent="0.2">
      <c r="D15" s="7">
        <v>1999</v>
      </c>
      <c r="E15" s="8">
        <f>'Proportions by area'!E14*'PT Table 4+ bio by region'!$L15</f>
        <v>16.062343904662022</v>
      </c>
      <c r="F15" s="8">
        <f>'Proportions by area'!F14*'PT Table 4+ bio by region'!$L15</f>
        <v>39.181789488351747</v>
      </c>
      <c r="G15" s="8">
        <f>'Proportions by area'!G14*'PT Table 4+ bio by region'!$L15</f>
        <v>23.138736631704415</v>
      </c>
      <c r="H15" s="8">
        <f>'Proportions by area'!H14*'PT Table 4+ bio by region'!$L15</f>
        <v>72.701196852070538</v>
      </c>
      <c r="I15" s="8">
        <f>'Proportions by area'!I14*'PT Table 4+ bio by region'!$L15</f>
        <v>20.805886537757832</v>
      </c>
      <c r="J15" s="8">
        <f>'Proportions by area'!J14*'PT Table 4+ bio by region'!$L15</f>
        <v>49.10116188003343</v>
      </c>
      <c r="K15" s="8">
        <f t="shared" si="0"/>
        <v>165.74698190156622</v>
      </c>
      <c r="L15" s="8">
        <f>'biomass at age'!AI44+'biomass at age'!AI111</f>
        <v>220.99111529458</v>
      </c>
      <c r="O15" s="7">
        <v>1999</v>
      </c>
      <c r="P15" s="12">
        <v>675</v>
      </c>
      <c r="Q15" s="12">
        <v>683</v>
      </c>
      <c r="R15" s="11">
        <v>1488</v>
      </c>
      <c r="S15" s="11">
        <v>5874</v>
      </c>
      <c r="T15" s="11">
        <v>1709</v>
      </c>
      <c r="U15" s="11">
        <v>3159</v>
      </c>
      <c r="V15" s="9">
        <f t="shared" si="2"/>
        <v>13588</v>
      </c>
      <c r="X15" s="7">
        <v>1999</v>
      </c>
      <c r="Y15" s="10">
        <f t="shared" si="3"/>
        <v>4.2023754690253164E-2</v>
      </c>
      <c r="Z15" s="10">
        <f t="shared" si="4"/>
        <v>1.7431567289774946E-2</v>
      </c>
      <c r="AA15" s="10">
        <f t="shared" si="5"/>
        <v>6.4307746083300005E-2</v>
      </c>
      <c r="AB15" s="10">
        <f t="shared" si="6"/>
        <v>8.0796469031344534E-2</v>
      </c>
      <c r="AC15" s="10">
        <f t="shared" si="7"/>
        <v>8.2140215313515411E-2</v>
      </c>
      <c r="AD15" s="10">
        <f t="shared" si="8"/>
        <v>6.4336563108592759E-2</v>
      </c>
      <c r="AE15" s="10">
        <f t="shared" si="9"/>
        <v>6.1486634799264521E-2</v>
      </c>
    </row>
    <row r="16" spans="4:31" x14ac:dyDescent="0.2">
      <c r="D16" s="7">
        <v>2000</v>
      </c>
      <c r="E16" s="8">
        <f>'Proportions by area'!E15*'PT Table 4+ bio by region'!$L16</f>
        <v>16.542377128075536</v>
      </c>
      <c r="F16" s="8">
        <f>'Proportions by area'!F15*'PT Table 4+ bio by region'!$L16</f>
        <v>35.368752370629664</v>
      </c>
      <c r="G16" s="8">
        <f>'Proportions by area'!G15*'PT Table 4+ bio by region'!$L16</f>
        <v>31.72853748451514</v>
      </c>
      <c r="H16" s="8">
        <f>'Proportions by area'!H15*'PT Table 4+ bio by region'!$L16</f>
        <v>64.18563551548543</v>
      </c>
      <c r="I16" s="8">
        <f>'Proportions by area'!I15*'PT Table 4+ bio by region'!$L16</f>
        <v>17.87008576990409</v>
      </c>
      <c r="J16" s="8">
        <f>'Proportions by area'!J15*'PT Table 4+ bio by region'!$L16</f>
        <v>46.15815534894017</v>
      </c>
      <c r="K16" s="8">
        <f t="shared" si="0"/>
        <v>159.94241411884485</v>
      </c>
      <c r="L16" s="8">
        <f>'biomass at age'!AI45+'biomass at age'!AI112</f>
        <v>211.85354361755003</v>
      </c>
      <c r="O16" s="7">
        <v>2000</v>
      </c>
      <c r="P16" s="12">
        <v>742</v>
      </c>
      <c r="Q16" s="11">
        <v>1049</v>
      </c>
      <c r="R16" s="11">
        <v>1587</v>
      </c>
      <c r="S16" s="11">
        <v>6173</v>
      </c>
      <c r="T16" s="11">
        <v>2066</v>
      </c>
      <c r="U16" s="11">
        <v>3953</v>
      </c>
      <c r="V16" s="9">
        <f t="shared" si="2"/>
        <v>15570</v>
      </c>
      <c r="X16" s="7">
        <v>2000</v>
      </c>
      <c r="Y16" s="10">
        <f t="shared" si="3"/>
        <v>4.4854496681778946E-2</v>
      </c>
      <c r="Z16" s="10">
        <f t="shared" si="4"/>
        <v>2.9658948356659966E-2</v>
      </c>
      <c r="AA16" s="10">
        <f t="shared" si="5"/>
        <v>5.001806341608158E-2</v>
      </c>
      <c r="AB16" s="10">
        <f t="shared" si="6"/>
        <v>9.6174166547135009E-2</v>
      </c>
      <c r="AC16" s="10">
        <f t="shared" si="7"/>
        <v>0.11561220391451363</v>
      </c>
      <c r="AD16" s="10">
        <f t="shared" si="8"/>
        <v>8.5640337446690543E-2</v>
      </c>
      <c r="AE16" s="10">
        <f t="shared" si="9"/>
        <v>7.3494168349186748E-2</v>
      </c>
    </row>
    <row r="17" spans="4:31" x14ac:dyDescent="0.2">
      <c r="D17" s="7">
        <v>2001</v>
      </c>
      <c r="E17" s="8">
        <f>'Proportions by area'!E16*'PT Table 4+ bio by region'!$L17</f>
        <v>34.149770733370275</v>
      </c>
      <c r="F17" s="8">
        <f>'Proportions by area'!F16*'PT Table 4+ bio by region'!$L17</f>
        <v>35.567829678838642</v>
      </c>
      <c r="G17" s="8">
        <f>'Proportions by area'!G16*'PT Table 4+ bio by region'!$L17</f>
        <v>37.129262308336621</v>
      </c>
      <c r="H17" s="8">
        <f>'Proportions by area'!H16*'PT Table 4+ bio by region'!$L17</f>
        <v>70.842470374004293</v>
      </c>
      <c r="I17" s="8">
        <f>'Proportions by area'!I16*'PT Table 4+ bio by region'!$L17</f>
        <v>15.096495357258316</v>
      </c>
      <c r="J17" s="8">
        <f>'Proportions by area'!J16*'PT Table 4+ bio by region'!$L17</f>
        <v>42.764579489231863</v>
      </c>
      <c r="K17" s="8">
        <f t="shared" si="0"/>
        <v>165.8328075288311</v>
      </c>
      <c r="L17" s="8">
        <f>'biomass at age'!AI46+'biomass at age'!AI113</f>
        <v>235.55040794103999</v>
      </c>
      <c r="O17" s="7">
        <v>2001</v>
      </c>
      <c r="P17" s="12">
        <v>864</v>
      </c>
      <c r="Q17" s="11">
        <v>1074</v>
      </c>
      <c r="R17" s="11">
        <v>1588</v>
      </c>
      <c r="S17" s="11">
        <v>5518</v>
      </c>
      <c r="T17" s="11">
        <v>1737</v>
      </c>
      <c r="U17" s="11">
        <v>3284</v>
      </c>
      <c r="V17" s="9">
        <f t="shared" si="2"/>
        <v>14065</v>
      </c>
      <c r="X17" s="7">
        <v>2001</v>
      </c>
      <c r="Y17" s="10">
        <f t="shared" si="3"/>
        <v>2.5300316267005605E-2</v>
      </c>
      <c r="Z17" s="10">
        <f t="shared" si="4"/>
        <v>3.0195826107404709E-2</v>
      </c>
      <c r="AA17" s="10">
        <f t="shared" si="5"/>
        <v>4.2769500422943953E-2</v>
      </c>
      <c r="AB17" s="10">
        <f t="shared" si="6"/>
        <v>7.7891129020041E-2</v>
      </c>
      <c r="AC17" s="10">
        <f t="shared" si="7"/>
        <v>0.11505981745391386</v>
      </c>
      <c r="AD17" s="10">
        <f t="shared" si="8"/>
        <v>7.6792524075372057E-2</v>
      </c>
      <c r="AE17" s="10">
        <f t="shared" si="9"/>
        <v>5.9711210534267353E-2</v>
      </c>
    </row>
    <row r="18" spans="4:31" x14ac:dyDescent="0.2">
      <c r="D18" s="7">
        <v>2002</v>
      </c>
      <c r="E18" s="8">
        <f>'Proportions by area'!E17*'PT Table 4+ bio by region'!$L18</f>
        <v>33.648848334756579</v>
      </c>
      <c r="F18" s="8">
        <f>'Proportions by area'!F17*'PT Table 4+ bio by region'!$L18</f>
        <v>35.690623579697665</v>
      </c>
      <c r="G18" s="8">
        <f>'Proportions by area'!G17*'PT Table 4+ bio by region'!$L18</f>
        <v>31.525743783468108</v>
      </c>
      <c r="H18" s="8">
        <f>'Proportions by area'!H17*'PT Table 4+ bio by region'!$L18</f>
        <v>77.153572371305117</v>
      </c>
      <c r="I18" s="8">
        <f>'Proportions by area'!I17*'PT Table 4+ bio by region'!$L18</f>
        <v>18.932744110744508</v>
      </c>
      <c r="J18" s="8">
        <f>'Proportions by area'!J17*'PT Table 4+ bio by region'!$L18</f>
        <v>39.668360154508008</v>
      </c>
      <c r="K18" s="8">
        <f t="shared" si="0"/>
        <v>167.28042042002573</v>
      </c>
      <c r="L18" s="8">
        <f>'biomass at age'!AI47+'biomass at age'!AI114</f>
        <v>236.61989233447997</v>
      </c>
      <c r="O18" s="7">
        <v>2002</v>
      </c>
      <c r="P18" s="11">
        <v>1144</v>
      </c>
      <c r="Q18" s="11">
        <v>1119</v>
      </c>
      <c r="R18" s="11">
        <v>1865</v>
      </c>
      <c r="S18" s="11">
        <v>6180</v>
      </c>
      <c r="T18" s="11">
        <v>1550</v>
      </c>
      <c r="U18" s="11">
        <v>2891</v>
      </c>
      <c r="V18" s="9">
        <f t="shared" si="2"/>
        <v>14749</v>
      </c>
      <c r="X18" s="7">
        <v>2002</v>
      </c>
      <c r="Y18" s="10">
        <f t="shared" si="3"/>
        <v>3.3998191813844017E-2</v>
      </c>
      <c r="Z18" s="10">
        <f t="shared" si="4"/>
        <v>3.1352772458605474E-2</v>
      </c>
      <c r="AA18" s="10">
        <f t="shared" si="5"/>
        <v>5.9158001562456194E-2</v>
      </c>
      <c r="AB18" s="10">
        <f t="shared" si="6"/>
        <v>8.0099985134304164E-2</v>
      </c>
      <c r="AC18" s="10">
        <f t="shared" si="7"/>
        <v>8.1868745013057062E-2</v>
      </c>
      <c r="AD18" s="10">
        <f t="shared" si="8"/>
        <v>7.2879241509847481E-2</v>
      </c>
      <c r="AE18" s="10">
        <f t="shared" si="9"/>
        <v>6.233203749053854E-2</v>
      </c>
    </row>
    <row r="19" spans="4:31" x14ac:dyDescent="0.2">
      <c r="D19" s="7">
        <v>2003</v>
      </c>
      <c r="E19" s="8">
        <f>'Proportions by area'!E18*'PT Table 4+ bio by region'!$L19</f>
        <v>30.424814045151244</v>
      </c>
      <c r="F19" s="8">
        <f>'Proportions by area'!F18*'PT Table 4+ bio by region'!$L19</f>
        <v>36.402256550496205</v>
      </c>
      <c r="G19" s="8">
        <f>'Proportions by area'!G18*'PT Table 4+ bio by region'!$L19</f>
        <v>34.721145046395208</v>
      </c>
      <c r="H19" s="8">
        <f>'Proportions by area'!H18*'PT Table 4+ bio by region'!$L19</f>
        <v>78.607608955408352</v>
      </c>
      <c r="I19" s="8">
        <f>'Proportions by area'!I18*'PT Table 4+ bio by region'!$L19</f>
        <v>18.443965702115936</v>
      </c>
      <c r="J19" s="8">
        <f>'Proportions by area'!J18*'PT Table 4+ bio by region'!$L19</f>
        <v>37.450622508573019</v>
      </c>
      <c r="K19" s="8">
        <f t="shared" si="0"/>
        <v>169.22334221249253</v>
      </c>
      <c r="L19" s="8">
        <f>'biomass at age'!AI48+'biomass at age'!AI115</f>
        <v>236.05041280813998</v>
      </c>
      <c r="O19" s="7">
        <v>2003</v>
      </c>
      <c r="P19" s="11">
        <v>1012</v>
      </c>
      <c r="Q19" s="11">
        <v>1118</v>
      </c>
      <c r="R19" s="11">
        <v>2118</v>
      </c>
      <c r="S19" s="11">
        <v>6994</v>
      </c>
      <c r="T19" s="11">
        <v>1822</v>
      </c>
      <c r="U19" s="11">
        <v>3347</v>
      </c>
      <c r="V19" s="9">
        <f t="shared" si="2"/>
        <v>16411</v>
      </c>
      <c r="X19" s="7">
        <v>2003</v>
      </c>
      <c r="Y19" s="10">
        <f t="shared" si="3"/>
        <v>3.3262323263444263E-2</v>
      </c>
      <c r="Z19" s="10">
        <f t="shared" si="4"/>
        <v>3.0712381757134789E-2</v>
      </c>
      <c r="AA19" s="10">
        <f t="shared" si="5"/>
        <v>6.1000292391563668E-2</v>
      </c>
      <c r="AB19" s="10">
        <f t="shared" si="6"/>
        <v>8.8973575114941833E-2</v>
      </c>
      <c r="AC19" s="10">
        <f t="shared" si="7"/>
        <v>9.8785696602709236E-2</v>
      </c>
      <c r="AD19" s="10">
        <f t="shared" si="8"/>
        <v>8.9371011102253928E-2</v>
      </c>
      <c r="AE19" s="10">
        <f t="shared" si="9"/>
        <v>6.9523284474570013E-2</v>
      </c>
    </row>
    <row r="20" spans="4:31" x14ac:dyDescent="0.2">
      <c r="D20" s="7">
        <v>2004</v>
      </c>
      <c r="E20" s="8">
        <f>'Proportions by area'!E19*'PT Table 4+ bio by region'!$L20</f>
        <v>36.949126241911713</v>
      </c>
      <c r="F20" s="8">
        <f>'Proportions by area'!F19*'PT Table 4+ bio by region'!$L20</f>
        <v>33.352069441905918</v>
      </c>
      <c r="G20" s="8">
        <f>'Proportions by area'!G19*'PT Table 4+ bio by region'!$L20</f>
        <v>27.716217409368813</v>
      </c>
      <c r="H20" s="8">
        <f>'Proportions by area'!H19*'PT Table 4+ bio by region'!$L20</f>
        <v>98.788079810826531</v>
      </c>
      <c r="I20" s="8">
        <f>'Proportions by area'!I19*'PT Table 4+ bio by region'!$L20</f>
        <v>26.090295725822948</v>
      </c>
      <c r="J20" s="8">
        <f>'Proportions by area'!J19*'PT Table 4+ bio by region'!$L20</f>
        <v>46.602818254844131</v>
      </c>
      <c r="K20" s="8">
        <f t="shared" si="0"/>
        <v>199.1974112008624</v>
      </c>
      <c r="L20" s="8">
        <f>'biomass at age'!AI49+'biomass at age'!AI116</f>
        <v>269.49860688468004</v>
      </c>
      <c r="O20" s="7">
        <v>2004</v>
      </c>
      <c r="P20" s="11">
        <v>1041</v>
      </c>
      <c r="Q20" s="12">
        <v>955</v>
      </c>
      <c r="R20" s="11">
        <v>2173</v>
      </c>
      <c r="S20" s="11">
        <v>7310</v>
      </c>
      <c r="T20" s="11">
        <v>2241</v>
      </c>
      <c r="U20" s="11">
        <v>3801</v>
      </c>
      <c r="V20" s="9">
        <f t="shared" si="2"/>
        <v>17521</v>
      </c>
      <c r="X20" s="7">
        <v>2004</v>
      </c>
      <c r="Y20" s="10">
        <f t="shared" si="3"/>
        <v>2.8173873265213638E-2</v>
      </c>
      <c r="Z20" s="10">
        <f t="shared" si="4"/>
        <v>2.8633905361208856E-2</v>
      </c>
      <c r="AA20" s="10">
        <f t="shared" si="5"/>
        <v>7.8401751866236574E-2</v>
      </c>
      <c r="AB20" s="10">
        <f t="shared" si="6"/>
        <v>7.3996781939665468E-2</v>
      </c>
      <c r="AC20" s="10">
        <f t="shared" si="7"/>
        <v>8.5894005324821346E-2</v>
      </c>
      <c r="AD20" s="10">
        <f t="shared" si="8"/>
        <v>8.1561590958179983E-2</v>
      </c>
      <c r="AE20" s="10">
        <f t="shared" si="9"/>
        <v>6.5013323083697172E-2</v>
      </c>
    </row>
    <row r="21" spans="4:31" x14ac:dyDescent="0.2">
      <c r="D21" s="7">
        <v>2005</v>
      </c>
      <c r="E21" s="8">
        <f>'Proportions by area'!E20*'PT Table 4+ bio by region'!$L21</f>
        <v>42.748161797347052</v>
      </c>
      <c r="F21" s="8">
        <f>'Proportions by area'!F20*'PT Table 4+ bio by region'!$L21</f>
        <v>29.866437087856667</v>
      </c>
      <c r="G21" s="8">
        <f>'Proportions by area'!G20*'PT Table 4+ bio by region'!$L21</f>
        <v>41.553808112965342</v>
      </c>
      <c r="H21" s="8">
        <f>'Proportions by area'!H20*'PT Table 4+ bio by region'!$L21</f>
        <v>73.249326124053496</v>
      </c>
      <c r="I21" s="8">
        <f>'Proportions by area'!I20*'PT Table 4+ bio by region'!$L21</f>
        <v>19.615428418097615</v>
      </c>
      <c r="J21" s="8">
        <f>'Proportions by area'!J20*'PT Table 4+ bio by region'!$L21</f>
        <v>58.009897662649955</v>
      </c>
      <c r="K21" s="8">
        <f t="shared" si="0"/>
        <v>192.42846031776642</v>
      </c>
      <c r="L21" s="8">
        <f>'biomass at age'!AI50+'biomass at age'!AI117</f>
        <v>265.04305920297008</v>
      </c>
      <c r="O21" s="7">
        <v>2005</v>
      </c>
      <c r="P21" s="11">
        <v>1070</v>
      </c>
      <c r="Q21" s="11">
        <v>1481</v>
      </c>
      <c r="R21" s="11">
        <v>1930</v>
      </c>
      <c r="S21" s="11">
        <v>6706</v>
      </c>
      <c r="T21" s="11">
        <v>1824</v>
      </c>
      <c r="U21" s="11">
        <v>3575</v>
      </c>
      <c r="V21" s="9">
        <f t="shared" si="2"/>
        <v>16586</v>
      </c>
      <c r="X21" s="7">
        <v>2005</v>
      </c>
      <c r="Y21" s="10">
        <f t="shared" si="3"/>
        <v>2.5030316041949767E-2</v>
      </c>
      <c r="Z21" s="10">
        <f t="shared" si="4"/>
        <v>4.9587434739651513E-2</v>
      </c>
      <c r="AA21" s="10">
        <f t="shared" si="5"/>
        <v>4.6445803348594043E-2</v>
      </c>
      <c r="AB21" s="10">
        <f t="shared" si="6"/>
        <v>9.155033028758329E-2</v>
      </c>
      <c r="AC21" s="10">
        <f t="shared" si="7"/>
        <v>9.2988027644460652E-2</v>
      </c>
      <c r="AD21" s="10">
        <f t="shared" si="8"/>
        <v>6.1627414355908898E-2</v>
      </c>
      <c r="AE21" s="10">
        <f t="shared" si="9"/>
        <v>6.2578511015821153E-2</v>
      </c>
    </row>
    <row r="22" spans="4:31" x14ac:dyDescent="0.2">
      <c r="D22" s="7">
        <v>2006</v>
      </c>
      <c r="E22" s="8">
        <f>'Proportions by area'!E21*'PT Table 4+ bio by region'!$L22</f>
        <v>39.614368285285465</v>
      </c>
      <c r="F22" s="8">
        <f>'Proportions by area'!F21*'PT Table 4+ bio by region'!$L22</f>
        <v>36.02892387116097</v>
      </c>
      <c r="G22" s="8">
        <f>'Proportions by area'!G21*'PT Table 4+ bio by region'!$L22</f>
        <v>29.6473090943493</v>
      </c>
      <c r="H22" s="8">
        <f>'Proportions by area'!H21*'PT Table 4+ bio by region'!$L22</f>
        <v>78.628592208607756</v>
      </c>
      <c r="I22" s="8">
        <f>'Proportions by area'!I21*'PT Table 4+ bio by region'!$L22</f>
        <v>24.021178505232644</v>
      </c>
      <c r="J22" s="8">
        <f>'Proportions by area'!J21*'PT Table 4+ bio by region'!$L22</f>
        <v>45.705003637893832</v>
      </c>
      <c r="K22" s="8">
        <f t="shared" si="0"/>
        <v>178.00208344608353</v>
      </c>
      <c r="L22" s="8">
        <f>'biomass at age'!AI51+'biomass at age'!AI118</f>
        <v>253.64537560253001</v>
      </c>
      <c r="O22" s="7">
        <v>2006</v>
      </c>
      <c r="P22" s="11">
        <v>1078</v>
      </c>
      <c r="Q22" s="11">
        <v>1151</v>
      </c>
      <c r="R22" s="11">
        <v>2151</v>
      </c>
      <c r="S22" s="11">
        <v>5921</v>
      </c>
      <c r="T22" s="11">
        <v>1889</v>
      </c>
      <c r="U22" s="11">
        <v>3362</v>
      </c>
      <c r="V22" s="9">
        <f t="shared" si="2"/>
        <v>15552</v>
      </c>
      <c r="X22" s="7">
        <v>2006</v>
      </c>
      <c r="Y22" s="10">
        <f t="shared" si="3"/>
        <v>2.7212348616459374E-2</v>
      </c>
      <c r="Z22" s="10">
        <f t="shared" si="4"/>
        <v>3.1946555054376956E-2</v>
      </c>
      <c r="AA22" s="10">
        <f t="shared" si="5"/>
        <v>7.2552958960109298E-2</v>
      </c>
      <c r="AB22" s="10">
        <f t="shared" si="6"/>
        <v>7.5303395796418773E-2</v>
      </c>
      <c r="AC22" s="10">
        <f t="shared" si="7"/>
        <v>7.8638939367130151E-2</v>
      </c>
      <c r="AD22" s="10">
        <f t="shared" si="8"/>
        <v>7.355868575432252E-2</v>
      </c>
      <c r="AE22" s="10">
        <f t="shared" si="9"/>
        <v>6.1313950483254449E-2</v>
      </c>
    </row>
    <row r="23" spans="4:31" x14ac:dyDescent="0.2">
      <c r="D23" s="7">
        <v>2007</v>
      </c>
      <c r="E23" s="8">
        <f>'Proportions by area'!E22*'PT Table 4+ bio by region'!$L23</f>
        <v>45.168299516540422</v>
      </c>
      <c r="F23" s="8">
        <f>'Proportions by area'!F22*'PT Table 4+ bio by region'!$L23</f>
        <v>30.733710374976081</v>
      </c>
      <c r="G23" s="8">
        <f>'Proportions by area'!G22*'PT Table 4+ bio by region'!$L23</f>
        <v>20.239073847236629</v>
      </c>
      <c r="H23" s="8">
        <f>'Proportions by area'!H22*'PT Table 4+ bio by region'!$L23</f>
        <v>71.632291309164202</v>
      </c>
      <c r="I23" s="8">
        <f>'Proportions by area'!I22*'PT Table 4+ bio by region'!$L23</f>
        <v>24.694566226021863</v>
      </c>
      <c r="J23" s="8">
        <f>'Proportions by area'!J22*'PT Table 4+ bio by region'!$L23</f>
        <v>53.749600521010798</v>
      </c>
      <c r="K23" s="8">
        <f t="shared" si="0"/>
        <v>170.31553190343348</v>
      </c>
      <c r="L23" s="8">
        <f>'biomass at age'!AI52+'biomass at age'!AI119</f>
        <v>246.21754179494999</v>
      </c>
      <c r="O23" s="7">
        <v>2007</v>
      </c>
      <c r="P23" s="11">
        <v>1182</v>
      </c>
      <c r="Q23" s="11">
        <v>1169</v>
      </c>
      <c r="R23" s="11">
        <v>2101</v>
      </c>
      <c r="S23" s="11">
        <v>6004</v>
      </c>
      <c r="T23" s="11">
        <v>2074</v>
      </c>
      <c r="U23" s="11">
        <v>3429</v>
      </c>
      <c r="V23" s="9">
        <f t="shared" si="2"/>
        <v>15959</v>
      </c>
      <c r="X23" s="7">
        <v>2007</v>
      </c>
      <c r="Y23" s="10">
        <f t="shared" si="3"/>
        <v>2.6168795652073577E-2</v>
      </c>
      <c r="Z23" s="10">
        <f t="shared" si="4"/>
        <v>3.8036409718750393E-2</v>
      </c>
      <c r="AA23" s="10">
        <f t="shared" si="5"/>
        <v>0.10380909797840691</v>
      </c>
      <c r="AB23" s="10">
        <f t="shared" si="6"/>
        <v>8.3816947500489694E-2</v>
      </c>
      <c r="AC23" s="10">
        <f t="shared" si="7"/>
        <v>8.3986087506753834E-2</v>
      </c>
      <c r="AD23" s="10">
        <f t="shared" si="8"/>
        <v>6.379582297843496E-2</v>
      </c>
      <c r="AE23" s="10">
        <f t="shared" si="9"/>
        <v>6.4816665310104743E-2</v>
      </c>
    </row>
    <row r="24" spans="4:31" x14ac:dyDescent="0.2">
      <c r="D24" s="7">
        <v>2008</v>
      </c>
      <c r="E24" s="8">
        <f>'Proportions by area'!E23*'PT Table 4+ bio by region'!$L24</f>
        <v>43.677094010791414</v>
      </c>
      <c r="F24" s="8">
        <f>'Proportions by area'!F23*'PT Table 4+ bio by region'!$L24</f>
        <v>32.070068279738877</v>
      </c>
      <c r="G24" s="8">
        <f>'Proportions by area'!G23*'PT Table 4+ bio by region'!$L24</f>
        <v>24.501935012769962</v>
      </c>
      <c r="H24" s="8">
        <f>'Proportions by area'!H23*'PT Table 4+ bio by region'!$L24</f>
        <v>71.328280763620086</v>
      </c>
      <c r="I24" s="8">
        <f>'Proportions by area'!I23*'PT Table 4+ bio by region'!$L24</f>
        <v>19.215230914639562</v>
      </c>
      <c r="J24" s="8">
        <f>'Proportions by area'!J23*'PT Table 4+ bio by region'!$L24</f>
        <v>39.408814837460056</v>
      </c>
      <c r="K24" s="8">
        <f t="shared" si="0"/>
        <v>154.45426152848967</v>
      </c>
      <c r="L24" s="8">
        <f>'biomass at age'!AI53+'biomass at age'!AI120</f>
        <v>230.20142381901996</v>
      </c>
      <c r="O24" s="7">
        <v>2008</v>
      </c>
      <c r="P24" s="11">
        <v>1141</v>
      </c>
      <c r="Q24" s="12">
        <v>899</v>
      </c>
      <c r="R24" s="11">
        <v>1679</v>
      </c>
      <c r="S24" s="11">
        <v>5495</v>
      </c>
      <c r="T24" s="11">
        <v>2016</v>
      </c>
      <c r="U24" s="11">
        <v>3321</v>
      </c>
      <c r="V24" s="9">
        <f t="shared" si="2"/>
        <v>14551</v>
      </c>
      <c r="X24" s="7">
        <v>2008</v>
      </c>
      <c r="Y24" s="10">
        <f t="shared" si="3"/>
        <v>2.6123532845799911E-2</v>
      </c>
      <c r="Z24" s="10">
        <f t="shared" si="4"/>
        <v>2.8032369378145891E-2</v>
      </c>
      <c r="AA24" s="10">
        <f t="shared" si="5"/>
        <v>6.8525200116845292E-2</v>
      </c>
      <c r="AB24" s="10">
        <f t="shared" si="6"/>
        <v>7.7038166925826726E-2</v>
      </c>
      <c r="AC24" s="10">
        <f t="shared" si="7"/>
        <v>0.10491677195843971</v>
      </c>
      <c r="AD24" s="10">
        <f t="shared" si="8"/>
        <v>8.4270486531942662E-2</v>
      </c>
      <c r="AE24" s="10">
        <f t="shared" si="9"/>
        <v>6.3209860993039393E-2</v>
      </c>
    </row>
    <row r="25" spans="4:31" x14ac:dyDescent="0.2">
      <c r="D25" s="7">
        <v>2009</v>
      </c>
      <c r="E25" s="8">
        <f>'Proportions by area'!E24*'PT Table 4+ bio by region'!$L25</f>
        <v>11.640493762200059</v>
      </c>
      <c r="F25" s="8">
        <f>'Proportions by area'!F24*'PT Table 4+ bio by region'!$L25</f>
        <v>33.402030430149274</v>
      </c>
      <c r="G25" s="8">
        <f>'Proportions by area'!G24*'PT Table 4+ bio by region'!$L25</f>
        <v>34.36251258035626</v>
      </c>
      <c r="H25" s="8">
        <f>'Proportions by area'!H24*'PT Table 4+ bio by region'!$L25</f>
        <v>72.41324662671262</v>
      </c>
      <c r="I25" s="8">
        <f>'Proportions by area'!I24*'PT Table 4+ bio by region'!$L25</f>
        <v>19.796582201411187</v>
      </c>
      <c r="J25" s="8">
        <f>'Proportions by area'!J24*'PT Table 4+ bio by region'!$L25</f>
        <v>47.872307277100546</v>
      </c>
      <c r="K25" s="8">
        <f t="shared" si="0"/>
        <v>174.4446486855806</v>
      </c>
      <c r="L25" s="8">
        <f>'biomass at age'!AI54+'biomass at age'!AI121</f>
        <v>219.48717287792996</v>
      </c>
      <c r="O25" s="7">
        <v>2009</v>
      </c>
      <c r="P25" s="12">
        <v>916</v>
      </c>
      <c r="Q25" s="11">
        <v>1100</v>
      </c>
      <c r="R25" s="11">
        <v>1423</v>
      </c>
      <c r="S25" s="11">
        <v>4967</v>
      </c>
      <c r="T25" s="11">
        <v>1831</v>
      </c>
      <c r="U25" s="11">
        <v>2825</v>
      </c>
      <c r="V25" s="9">
        <f t="shared" si="2"/>
        <v>13062</v>
      </c>
      <c r="X25" s="7">
        <v>2009</v>
      </c>
      <c r="Y25" s="10">
        <f t="shared" si="3"/>
        <v>7.8690820055632729E-2</v>
      </c>
      <c r="Z25" s="10">
        <f t="shared" si="4"/>
        <v>3.2932129748828691E-2</v>
      </c>
      <c r="AA25" s="10">
        <f t="shared" si="5"/>
        <v>4.1411407174383248E-2</v>
      </c>
      <c r="AB25" s="10">
        <f t="shared" si="6"/>
        <v>6.8592422400347353E-2</v>
      </c>
      <c r="AC25" s="10">
        <f t="shared" si="7"/>
        <v>9.2490712859994509E-2</v>
      </c>
      <c r="AD25" s="10">
        <f t="shared" si="8"/>
        <v>5.9011151972433194E-2</v>
      </c>
      <c r="AE25" s="10">
        <f t="shared" si="9"/>
        <v>5.9511450390153618E-2</v>
      </c>
    </row>
    <row r="26" spans="4:31" x14ac:dyDescent="0.2">
      <c r="D26" s="7">
        <v>2010</v>
      </c>
      <c r="E26" s="8">
        <f>'Proportions by area'!E25*'PT Table 4+ bio by region'!$L26</f>
        <v>11.297386268611149</v>
      </c>
      <c r="F26" s="8">
        <f>'Proportions by area'!F25*'PT Table 4+ bio by region'!$L26</f>
        <v>22.912478163203666</v>
      </c>
      <c r="G26" s="8">
        <f>'Proportions by area'!G25*'PT Table 4+ bio by region'!$L26</f>
        <v>20.851364971802642</v>
      </c>
      <c r="H26" s="8">
        <f>'Proportions by area'!H25*'PT Table 4+ bio by region'!$L26</f>
        <v>65.733817303853286</v>
      </c>
      <c r="I26" s="8">
        <f>'Proportions by area'!I25*'PT Table 4+ bio by region'!$L26</f>
        <v>30.528579949560001</v>
      </c>
      <c r="J26" s="8">
        <f>'Proportions by area'!J25*'PT Table 4+ bio by region'!$L26</f>
        <v>58.578333669069302</v>
      </c>
      <c r="K26" s="8">
        <f t="shared" si="0"/>
        <v>175.69209589428522</v>
      </c>
      <c r="L26" s="8">
        <f>'biomass at age'!AI55+'biomass at age'!AI122</f>
        <v>209.90196032610004</v>
      </c>
      <c r="O26" s="7">
        <v>2010</v>
      </c>
      <c r="P26" s="12">
        <v>752</v>
      </c>
      <c r="Q26" s="11">
        <v>1048</v>
      </c>
      <c r="R26" s="11">
        <v>1354</v>
      </c>
      <c r="S26" s="11">
        <v>4512</v>
      </c>
      <c r="T26" s="11">
        <v>1579</v>
      </c>
      <c r="U26" s="11">
        <v>2692</v>
      </c>
      <c r="V26" s="9">
        <f t="shared" si="2"/>
        <v>11937</v>
      </c>
      <c r="X26" s="7">
        <v>2010</v>
      </c>
      <c r="Y26" s="10">
        <f t="shared" si="3"/>
        <v>6.6564069079355956E-2</v>
      </c>
      <c r="Z26" s="10">
        <f t="shared" si="4"/>
        <v>4.5739268905579909E-2</v>
      </c>
      <c r="AA26" s="10">
        <f t="shared" si="5"/>
        <v>6.4935796856993189E-2</v>
      </c>
      <c r="AB26" s="10">
        <f t="shared" si="6"/>
        <v>6.8640468256139273E-2</v>
      </c>
      <c r="AC26" s="10">
        <f t="shared" si="7"/>
        <v>5.1722025806927772E-2</v>
      </c>
      <c r="AD26" s="10">
        <f t="shared" si="8"/>
        <v>4.5955557821226269E-2</v>
      </c>
      <c r="AE26" s="10">
        <f t="shared" si="9"/>
        <v>5.6869406943388642E-2</v>
      </c>
    </row>
    <row r="27" spans="4:31" x14ac:dyDescent="0.2">
      <c r="D27" s="7">
        <v>2011</v>
      </c>
      <c r="E27" s="8">
        <f>'Proportions by area'!E26*'PT Table 4+ bio by region'!$L27</f>
        <v>11.369645536119464</v>
      </c>
      <c r="F27" s="8">
        <f>'Proportions by area'!F26*'PT Table 4+ bio by region'!$L27</f>
        <v>22.803115239967678</v>
      </c>
      <c r="G27" s="8">
        <f>'Proportions by area'!G26*'PT Table 4+ bio by region'!$L27</f>
        <v>25.384373770186826</v>
      </c>
      <c r="H27" s="8">
        <f>'Proportions by area'!H26*'PT Table 4+ bio by region'!$L27</f>
        <v>83.157388243672244</v>
      </c>
      <c r="I27" s="8">
        <f>'Proportions by area'!I26*'PT Table 4+ bio by region'!$L27</f>
        <v>20.811744124457896</v>
      </c>
      <c r="J27" s="8">
        <f>'Proportions by area'!J26*'PT Table 4+ bio by region'!$L27</f>
        <v>45.499998606935932</v>
      </c>
      <c r="K27" s="8">
        <f t="shared" si="0"/>
        <v>174.85350474525291</v>
      </c>
      <c r="L27" s="8">
        <f>'biomass at age'!AI56+'biomass at age'!AI123</f>
        <v>209.02626552134001</v>
      </c>
      <c r="O27" s="7">
        <v>2011</v>
      </c>
      <c r="P27" s="12">
        <v>707</v>
      </c>
      <c r="Q27" s="11">
        <v>1027</v>
      </c>
      <c r="R27" s="11">
        <v>1397</v>
      </c>
      <c r="S27" s="11">
        <v>4924</v>
      </c>
      <c r="T27" s="11">
        <v>1903</v>
      </c>
      <c r="U27" s="11">
        <v>3038</v>
      </c>
      <c r="V27" s="9">
        <f t="shared" si="2"/>
        <v>12996</v>
      </c>
      <c r="X27" s="7">
        <v>2011</v>
      </c>
      <c r="Y27" s="10">
        <f t="shared" si="3"/>
        <v>6.2183117121283958E-2</v>
      </c>
      <c r="Z27" s="10">
        <f t="shared" si="4"/>
        <v>4.5037705997290553E-2</v>
      </c>
      <c r="AA27" s="10">
        <f t="shared" si="5"/>
        <v>5.503385715351914E-2</v>
      </c>
      <c r="AB27" s="10">
        <f t="shared" si="6"/>
        <v>5.9213018878989207E-2</v>
      </c>
      <c r="AC27" s="10">
        <f t="shared" si="7"/>
        <v>9.1438756339676519E-2</v>
      </c>
      <c r="AD27" s="10">
        <f t="shared" si="8"/>
        <v>6.6769232813490537E-2</v>
      </c>
      <c r="AE27" s="10">
        <f t="shared" si="9"/>
        <v>6.2174004628491084E-2</v>
      </c>
    </row>
    <row r="28" spans="4:31" x14ac:dyDescent="0.2">
      <c r="D28" s="7">
        <v>2012</v>
      </c>
      <c r="E28" s="8">
        <f>'Proportions by area'!E27*'PT Table 4+ bio by region'!$L28</f>
        <v>11.271630263900855</v>
      </c>
      <c r="F28" s="8">
        <f>'Proportions by area'!F27*'PT Table 4+ bio by region'!$L28</f>
        <v>33.43891181792597</v>
      </c>
      <c r="G28" s="8">
        <f>'Proportions by area'!G27*'PT Table 4+ bio by region'!$L28</f>
        <v>24.276265116840449</v>
      </c>
      <c r="H28" s="8">
        <f>'Proportions by area'!H27*'PT Table 4+ bio by region'!$L28</f>
        <v>75.485935713863938</v>
      </c>
      <c r="I28" s="8">
        <f>'Proportions by area'!I27*'PT Table 4+ bio by region'!$L28</f>
        <v>19.568574930985733</v>
      </c>
      <c r="J28" s="8">
        <f>'Proportions by area'!J27*'PT Table 4+ bio by region'!$L28</f>
        <v>54.015354473533087</v>
      </c>
      <c r="K28" s="8">
        <f t="shared" si="0"/>
        <v>173.3461302352232</v>
      </c>
      <c r="L28" s="8">
        <f>'biomass at age'!AI57+'biomass at age'!AI124</f>
        <v>218.05667231705002</v>
      </c>
      <c r="O28" s="7">
        <v>2012</v>
      </c>
      <c r="P28" s="12">
        <v>745</v>
      </c>
      <c r="Q28" s="11">
        <v>1206</v>
      </c>
      <c r="R28" s="11">
        <v>1353</v>
      </c>
      <c r="S28" s="11">
        <v>5331</v>
      </c>
      <c r="T28" s="11">
        <v>2033</v>
      </c>
      <c r="U28" s="11">
        <v>3207</v>
      </c>
      <c r="V28" s="9">
        <f t="shared" si="2"/>
        <v>13875</v>
      </c>
      <c r="X28" s="7">
        <v>2012</v>
      </c>
      <c r="Y28" s="10">
        <f t="shared" si="3"/>
        <v>6.6095141745908581E-2</v>
      </c>
      <c r="Z28" s="10">
        <f t="shared" si="4"/>
        <v>3.6065766929457503E-2</v>
      </c>
      <c r="AA28" s="10">
        <f t="shared" si="5"/>
        <v>5.5733449667322334E-2</v>
      </c>
      <c r="AB28" s="10">
        <f t="shared" si="6"/>
        <v>7.0622427205613819E-2</v>
      </c>
      <c r="AC28" s="10">
        <f t="shared" si="7"/>
        <v>0.10389106039504487</v>
      </c>
      <c r="AD28" s="10">
        <f t="shared" si="8"/>
        <v>5.9372006927611548E-2</v>
      </c>
      <c r="AE28" s="10">
        <f t="shared" si="9"/>
        <v>6.3630247369023535E-2</v>
      </c>
    </row>
    <row r="29" spans="4:31" x14ac:dyDescent="0.2">
      <c r="D29" s="7">
        <v>2013</v>
      </c>
      <c r="E29" s="8">
        <f>'Proportions by area'!E28*'PT Table 4+ bio by region'!$L29</f>
        <v>41.240513631105365</v>
      </c>
      <c r="F29" s="8">
        <f>'Proportions by area'!F28*'PT Table 4+ bio by region'!$L29</f>
        <v>27.243717640304538</v>
      </c>
      <c r="G29" s="8">
        <f>'Proportions by area'!G28*'PT Table 4+ bio by region'!$L29</f>
        <v>16.169018842260147</v>
      </c>
      <c r="H29" s="8">
        <f>'Proportions by area'!H28*'PT Table 4+ bio by region'!$L29</f>
        <v>62.238520136063613</v>
      </c>
      <c r="I29" s="8">
        <f>'Proportions by area'!I28*'PT Table 4+ bio by region'!$L29</f>
        <v>16.001422802621409</v>
      </c>
      <c r="J29" s="8">
        <f>'Proportions by area'!J28*'PT Table 4+ bio by region'!$L29</f>
        <v>46.821502030844961</v>
      </c>
      <c r="K29" s="8">
        <f t="shared" si="0"/>
        <v>141.23046381179012</v>
      </c>
      <c r="L29" s="8">
        <f>'biomass at age'!AI58+'biomass at age'!AI125</f>
        <v>209.71469508320001</v>
      </c>
      <c r="O29" s="7">
        <v>2013</v>
      </c>
      <c r="P29" s="12">
        <v>654</v>
      </c>
      <c r="Q29" s="11">
        <v>1070</v>
      </c>
      <c r="R29" s="11">
        <v>1383</v>
      </c>
      <c r="S29" s="11">
        <v>5193</v>
      </c>
      <c r="T29" s="11">
        <v>2117</v>
      </c>
      <c r="U29" s="11">
        <v>3250</v>
      </c>
      <c r="V29" s="9">
        <f t="shared" si="2"/>
        <v>13667</v>
      </c>
      <c r="X29" s="7">
        <v>2013</v>
      </c>
      <c r="Y29" s="10">
        <f t="shared" si="3"/>
        <v>1.5858192403955054E-2</v>
      </c>
      <c r="Z29" s="10">
        <f t="shared" si="4"/>
        <v>3.9275109738218503E-2</v>
      </c>
      <c r="AA29" s="10">
        <f t="shared" si="5"/>
        <v>8.5533946956962092E-2</v>
      </c>
      <c r="AB29" s="10">
        <f t="shared" si="6"/>
        <v>8.3437073835419776E-2</v>
      </c>
      <c r="AC29" s="10">
        <f t="shared" si="7"/>
        <v>0.13230073513545218</v>
      </c>
      <c r="AD29" s="10">
        <f t="shared" si="8"/>
        <v>6.9412553186759637E-2</v>
      </c>
      <c r="AE29" s="10">
        <f t="shared" si="9"/>
        <v>6.5169491315703459E-2</v>
      </c>
    </row>
    <row r="30" spans="4:31" x14ac:dyDescent="0.2">
      <c r="D30" s="7">
        <v>2014</v>
      </c>
      <c r="E30" s="8">
        <f>'Proportions by area'!E29*'PT Table 4+ bio by region'!$L30</f>
        <v>40.262074724960158</v>
      </c>
      <c r="F30" s="8">
        <f>'Proportions by area'!F29*'PT Table 4+ bio by region'!$L30</f>
        <v>26.371918112901767</v>
      </c>
      <c r="G30" s="8">
        <f>'Proportions by area'!G29*'PT Table 4+ bio by region'!$L30</f>
        <v>23.469568924239169</v>
      </c>
      <c r="H30" s="8">
        <f>'Proportions by area'!H29*'PT Table 4+ bio by region'!$L30</f>
        <v>52.992348865259977</v>
      </c>
      <c r="I30" s="8">
        <f>'Proportions by area'!I29*'PT Table 4+ bio by region'!$L30</f>
        <v>17.698729011934049</v>
      </c>
      <c r="J30" s="8">
        <f>'Proportions by area'!J29*'PT Table 4+ bio by region'!$L30</f>
        <v>43.719097787394887</v>
      </c>
      <c r="K30" s="8">
        <f t="shared" si="0"/>
        <v>137.87974458882809</v>
      </c>
      <c r="L30" s="8">
        <f>'biomass at age'!AI59+'biomass at age'!AI126</f>
        <v>204.51373742669</v>
      </c>
      <c r="O30" s="7">
        <v>2014</v>
      </c>
      <c r="P30" s="12">
        <v>313</v>
      </c>
      <c r="Q30" s="12">
        <v>821</v>
      </c>
      <c r="R30" s="11">
        <v>1201</v>
      </c>
      <c r="S30" s="11">
        <v>4765</v>
      </c>
      <c r="T30" s="11">
        <v>1667</v>
      </c>
      <c r="U30" s="11">
        <v>2813</v>
      </c>
      <c r="V30" s="9">
        <f t="shared" si="2"/>
        <v>11580</v>
      </c>
      <c r="X30" s="7">
        <v>2014</v>
      </c>
      <c r="Y30" s="10">
        <f t="shared" si="3"/>
        <v>7.7740653490456649E-3</v>
      </c>
      <c r="Z30" s="10">
        <f t="shared" si="4"/>
        <v>3.1131599775381803E-2</v>
      </c>
      <c r="AA30" s="10">
        <f t="shared" si="5"/>
        <v>5.1172648457109809E-2</v>
      </c>
      <c r="AB30" s="10">
        <f t="shared" si="6"/>
        <v>8.9918641125262058E-2</v>
      </c>
      <c r="AC30" s="10">
        <f t="shared" si="7"/>
        <v>9.4187554308332616E-2</v>
      </c>
      <c r="AD30" s="10">
        <f t="shared" si="8"/>
        <v>6.4342590363588095E-2</v>
      </c>
      <c r="AE30" s="10">
        <f t="shared" si="9"/>
        <v>5.6622113241419622E-2</v>
      </c>
    </row>
    <row r="31" spans="4:31" x14ac:dyDescent="0.2">
      <c r="D31" s="7">
        <v>2015</v>
      </c>
      <c r="E31" s="8">
        <f>'Proportions by area'!E30*'PT Table 4+ bio by region'!$L31</f>
        <v>21.498849137377952</v>
      </c>
      <c r="F31" s="8">
        <f>'Proportions by area'!F30*'PT Table 4+ bio by region'!$L31</f>
        <v>27.173015843501059</v>
      </c>
      <c r="G31" s="8">
        <f>'Proportions by area'!G30*'PT Table 4+ bio by region'!$L31</f>
        <v>15.304598855635055</v>
      </c>
      <c r="H31" s="8">
        <f>'Proportions by area'!H30*'PT Table 4+ bio by region'!$L31</f>
        <v>56.795030039515233</v>
      </c>
      <c r="I31" s="8">
        <f>'Proportions by area'!I30*'PT Table 4+ bio by region'!$L31</f>
        <v>27.520822970375974</v>
      </c>
      <c r="J31" s="8">
        <f>'Proportions by area'!J30*'PT Table 4+ bio by region'!$L31</f>
        <v>42.44765509996472</v>
      </c>
      <c r="K31" s="8">
        <f t="shared" si="0"/>
        <v>142.06810696549098</v>
      </c>
      <c r="L31" s="8">
        <f>'biomass at age'!AI60+'biomass at age'!AI127</f>
        <v>190.73997194637002</v>
      </c>
      <c r="O31" s="7">
        <v>2015</v>
      </c>
      <c r="P31" s="12">
        <v>210</v>
      </c>
      <c r="Q31" s="12">
        <v>431</v>
      </c>
      <c r="R31" s="11">
        <v>1013</v>
      </c>
      <c r="S31" s="11">
        <v>4643</v>
      </c>
      <c r="T31" s="11">
        <v>1858</v>
      </c>
      <c r="U31" s="11">
        <v>2828</v>
      </c>
      <c r="V31" s="9">
        <f t="shared" si="2"/>
        <v>10983</v>
      </c>
      <c r="X31" s="7">
        <v>2015</v>
      </c>
      <c r="Y31" s="10">
        <f t="shared" si="3"/>
        <v>9.7679647249067619E-3</v>
      </c>
      <c r="Z31" s="10">
        <f t="shared" si="4"/>
        <v>1.58613236926766E-2</v>
      </c>
      <c r="AA31" s="10">
        <f t="shared" si="5"/>
        <v>6.6189255239905875E-2</v>
      </c>
      <c r="AB31" s="10">
        <f t="shared" si="6"/>
        <v>8.175011082430321E-2</v>
      </c>
      <c r="AC31" s="10">
        <f t="shared" si="7"/>
        <v>6.7512515959278999E-2</v>
      </c>
      <c r="AD31" s="10">
        <f t="shared" si="8"/>
        <v>6.662323262239167E-2</v>
      </c>
      <c r="AE31" s="10">
        <f t="shared" si="9"/>
        <v>5.758100878345556E-2</v>
      </c>
    </row>
    <row r="32" spans="4:31" x14ac:dyDescent="0.2">
      <c r="D32" s="7">
        <v>2016</v>
      </c>
      <c r="E32" s="8">
        <f>'Proportions by area'!E31*'PT Table 4+ bio by region'!$L32</f>
        <v>18.769034287294232</v>
      </c>
      <c r="F32" s="8">
        <f>'Proportions by area'!F31*'PT Table 4+ bio by region'!$L32</f>
        <v>39.660563441819455</v>
      </c>
      <c r="G32" s="8">
        <f>'Proportions by area'!G31*'PT Table 4+ bio by region'!$L32</f>
        <v>22.965129997752562</v>
      </c>
      <c r="H32" s="8">
        <f>'Proportions by area'!H31*'PT Table 4+ bio by region'!$L32</f>
        <v>46.543853270315793</v>
      </c>
      <c r="I32" s="8">
        <f>'Proportions by area'!I31*'PT Table 4+ bio by region'!$L32</f>
        <v>21.024061289364905</v>
      </c>
      <c r="J32" s="8">
        <f>'Proportions by area'!J31*'PT Table 4+ bio by region'!$L32</f>
        <v>33.495974568763074</v>
      </c>
      <c r="K32" s="8">
        <f t="shared" si="0"/>
        <v>124.02901912619635</v>
      </c>
      <c r="L32" s="8">
        <f>'biomass at age'!AI61+'biomass at age'!AI128</f>
        <v>182.45861685531003</v>
      </c>
      <c r="O32" s="7">
        <v>2016</v>
      </c>
      <c r="P32" s="12">
        <v>531</v>
      </c>
      <c r="Q32" s="12">
        <v>346</v>
      </c>
      <c r="R32" s="11">
        <v>1056</v>
      </c>
      <c r="S32" s="11">
        <v>4193</v>
      </c>
      <c r="T32" s="11">
        <v>1644</v>
      </c>
      <c r="U32" s="11">
        <v>2462</v>
      </c>
      <c r="V32" s="9">
        <f t="shared" si="2"/>
        <v>10232</v>
      </c>
      <c r="X32" s="7">
        <v>2016</v>
      </c>
      <c r="Y32" s="10">
        <f t="shared" si="3"/>
        <v>2.8291279768158473E-2</v>
      </c>
      <c r="Z32" s="10">
        <f t="shared" si="4"/>
        <v>8.7240313796239661E-3</v>
      </c>
      <c r="AA32" s="10">
        <f t="shared" si="5"/>
        <v>4.5982757341384232E-2</v>
      </c>
      <c r="AB32" s="10">
        <f t="shared" si="6"/>
        <v>9.0087083586484318E-2</v>
      </c>
      <c r="AC32" s="10">
        <f t="shared" si="7"/>
        <v>7.8196119073892886E-2</v>
      </c>
      <c r="AD32" s="10">
        <f t="shared" si="8"/>
        <v>7.3501369394278107E-2</v>
      </c>
      <c r="AE32" s="10">
        <f t="shared" si="9"/>
        <v>5.6078469607790532E-2</v>
      </c>
    </row>
    <row r="33" spans="4:31" x14ac:dyDescent="0.2">
      <c r="D33" s="7">
        <v>2017</v>
      </c>
      <c r="E33" s="8">
        <f>'Proportions by area'!E32*'PT Table 4+ bio by region'!$L33</f>
        <v>23.8069904603536</v>
      </c>
      <c r="F33" s="8">
        <f>'Proportions by area'!F32*'PT Table 4+ bio by region'!$L33</f>
        <v>38.719109467486987</v>
      </c>
      <c r="G33" s="8">
        <f>'Proportions by area'!G32*'PT Table 4+ bio by region'!$L33</f>
        <v>17.978884095082591</v>
      </c>
      <c r="H33" s="8">
        <f>'Proportions by area'!H32*'PT Table 4+ bio by region'!$L33</f>
        <v>54.074505119539843</v>
      </c>
      <c r="I33" s="8">
        <f>'Proportions by area'!I32*'PT Table 4+ bio by region'!$L33</f>
        <v>18.625513831355363</v>
      </c>
      <c r="J33" s="8">
        <f>'Proportions by area'!J32*'PT Table 4+ bio by region'!$L33</f>
        <v>30.405941762671592</v>
      </c>
      <c r="K33" s="8">
        <f t="shared" si="0"/>
        <v>121.08484480864938</v>
      </c>
      <c r="L33" s="8">
        <f>'biomass at age'!AI62+'biomass at age'!AI129</f>
        <v>183.61094473648998</v>
      </c>
      <c r="O33" s="7">
        <v>2017</v>
      </c>
      <c r="P33" s="11">
        <v>1153</v>
      </c>
      <c r="Q33" s="12">
        <v>590</v>
      </c>
      <c r="R33" s="11">
        <v>1182</v>
      </c>
      <c r="S33" s="11">
        <v>4843</v>
      </c>
      <c r="T33" s="11">
        <v>1692</v>
      </c>
      <c r="U33" s="11">
        <v>2809</v>
      </c>
      <c r="V33" s="9">
        <f t="shared" si="2"/>
        <v>12269</v>
      </c>
      <c r="X33" s="7">
        <v>2017</v>
      </c>
      <c r="Y33" s="10">
        <f t="shared" si="3"/>
        <v>4.8431153106904504E-2</v>
      </c>
      <c r="Z33" s="10">
        <f t="shared" si="4"/>
        <v>1.5237953767904495E-2</v>
      </c>
      <c r="AA33" s="10">
        <f t="shared" si="5"/>
        <v>6.5743791091199544E-2</v>
      </c>
      <c r="AB33" s="10">
        <f t="shared" si="6"/>
        <v>8.9561614836674297E-2</v>
      </c>
      <c r="AC33" s="10">
        <f t="shared" si="7"/>
        <v>9.0843131379902159E-2</v>
      </c>
      <c r="AD33" s="10">
        <f t="shared" si="8"/>
        <v>9.2383259230224543E-2</v>
      </c>
      <c r="AE33" s="10">
        <f t="shared" si="9"/>
        <v>6.6820635434384948E-2</v>
      </c>
    </row>
    <row r="34" spans="4:31" x14ac:dyDescent="0.2">
      <c r="D34" s="7">
        <v>2018</v>
      </c>
      <c r="E34" s="8">
        <f>'Proportions by area'!E33*'PT Table 4+ bio by region'!$L34</f>
        <v>28.69571652019081</v>
      </c>
      <c r="F34" s="8">
        <f>'Proportions by area'!F33*'PT Table 4+ bio by region'!$L34</f>
        <v>64.366217597931808</v>
      </c>
      <c r="G34" s="8">
        <f>'Proportions by area'!G33*'PT Table 4+ bio by region'!$L34</f>
        <v>35.257740074110259</v>
      </c>
      <c r="H34" s="8">
        <f>'Proportions by area'!H33*'PT Table 4+ bio by region'!$L34</f>
        <v>59.241224854068349</v>
      </c>
      <c r="I34" s="8">
        <f>'Proportions by area'!I33*'PT Table 4+ bio by region'!$L34</f>
        <v>15.484630842719426</v>
      </c>
      <c r="J34" s="8">
        <f>'Proportions by area'!J33*'PT Table 4+ bio by region'!$L34</f>
        <v>35.965821403339262</v>
      </c>
      <c r="K34" s="8">
        <f t="shared" si="0"/>
        <v>145.94941717423728</v>
      </c>
      <c r="L34" s="8">
        <f>'biomass at age'!AI63+'biomass at age'!AI130</f>
        <v>239.01135129235993</v>
      </c>
      <c r="O34" s="7">
        <v>2018</v>
      </c>
      <c r="P34" s="11">
        <v>1547</v>
      </c>
      <c r="Q34" s="12">
        <v>660</v>
      </c>
      <c r="R34" s="11">
        <v>1398</v>
      </c>
      <c r="S34" s="11">
        <v>5780</v>
      </c>
      <c r="T34" s="11">
        <v>1863</v>
      </c>
      <c r="U34" s="11">
        <v>3018</v>
      </c>
      <c r="V34" s="9">
        <f t="shared" si="2"/>
        <v>14266</v>
      </c>
      <c r="X34" s="7">
        <v>2018</v>
      </c>
      <c r="Y34" s="10">
        <f t="shared" si="3"/>
        <v>5.3910485173336013E-2</v>
      </c>
      <c r="Z34" s="10">
        <f t="shared" si="4"/>
        <v>1.0253826069487838E-2</v>
      </c>
      <c r="AA34" s="10">
        <f t="shared" si="5"/>
        <v>3.9650868066457574E-2</v>
      </c>
      <c r="AB34" s="10">
        <f t="shared" si="6"/>
        <v>9.7567192681078788E-2</v>
      </c>
      <c r="AC34" s="10">
        <f t="shared" si="7"/>
        <v>0.12031284561594484</v>
      </c>
      <c r="AD34" s="10">
        <f t="shared" si="8"/>
        <v>8.3913000794687595E-2</v>
      </c>
      <c r="AE34" s="10">
        <f t="shared" si="9"/>
        <v>5.9687541712400739E-2</v>
      </c>
    </row>
    <row r="35" spans="4:31" x14ac:dyDescent="0.2">
      <c r="D35" s="7">
        <v>2019</v>
      </c>
      <c r="E35" s="8">
        <f>'Proportions by area'!E34*'PT Table 4+ bio by region'!$L35</f>
        <v>59.094557636514573</v>
      </c>
      <c r="F35" s="8">
        <f>'Proportions by area'!F34*'PT Table 4+ bio by region'!$L35</f>
        <v>58.162808018011681</v>
      </c>
      <c r="G35" s="8">
        <f>'Proportions by area'!G34*'PT Table 4+ bio by region'!$L35</f>
        <v>24.507676179885863</v>
      </c>
      <c r="H35" s="8">
        <f>'Proportions by area'!H34*'PT Table 4+ bio by region'!$L35</f>
        <v>49.937611841617795</v>
      </c>
      <c r="I35" s="8">
        <f>'Proportions by area'!I34*'PT Table 4+ bio by region'!$L35</f>
        <v>18.37539313845517</v>
      </c>
      <c r="J35" s="8">
        <f>'Proportions by area'!J34*'PT Table 4+ bio by region'!$L35</f>
        <v>39.062599329045021</v>
      </c>
      <c r="K35" s="8">
        <f t="shared" si="0"/>
        <v>131.88328048900385</v>
      </c>
      <c r="L35" s="8">
        <f>'biomass at age'!AI64+'biomass at age'!AI131</f>
        <v>249.14064614353006</v>
      </c>
      <c r="O35" s="7">
        <v>2019</v>
      </c>
      <c r="P35" s="11">
        <v>3143</v>
      </c>
      <c r="Q35" s="12">
        <v>655</v>
      </c>
      <c r="R35" s="11">
        <v>1547</v>
      </c>
      <c r="S35" s="11">
        <v>6289</v>
      </c>
      <c r="T35" s="11">
        <v>1807</v>
      </c>
      <c r="U35" s="11">
        <v>3125</v>
      </c>
      <c r="V35" s="9">
        <f t="shared" si="2"/>
        <v>16566</v>
      </c>
      <c r="X35" s="7">
        <v>2019</v>
      </c>
      <c r="Y35" s="10">
        <f t="shared" si="3"/>
        <v>5.3185946823264448E-2</v>
      </c>
      <c r="Z35" s="10">
        <f t="shared" si="4"/>
        <v>1.1261492048271838E-2</v>
      </c>
      <c r="AA35" s="10">
        <f t="shared" si="5"/>
        <v>6.3123079832010598E-2</v>
      </c>
      <c r="AB35" s="10">
        <f t="shared" si="6"/>
        <v>0.12593713972438655</v>
      </c>
      <c r="AC35" s="10">
        <f t="shared" si="7"/>
        <v>9.833803208369972E-2</v>
      </c>
      <c r="AD35" s="10">
        <f t="shared" si="8"/>
        <v>7.9999796574633075E-2</v>
      </c>
      <c r="AE35" s="10">
        <f t="shared" si="9"/>
        <v>6.6492562560250879E-2</v>
      </c>
    </row>
    <row r="36" spans="4:31" x14ac:dyDescent="0.2">
      <c r="D36" s="7">
        <v>2020</v>
      </c>
      <c r="E36" s="8">
        <f>'Proportions by area'!E35*'PT Table 4+ bio by region'!$L36</f>
        <v>85.40216904039697</v>
      </c>
      <c r="F36" s="8">
        <f>'Proportions by area'!F35*'PT Table 4+ bio by region'!$L36</f>
        <v>96.021956663858148</v>
      </c>
      <c r="G36" s="8">
        <f>'Proportions by area'!G35*'PT Table 4+ bio by region'!$L36</f>
        <v>40.835012313210854</v>
      </c>
      <c r="H36" s="8">
        <f>'Proportions by area'!H35*'PT Table 4+ bio by region'!$L36</f>
        <v>84.858607327966226</v>
      </c>
      <c r="I36" s="8">
        <f>'Proportions by area'!I35*'PT Table 4+ bio by region'!$L36</f>
        <v>17.814784731022478</v>
      </c>
      <c r="J36" s="8">
        <f>'Proportions by area'!J35*'PT Table 4+ bio by region'!$L36</f>
        <v>47.086443368345137</v>
      </c>
      <c r="K36" s="8">
        <f t="shared" si="0"/>
        <v>190.59484774054468</v>
      </c>
      <c r="L36" s="8">
        <f>'biomass at age'!AI65+'biomass at age'!AI132</f>
        <v>372.01897344479983</v>
      </c>
      <c r="O36" s="7">
        <v>2020</v>
      </c>
      <c r="P36" s="11">
        <v>5301</v>
      </c>
      <c r="Q36" s="11">
        <v>1210</v>
      </c>
      <c r="R36" s="11">
        <v>1469</v>
      </c>
      <c r="S36" s="11">
        <v>6052</v>
      </c>
      <c r="T36" s="11">
        <v>1834</v>
      </c>
      <c r="U36" s="11">
        <v>3139</v>
      </c>
      <c r="V36" s="9">
        <f t="shared" si="2"/>
        <v>19005</v>
      </c>
      <c r="X36" s="7">
        <v>2020</v>
      </c>
      <c r="Y36" s="10">
        <f>P36/(E36*1000)</f>
        <v>6.2071023014562063E-2</v>
      </c>
      <c r="Z36" s="10">
        <f t="shared" si="4"/>
        <v>1.2601284560736658E-2</v>
      </c>
      <c r="AA36" s="10">
        <f t="shared" si="5"/>
        <v>3.5974031028386692E-2</v>
      </c>
      <c r="AB36" s="10">
        <f t="shared" si="6"/>
        <v>7.131863449761669E-2</v>
      </c>
      <c r="AC36" s="10">
        <f t="shared" si="7"/>
        <v>0.10294819879615451</v>
      </c>
      <c r="AD36" s="10">
        <f t="shared" si="8"/>
        <v>6.6664623094261133E-2</v>
      </c>
      <c r="AE36" s="10">
        <f t="shared" si="9"/>
        <v>5.108610408769907E-2</v>
      </c>
    </row>
    <row r="37" spans="4:31" x14ac:dyDescent="0.2">
      <c r="D37" s="7">
        <v>2021</v>
      </c>
      <c r="E37" s="8">
        <f>'Proportions by area'!E36*'PT Table 4+ bio by region'!$L37</f>
        <v>140.00279298364896</v>
      </c>
      <c r="F37" s="8">
        <f>'Proportions by area'!F36*'PT Table 4+ bio by region'!$L37</f>
        <v>100.98329739602167</v>
      </c>
      <c r="G37" s="8">
        <f>'Proportions by area'!G36*'PT Table 4+ bio by region'!$L37</f>
        <v>45.536419925126822</v>
      </c>
      <c r="H37" s="8">
        <f>'Proportions by area'!H36*'PT Table 4+ bio by region'!$L37</f>
        <v>85.744184707282216</v>
      </c>
      <c r="I37" s="8">
        <f>'Proportions by area'!I36*'PT Table 4+ bio by region'!$L37</f>
        <v>22.15106357983672</v>
      </c>
      <c r="J37" s="8">
        <f>'Proportions by area'!J36*'PT Table 4+ bio by region'!$L37</f>
        <v>47.010989456573725</v>
      </c>
      <c r="K37" s="8">
        <f t="shared" si="0"/>
        <v>200.44265766881949</v>
      </c>
      <c r="L37" s="8">
        <f>'biomass at age'!AI66+'biomass at age'!AI133</f>
        <v>441.42874804849009</v>
      </c>
      <c r="O37" s="7">
        <v>2021</v>
      </c>
      <c r="P37" s="13">
        <v>3570</v>
      </c>
      <c r="Q37" s="13">
        <v>1311</v>
      </c>
      <c r="R37" s="13">
        <v>1484</v>
      </c>
      <c r="S37" s="13">
        <v>5800</v>
      </c>
      <c r="T37" s="13">
        <v>2152</v>
      </c>
      <c r="U37" s="13">
        <v>3147</v>
      </c>
      <c r="V37" s="9">
        <f t="shared" si="2"/>
        <v>17464</v>
      </c>
      <c r="X37" s="7">
        <v>2021</v>
      </c>
      <c r="Y37" s="10">
        <f t="shared" si="3"/>
        <v>2.5499491288126969E-2</v>
      </c>
      <c r="Z37" s="10">
        <f t="shared" si="4"/>
        <v>1.2982344940259875E-2</v>
      </c>
      <c r="AA37" s="10">
        <f t="shared" si="5"/>
        <v>3.2589298904921918E-2</v>
      </c>
      <c r="AB37" s="10">
        <f t="shared" si="6"/>
        <v>6.7643071303323143E-2</v>
      </c>
      <c r="AC37" s="10">
        <f t="shared" si="7"/>
        <v>9.715109128930878E-2</v>
      </c>
      <c r="AD37" s="10">
        <f t="shared" si="8"/>
        <v>6.6941794596921483E-2</v>
      </c>
      <c r="AE37" s="10">
        <f t="shared" si="9"/>
        <v>3.9562443717602223E-2</v>
      </c>
    </row>
    <row r="38" spans="4:31" x14ac:dyDescent="0.2">
      <c r="D38" s="7">
        <v>2022</v>
      </c>
      <c r="E38" s="8">
        <f>'Proportions by area'!E$36*'PT Table 4+ bio by region'!$L38</f>
        <v>168.02873030467225</v>
      </c>
      <c r="F38" s="8">
        <f>'Proportions by area'!F$36*'PT Table 4+ bio by region'!$L38</f>
        <v>121.19826241905299</v>
      </c>
      <c r="G38" s="8">
        <f>'Proportions by area'!G$36*'PT Table 4+ bio by region'!$L38</f>
        <v>54.651958432951076</v>
      </c>
      <c r="H38" s="8">
        <f>'Proportions by area'!H$36*'PT Table 4+ bio by region'!$L38</f>
        <v>102.90856475310881</v>
      </c>
      <c r="I38" s="8">
        <f>'Proportions by area'!I$36*'PT Table 4+ bio by region'!$L38</f>
        <v>26.585291685236086</v>
      </c>
      <c r="J38" s="8">
        <f>'Proportions by area'!J$36*'PT Table 4+ bio by region'!$L38</f>
        <v>56.421709170308986</v>
      </c>
      <c r="K38" s="8">
        <f t="shared" si="0"/>
        <v>240.56752404160494</v>
      </c>
      <c r="L38" s="8">
        <f>'proj biomass'!AH6+'proj biomass'!AH23</f>
        <v>529.79451676533017</v>
      </c>
      <c r="O38" s="7">
        <v>2022</v>
      </c>
      <c r="P38" s="17">
        <v>7207.1711176696681</v>
      </c>
      <c r="Q38" s="17">
        <v>8370.6996190715308</v>
      </c>
      <c r="R38" s="14">
        <v>3881.8427483709124</v>
      </c>
      <c r="S38" s="14">
        <v>8124.1722528438495</v>
      </c>
      <c r="T38" s="14">
        <v>2357.0906763121102</v>
      </c>
      <c r="U38" s="14">
        <v>4922.2235857319238</v>
      </c>
      <c r="V38" s="9">
        <f t="shared" si="2"/>
        <v>34863.199999999997</v>
      </c>
      <c r="X38" s="7">
        <v>2022</v>
      </c>
      <c r="Y38" s="10">
        <f t="shared" ref="Y38:Y39" si="10">P38/(E38*1000)</f>
        <v>4.2892492876673627E-2</v>
      </c>
      <c r="Z38" s="10">
        <f t="shared" ref="Z38:Z39" si="11">Q38/(F38*1000)</f>
        <v>6.9066168540677153E-2</v>
      </c>
      <c r="AA38" s="10">
        <f t="shared" ref="AA38:AA39" si="12">R38/(G38*1000)</f>
        <v>7.1028428983625394E-2</v>
      </c>
      <c r="AB38" s="10">
        <f t="shared" ref="AB38:AB39" si="13">S38/(H38*1000)</f>
        <v>7.8945540367167777E-2</v>
      </c>
      <c r="AC38" s="10">
        <f t="shared" ref="AC38:AC39" si="14">T38/(I38*1000)</f>
        <v>8.8661456275129016E-2</v>
      </c>
      <c r="AD38" s="10">
        <f t="shared" ref="AD38:AD39" si="15">U38/(J38*1000)</f>
        <v>8.7239887945864722E-2</v>
      </c>
      <c r="AE38" s="10">
        <f t="shared" si="9"/>
        <v>6.5805135570027942E-2</v>
      </c>
    </row>
    <row r="39" spans="4:31" x14ac:dyDescent="0.2">
      <c r="D39" s="7">
        <v>2023</v>
      </c>
      <c r="E39" s="8">
        <f>'Proportions by area'!E$36*'PT Table 4+ bio by region'!$L39</f>
        <v>165.1728376764602</v>
      </c>
      <c r="F39" s="8">
        <f>'Proportions by area'!F$36*'PT Table 4+ bio by region'!$L39</f>
        <v>119.13832169601667</v>
      </c>
      <c r="G39" s="8">
        <f>'Proportions by area'!G$36*'PT Table 4+ bio by region'!$L39</f>
        <v>53.723068921478792</v>
      </c>
      <c r="H39" s="8">
        <f>'Proportions by area'!H$36*'PT Table 4+ bio by region'!$L39</f>
        <v>101.15948403979633</v>
      </c>
      <c r="I39" s="8">
        <f>'Proportions by area'!I$36*'PT Table 4+ bio by region'!$L39</f>
        <v>26.13343599124218</v>
      </c>
      <c r="J39" s="8">
        <f>'Proportions by area'!J$36*'PT Table 4+ bio by region'!$L39</f>
        <v>55.462740171385775</v>
      </c>
      <c r="K39" s="8">
        <f t="shared" si="0"/>
        <v>236.47872912390307</v>
      </c>
      <c r="L39" s="8">
        <f>'proj biomass'!AH7+'proj biomass'!AH24</f>
        <v>520.78988849637994</v>
      </c>
      <c r="O39" s="7">
        <v>2023</v>
      </c>
      <c r="P39" s="17">
        <v>7580.7064641816723</v>
      </c>
      <c r="Q39" s="17">
        <v>8804.5386568448994</v>
      </c>
      <c r="R39" s="14">
        <v>4083.0320156220941</v>
      </c>
      <c r="S39" s="14">
        <v>8545.2341990697714</v>
      </c>
      <c r="T39" s="14">
        <v>2479.2546527407903</v>
      </c>
      <c r="U39" s="14">
        <v>5177.3340115407718</v>
      </c>
      <c r="V39" s="9">
        <f t="shared" si="2"/>
        <v>36670.1</v>
      </c>
      <c r="X39" s="7">
        <v>2023</v>
      </c>
      <c r="Y39" s="10">
        <f t="shared" si="10"/>
        <v>4.5895599850568194E-2</v>
      </c>
      <c r="Z39" s="10">
        <f t="shared" si="11"/>
        <v>7.3901818755763737E-2</v>
      </c>
      <c r="AA39" s="10">
        <f t="shared" si="12"/>
        <v>7.6001466364287951E-2</v>
      </c>
      <c r="AB39" s="10">
        <f t="shared" si="13"/>
        <v>8.4472892286679327E-2</v>
      </c>
      <c r="AC39" s="10">
        <f t="shared" si="14"/>
        <v>9.4869065574524403E-2</v>
      </c>
      <c r="AD39" s="10">
        <f t="shared" si="15"/>
        <v>9.3347966500433588E-2</v>
      </c>
      <c r="AE39" s="10">
        <f t="shared" si="9"/>
        <v>7.0412465391510567E-2</v>
      </c>
    </row>
    <row r="40" spans="4:31" x14ac:dyDescent="0.2">
      <c r="D40" s="7">
        <v>2024</v>
      </c>
      <c r="E40" s="8">
        <f>'Proportions by area'!E$36*'PT Table 4+ bio by region'!$L40</f>
        <v>161.78524787909518</v>
      </c>
      <c r="F40" s="8">
        <f>'Proportions by area'!F$36*'PT Table 4+ bio by region'!$L40</f>
        <v>116.69487052856034</v>
      </c>
      <c r="G40" s="8">
        <f>'Proportions by area'!G$36*'PT Table 4+ bio by region'!$L40</f>
        <v>52.621242963157336</v>
      </c>
      <c r="H40" s="8">
        <f>'Proportions by area'!H$36*'PT Table 4+ bio by region'!$L40</f>
        <v>99.084767392309899</v>
      </c>
      <c r="I40" s="8">
        <f>'Proportions by area'!I$36*'PT Table 4+ bio by region'!$L40</f>
        <v>25.59745584838458</v>
      </c>
      <c r="J40" s="8">
        <f>'Proportions by area'!J$36*'PT Table 4+ bio by region'!$L40</f>
        <v>54.325234662722643</v>
      </c>
      <c r="K40" s="8">
        <f t="shared" si="0"/>
        <v>231.62870086657446</v>
      </c>
      <c r="L40" s="8">
        <f>'proj biomass'!AH8+'proj biomass'!AH25</f>
        <v>510.10881927422997</v>
      </c>
    </row>
    <row r="41" spans="4:31" x14ac:dyDescent="0.2">
      <c r="D41" s="7">
        <v>2025</v>
      </c>
      <c r="E41" s="8">
        <f>'Proportions by area'!E$36*'PT Table 4+ bio by region'!$L41</f>
        <v>156.90021040897477</v>
      </c>
      <c r="F41" s="8">
        <f>'Proportions by area'!F$36*'PT Table 4+ bio by region'!$L41</f>
        <v>113.17131802562211</v>
      </c>
      <c r="G41" s="8">
        <f>'Proportions by area'!G$36*'PT Table 4+ bio by region'!$L41</f>
        <v>51.032366678272346</v>
      </c>
      <c r="H41" s="8">
        <f>'Proportions by area'!H$36*'PT Table 4+ bio by region'!$L41</f>
        <v>96.092944542112065</v>
      </c>
      <c r="I41" s="8">
        <f>'Proportions by area'!I$36*'PT Table 4+ bio by region'!$L41</f>
        <v>24.82455144209063</v>
      </c>
      <c r="J41" s="8">
        <f>'Proportions by area'!J$36*'PT Table 4+ bio by region'!$L41</f>
        <v>52.68490706561807</v>
      </c>
      <c r="K41" s="8">
        <f t="shared" si="0"/>
        <v>224.63476972809312</v>
      </c>
      <c r="L41" s="8">
        <f>'proj biomass'!AH9+'proj biomass'!AH26</f>
        <v>494.70629816268996</v>
      </c>
    </row>
    <row r="42" spans="4:31" x14ac:dyDescent="0.2">
      <c r="D42" s="7">
        <v>2026</v>
      </c>
      <c r="E42" s="8">
        <f>'Proportions by area'!E$36*'PT Table 4+ bio by region'!$L42</f>
        <v>151.30912754967159</v>
      </c>
      <c r="F42" s="8">
        <f>'Proportions by area'!F$36*'PT Table 4+ bio by region'!$L42</f>
        <v>109.13849860027857</v>
      </c>
      <c r="G42" s="8">
        <f>'Proportions by area'!G$36*'PT Table 4+ bio by region'!$L42</f>
        <v>49.213846550983583</v>
      </c>
      <c r="H42" s="8">
        <f>'Proportions by area'!H$36*'PT Table 4+ bio by region'!$L42</f>
        <v>92.668706845241246</v>
      </c>
      <c r="I42" s="8">
        <f>'Proportions by area'!I$36*'PT Table 4+ bio by region'!$L42</f>
        <v>23.939937433632782</v>
      </c>
      <c r="J42" s="8">
        <f>'Proportions by area'!J$36*'PT Table 4+ bio by region'!$L42</f>
        <v>50.807499252902296</v>
      </c>
      <c r="K42" s="8">
        <f t="shared" si="0"/>
        <v>216.62999008275992</v>
      </c>
      <c r="L42" s="8">
        <f>'proj biomass'!AH10+'proj biomass'!AH27</f>
        <v>477.07761623271006</v>
      </c>
    </row>
    <row r="43" spans="4:31" x14ac:dyDescent="0.2">
      <c r="D43" s="7">
        <v>2027</v>
      </c>
      <c r="E43" s="8">
        <f>'Proportions by area'!E$36*'PT Table 4+ bio by region'!$L43</f>
        <v>145.55372815847133</v>
      </c>
      <c r="F43" s="8">
        <f>'Proportions by area'!F$36*'PT Table 4+ bio by region'!$L43</f>
        <v>104.98715850221112</v>
      </c>
      <c r="G43" s="8">
        <f>'Proportions by area'!G$36*'PT Table 4+ bio by region'!$L43</f>
        <v>47.341881871356634</v>
      </c>
      <c r="H43" s="8">
        <f>'Proportions by area'!H$36*'PT Table 4+ bio by region'!$L43</f>
        <v>89.143834105588908</v>
      </c>
      <c r="I43" s="8">
        <f>'Proportions by area'!I$36*'PT Table 4+ bio by region'!$L43</f>
        <v>23.029325472793403</v>
      </c>
      <c r="J43" s="8">
        <f>'Proportions by area'!J$36*'PT Table 4+ bio by region'!$L43</f>
        <v>48.874916235578596</v>
      </c>
      <c r="K43" s="8">
        <f t="shared" si="0"/>
        <v>208.38995768531754</v>
      </c>
      <c r="L43" s="8">
        <f>'proj biomass'!AH11+'proj biomass'!AH28</f>
        <v>458.93084434599996</v>
      </c>
    </row>
    <row r="44" spans="4:31" x14ac:dyDescent="0.2">
      <c r="D44" s="7">
        <v>2028</v>
      </c>
      <c r="E44" s="8">
        <f>'Proportions by area'!E$36*'PT Table 4+ bio by region'!$L44</f>
        <v>139.97824424944022</v>
      </c>
      <c r="F44" s="8">
        <f>'Proportions by area'!F$36*'PT Table 4+ bio by region'!$L44</f>
        <v>100.96559051979109</v>
      </c>
      <c r="G44" s="8">
        <f>'Proportions by area'!G$36*'PT Table 4+ bio by region'!$L44</f>
        <v>45.528435359635402</v>
      </c>
      <c r="H44" s="8">
        <f>'Proportions by area'!H$36*'PT Table 4+ bio by region'!$L44</f>
        <v>85.729149927221997</v>
      </c>
      <c r="I44" s="8">
        <f>'Proportions by area'!I$36*'PT Table 4+ bio by region'!$L44</f>
        <v>22.14717951037872</v>
      </c>
      <c r="J44" s="8">
        <f>'Proportions by area'!J$36*'PT Table 4+ bio by region'!$L44</f>
        <v>47.002746333272647</v>
      </c>
      <c r="K44" s="8">
        <f t="shared" si="0"/>
        <v>200.40751113050877</v>
      </c>
      <c r="L44" s="8">
        <f>'proj biomass'!AH12+'proj biomass'!AH29</f>
        <v>441.35134589974007</v>
      </c>
    </row>
    <row r="45" spans="4:31" x14ac:dyDescent="0.2">
      <c r="D45" s="7">
        <v>2029</v>
      </c>
      <c r="E45" s="8">
        <f>'Proportions by area'!E$36*'PT Table 4+ bio by region'!$L45</f>
        <v>134.77780954996436</v>
      </c>
      <c r="F45" s="8">
        <f>'Proportions by area'!F$36*'PT Table 4+ bio by region'!$L45</f>
        <v>97.214543610983384</v>
      </c>
      <c r="G45" s="8">
        <f>'Proportions by area'!G$36*'PT Table 4+ bio by region'!$L45</f>
        <v>43.836974973583025</v>
      </c>
      <c r="H45" s="8">
        <f>'Proportions by area'!H$36*'PT Table 4+ bio by region'!$L45</f>
        <v>82.544163228548811</v>
      </c>
      <c r="I45" s="8">
        <f>'Proportions by area'!I$36*'PT Table 4+ bio by region'!$L45</f>
        <v>21.324373356187692</v>
      </c>
      <c r="J45" s="8">
        <f>'Proportions by area'!J$36*'PT Table 4+ bio by region'!$L45</f>
        <v>45.256512735952825</v>
      </c>
      <c r="K45" s="8">
        <f t="shared" si="0"/>
        <v>192.96202429427234</v>
      </c>
      <c r="L45" s="8">
        <f>'proj biomass'!AH13+'proj biomass'!AH30</f>
        <v>424.95437745522008</v>
      </c>
    </row>
    <row r="46" spans="4:31" x14ac:dyDescent="0.2">
      <c r="D46" s="7">
        <v>2030</v>
      </c>
      <c r="E46" s="8">
        <f>'Proportions by area'!E$36*'PT Table 4+ bio by region'!$L46</f>
        <v>130.05152766719203</v>
      </c>
      <c r="F46" s="8">
        <f>'Proportions by area'!F$36*'PT Table 4+ bio by region'!$L46</f>
        <v>93.805500699952546</v>
      </c>
      <c r="G46" s="8">
        <f>'Proportions by area'!G$36*'PT Table 4+ bio by region'!$L46</f>
        <v>42.299734523504469</v>
      </c>
      <c r="H46" s="8">
        <f>'Proportions by area'!H$36*'PT Table 4+ bio by region'!$L46</f>
        <v>79.64956964153059</v>
      </c>
      <c r="I46" s="8">
        <f>'Proportions by area'!I$36*'PT Table 4+ bio by region'!$L46</f>
        <v>20.576587056711887</v>
      </c>
      <c r="J46" s="8">
        <f>'Proportions by area'!J$36*'PT Table 4+ bio by region'!$L46</f>
        <v>43.669493055668632</v>
      </c>
      <c r="K46" s="8">
        <f t="shared" si="0"/>
        <v>186.19538427741557</v>
      </c>
      <c r="L46" s="8">
        <f>'proj biomass'!AH14+'proj biomass'!AH31</f>
        <v>410.05241264456015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T43"/>
  <sheetViews>
    <sheetView tabSelected="1" topLeftCell="A13" workbookViewId="0">
      <selection activeCell="P18" sqref="P18"/>
    </sheetView>
  </sheetViews>
  <sheetFormatPr defaultRowHeight="15" x14ac:dyDescent="0.25"/>
  <cols>
    <col min="4" max="4" width="11.140625" customWidth="1"/>
    <col min="5" max="5" width="7.28515625" customWidth="1"/>
    <col min="6" max="6" width="5.7109375" customWidth="1"/>
    <col min="7" max="7" width="7" customWidth="1"/>
    <col min="8" max="8" width="6.42578125" customWidth="1"/>
    <col min="9" max="9" width="6.85546875" customWidth="1"/>
    <col min="10" max="10" width="7" customWidth="1"/>
  </cols>
  <sheetData>
    <row r="1" spans="4:19" x14ac:dyDescent="0.25">
      <c r="D1" t="s">
        <v>21</v>
      </c>
    </row>
    <row r="4" spans="4:19" x14ac:dyDescent="0.25">
      <c r="D4" s="3" t="s">
        <v>8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</row>
    <row r="5" spans="4:19" x14ac:dyDescent="0.25">
      <c r="D5" s="1">
        <v>1990</v>
      </c>
      <c r="E5" s="20">
        <f>'Table 15a. Area RPWs'!C5/'Table 15a. Area RPWs'!$I5</f>
        <v>0.14966825439309855</v>
      </c>
      <c r="F5" s="20">
        <f>'Table 15a. Area RPWs'!D5/'Table 15a. Area RPWs'!$I5</f>
        <v>0.11157906227776672</v>
      </c>
      <c r="G5" s="20">
        <f>'Table 15a. Area RPWs'!E5/'Table 15a. Area RPWs'!$I5</f>
        <v>0.11378199576373908</v>
      </c>
      <c r="H5" s="20">
        <f>'Table 15a. Area RPWs'!F5/'Table 15a. Area RPWs'!$I5</f>
        <v>0.30165268378653065</v>
      </c>
      <c r="I5" s="20">
        <f>'Table 15a. Area RPWs'!G5/'Table 15a. Area RPWs'!$I5</f>
        <v>0.12292071203655008</v>
      </c>
      <c r="J5" s="20">
        <f>'Table 15a. Area RPWs'!H5/'Table 15a. Area RPWs'!$I5</f>
        <v>0.20039729174231499</v>
      </c>
      <c r="K5" s="19">
        <f>SUM(E5:J5)</f>
        <v>1</v>
      </c>
    </row>
    <row r="6" spans="4:19" x14ac:dyDescent="0.25">
      <c r="D6" s="1">
        <v>1991</v>
      </c>
      <c r="E6" s="20">
        <f>'Table 15a. Area RPWs'!C6/'Table 15a. Area RPWs'!$I6</f>
        <v>7.3940058031125355E-2</v>
      </c>
      <c r="F6" s="20">
        <f>'Table 15a. Area RPWs'!D6/'Table 15a. Area RPWs'!$I6</f>
        <v>0.12616617255737822</v>
      </c>
      <c r="G6" s="20">
        <f>'Table 15a. Area RPWs'!E6/'Table 15a. Area RPWs'!$I6</f>
        <v>9.0872200909594164E-2</v>
      </c>
      <c r="H6" s="20">
        <f>'Table 15a. Area RPWs'!F6/'Table 15a. Area RPWs'!$I6</f>
        <v>0.28859777807879683</v>
      </c>
      <c r="I6" s="20">
        <f>'Table 15a. Area RPWs'!G6/'Table 15a. Area RPWs'!$I6</f>
        <v>0.12946598759541758</v>
      </c>
      <c r="J6" s="20">
        <f>'Table 15a. Area RPWs'!H6/'Table 15a. Area RPWs'!$I6</f>
        <v>0.29095780282768785</v>
      </c>
      <c r="K6" s="19">
        <f t="shared" ref="K6:K36" si="0">SUM(E6:J6)</f>
        <v>1</v>
      </c>
    </row>
    <row r="7" spans="4:19" x14ac:dyDescent="0.25">
      <c r="D7" s="1">
        <v>1992</v>
      </c>
      <c r="E7" s="20">
        <f>'Table 15a. Area RPWs'!C7/'Table 15a. Area RPWs'!$I7</f>
        <v>7.2618607755954481E-2</v>
      </c>
      <c r="F7" s="20">
        <f>'Table 15a. Area RPWs'!D7/'Table 15a. Area RPWs'!$I7</f>
        <v>0.10320393954711274</v>
      </c>
      <c r="G7" s="20">
        <f>'Table 15a. Area RPWs'!E7/'Table 15a. Area RPWs'!$I7</f>
        <v>4.556886329721431E-2</v>
      </c>
      <c r="H7" s="20">
        <f>'Table 15a. Area RPWs'!F7/'Table 15a. Area RPWs'!$I7</f>
        <v>0.30500342082597837</v>
      </c>
      <c r="I7" s="20">
        <f>'Table 15a. Area RPWs'!G7/'Table 15a. Area RPWs'!$I7</f>
        <v>0.17243713207112402</v>
      </c>
      <c r="J7" s="20">
        <f>'Table 15a. Area RPWs'!H7/'Table 15a. Area RPWs'!$I7</f>
        <v>0.30116803650261598</v>
      </c>
      <c r="K7" s="19">
        <f t="shared" si="0"/>
        <v>0.99999999999999978</v>
      </c>
    </row>
    <row r="8" spans="4:19" x14ac:dyDescent="0.25">
      <c r="D8" s="1">
        <v>1993</v>
      </c>
      <c r="E8" s="20">
        <f>'Table 15a. Area RPWs'!C8/'Table 15a. Area RPWs'!$I8</f>
        <v>2.7259370374416055E-2</v>
      </c>
      <c r="F8" s="20">
        <f>'Table 15a. Area RPWs'!D8/'Table 15a. Area RPWs'!$I8</f>
        <v>0.11884045026547731</v>
      </c>
      <c r="G8" s="20">
        <f>'Table 15a. Area RPWs'!E8/'Table 15a. Area RPWs'!$I8</f>
        <v>0.12252745962384923</v>
      </c>
      <c r="H8" s="20">
        <f>'Table 15a. Area RPWs'!F8/'Table 15a. Area RPWs'!$I8</f>
        <v>0.32006010693453185</v>
      </c>
      <c r="I8" s="20">
        <f>'Table 15a. Area RPWs'!G8/'Table 15a. Area RPWs'!$I8</f>
        <v>0.14428249221503814</v>
      </c>
      <c r="J8" s="20">
        <f>'Table 15a. Area RPWs'!H8/'Table 15a. Area RPWs'!$I8</f>
        <v>0.2670301205866874</v>
      </c>
      <c r="K8" s="19">
        <f t="shared" si="0"/>
        <v>1</v>
      </c>
    </row>
    <row r="9" spans="4:19" x14ac:dyDescent="0.25">
      <c r="D9" s="1">
        <v>1994</v>
      </c>
      <c r="E9" s="20">
        <f>'Table 15a. Area RPWs'!C9/'Table 15a. Area RPWs'!$I9</f>
        <v>9.5811319340726175E-2</v>
      </c>
      <c r="F9" s="20">
        <f>'Table 15a. Area RPWs'!D9/'Table 15a. Area RPWs'!$I9</f>
        <v>0.11613745529886016</v>
      </c>
      <c r="G9" s="20">
        <f>'Table 15a. Area RPWs'!E9/'Table 15a. Area RPWs'!$I9</f>
        <v>9.1873560765005385E-2</v>
      </c>
      <c r="H9" s="20">
        <f>'Table 15a. Area RPWs'!F9/'Table 15a. Area RPWs'!$I9</f>
        <v>0.30028503269802453</v>
      </c>
      <c r="I9" s="20">
        <f>'Table 15a. Area RPWs'!G9/'Table 15a. Area RPWs'!$I9</f>
        <v>0.12772712532014224</v>
      </c>
      <c r="J9" s="20">
        <f>'Table 15a. Area RPWs'!H9/'Table 15a. Area RPWs'!$I9</f>
        <v>0.26816550657724153</v>
      </c>
      <c r="K9" s="19">
        <f t="shared" si="0"/>
        <v>1</v>
      </c>
    </row>
    <row r="10" spans="4:19" x14ac:dyDescent="0.25">
      <c r="D10" s="1">
        <v>1995</v>
      </c>
      <c r="E10" s="20">
        <f>'Table 15a. Area RPWs'!C10/'Table 15a. Area RPWs'!$I10</f>
        <v>9.6329287063241745E-2</v>
      </c>
      <c r="F10" s="20">
        <f>'Table 15a. Area RPWs'!D10/'Table 15a. Area RPWs'!$I10</f>
        <v>0.11676530866801232</v>
      </c>
      <c r="G10" s="20">
        <f>'Table 15a. Area RPWs'!E10/'Table 15a. Area RPWs'!$I10</f>
        <v>0.10662815074928048</v>
      </c>
      <c r="H10" s="20">
        <f>'Table 15a. Area RPWs'!F10/'Table 15a. Area RPWs'!$I10</f>
        <v>0.31698413126614483</v>
      </c>
      <c r="I10" s="20">
        <f>'Table 15a. Area RPWs'!G10/'Table 15a. Area RPWs'!$I10</f>
        <v>0.1193297915759995</v>
      </c>
      <c r="J10" s="20">
        <f>'Table 15a. Area RPWs'!H10/'Table 15a. Area RPWs'!$I10</f>
        <v>0.24396333067732112</v>
      </c>
      <c r="K10" s="19">
        <f t="shared" si="0"/>
        <v>1</v>
      </c>
    </row>
    <row r="11" spans="4:19" x14ac:dyDescent="0.25">
      <c r="D11" s="1">
        <v>1996</v>
      </c>
      <c r="E11" s="20">
        <f>'Table 15a. Area RPWs'!C11/'Table 15a. Area RPWs'!$I11</f>
        <v>9.8929029744709185E-2</v>
      </c>
      <c r="F11" s="20">
        <f>'Table 15a. Area RPWs'!D11/'Table 15a. Area RPWs'!$I11</f>
        <v>9.4806099553987444E-2</v>
      </c>
      <c r="G11" s="20">
        <f>'Table 15a. Area RPWs'!E11/'Table 15a. Area RPWs'!$I11</f>
        <v>0.10183407700277591</v>
      </c>
      <c r="H11" s="20">
        <f>'Table 15a. Area RPWs'!F11/'Table 15a. Area RPWs'!$I11</f>
        <v>0.37388836277872395</v>
      </c>
      <c r="I11" s="20">
        <f>'Table 15a. Area RPWs'!G11/'Table 15a. Area RPWs'!$I11</f>
        <v>0.11179273007445779</v>
      </c>
      <c r="J11" s="20">
        <f>'Table 15a. Area RPWs'!H11/'Table 15a. Area RPWs'!$I11</f>
        <v>0.2187497008453457</v>
      </c>
      <c r="K11" s="19">
        <f t="shared" si="0"/>
        <v>1</v>
      </c>
    </row>
    <row r="12" spans="4:19" x14ac:dyDescent="0.25">
      <c r="D12" s="1">
        <v>1997</v>
      </c>
      <c r="E12" s="20">
        <f>'Table 15a. Area RPWs'!C12/'Table 15a. Area RPWs'!$I12</f>
        <v>9.2205292481732107E-2</v>
      </c>
      <c r="F12" s="20">
        <f>'Table 15a. Area RPWs'!D12/'Table 15a. Area RPWs'!$I12</f>
        <v>8.7189550424905671E-2</v>
      </c>
      <c r="G12" s="20">
        <f>'Table 15a. Area RPWs'!E12/'Table 15a. Area RPWs'!$I12</f>
        <v>0.1013897074944841</v>
      </c>
      <c r="H12" s="20">
        <f>'Table 15a. Area RPWs'!F12/'Table 15a. Area RPWs'!$I12</f>
        <v>0.37429229980502698</v>
      </c>
      <c r="I12" s="20">
        <f>'Table 15a. Area RPWs'!G12/'Table 15a. Area RPWs'!$I12</f>
        <v>0.11012366403970331</v>
      </c>
      <c r="J12" s="20">
        <f>'Table 15a. Area RPWs'!H12/'Table 15a. Area RPWs'!$I12</f>
        <v>0.2347994857541478</v>
      </c>
      <c r="K12" s="19">
        <f t="shared" si="0"/>
        <v>0.99999999999999989</v>
      </c>
    </row>
    <row r="13" spans="4:19" x14ac:dyDescent="0.25">
      <c r="D13" s="1">
        <v>1998</v>
      </c>
      <c r="E13" s="20">
        <f>'Table 15a. Area RPWs'!C13/'Table 15a. Area RPWs'!$I13</f>
        <v>8.2049580442907888E-2</v>
      </c>
      <c r="F13" s="20">
        <f>'Table 15a. Area RPWs'!D13/'Table 15a. Area RPWs'!$I13</f>
        <v>0.18082153231958173</v>
      </c>
      <c r="G13" s="20">
        <f>'Table 15a. Area RPWs'!E13/'Table 15a. Area RPWs'!$I13</f>
        <v>0.11762598565447244</v>
      </c>
      <c r="H13" s="20">
        <f>'Table 15a. Area RPWs'!F13/'Table 15a. Area RPWs'!$I13</f>
        <v>0.29115970776507893</v>
      </c>
      <c r="I13" s="20">
        <f>'Table 15a. Area RPWs'!G13/'Table 15a. Area RPWs'!$I13</f>
        <v>9.6459492014373427E-2</v>
      </c>
      <c r="J13" s="20">
        <f>'Table 15a. Area RPWs'!H13/'Table 15a. Area RPWs'!$I13</f>
        <v>0.23188370180358561</v>
      </c>
      <c r="K13" s="19">
        <f t="shared" si="0"/>
        <v>1</v>
      </c>
    </row>
    <row r="14" spans="4:19" x14ac:dyDescent="0.25">
      <c r="D14" s="1">
        <v>1999</v>
      </c>
      <c r="E14" s="20">
        <f>'Table 15a. Area RPWs'!C14/'Table 15a. Area RPWs'!$I14</f>
        <v>7.2683211192680758E-2</v>
      </c>
      <c r="F14" s="20">
        <f>'Table 15a. Area RPWs'!D14/'Table 15a. Area RPWs'!$I14</f>
        <v>0.17730029298292208</v>
      </c>
      <c r="G14" s="20">
        <f>'Table 15a. Area RPWs'!E14/'Table 15a. Area RPWs'!$I14</f>
        <v>0.10470437510965362</v>
      </c>
      <c r="H14" s="20">
        <f>'Table 15a. Area RPWs'!F14/'Table 15a. Area RPWs'!$I14</f>
        <v>0.32897791730296588</v>
      </c>
      <c r="I14" s="20">
        <f>'Table 15a. Area RPWs'!G14/'Table 15a. Area RPWs'!$I14</f>
        <v>9.4148067943924774E-2</v>
      </c>
      <c r="J14" s="20">
        <f>'Table 15a. Area RPWs'!H14/'Table 15a. Area RPWs'!$I14</f>
        <v>0.22218613546785282</v>
      </c>
      <c r="K14" s="19">
        <f t="shared" si="0"/>
        <v>0.99999999999999989</v>
      </c>
    </row>
    <row r="15" spans="4:19" x14ac:dyDescent="0.25">
      <c r="D15" s="1">
        <v>2000</v>
      </c>
      <c r="E15" s="20">
        <f>'Table 15a. Area RPWs'!C15/'Table 15a. Area RPWs'!$I15</f>
        <v>7.8084023734522792E-2</v>
      </c>
      <c r="F15" s="20">
        <f>'Table 15a. Area RPWs'!D15/'Table 15a. Area RPWs'!$I15</f>
        <v>0.16694907135695275</v>
      </c>
      <c r="G15" s="20">
        <f>'Table 15a. Area RPWs'!E15/'Table 15a. Area RPWs'!$I15</f>
        <v>0.14976637606682325</v>
      </c>
      <c r="H15" s="20">
        <f>'Table 15a. Area RPWs'!F15/'Table 15a. Area RPWs'!$I15</f>
        <v>0.30297173424371393</v>
      </c>
      <c r="I15" s="20">
        <f>'Table 15a. Area RPWs'!G15/'Table 15a. Area RPWs'!$I15</f>
        <v>8.4351129864337682E-2</v>
      </c>
      <c r="J15" s="20">
        <f>'Table 15a. Area RPWs'!H15/'Table 15a. Area RPWs'!$I15</f>
        <v>0.21787766473364956</v>
      </c>
      <c r="K15" s="19">
        <f t="shared" si="0"/>
        <v>0.99999999999999989</v>
      </c>
      <c r="N15" t="s">
        <v>40</v>
      </c>
    </row>
    <row r="16" spans="4:19" x14ac:dyDescent="0.25">
      <c r="D16" s="1">
        <v>2001</v>
      </c>
      <c r="E16" s="20">
        <f>'Table 15a. Area RPWs'!C16/'Table 15a. Area RPWs'!$I16</f>
        <v>0.14497861002184387</v>
      </c>
      <c r="F16" s="20">
        <f>'Table 15a. Area RPWs'!D16/'Table 15a. Area RPWs'!$I16</f>
        <v>0.15099880314255934</v>
      </c>
      <c r="G16" s="20">
        <f>'Table 15a. Area RPWs'!E16/'Table 15a. Area RPWs'!$I16</f>
        <v>0.15762767143086565</v>
      </c>
      <c r="H16" s="20">
        <f>'Table 15a. Area RPWs'!F16/'Table 15a. Area RPWs'!$I16</f>
        <v>0.30075290887093981</v>
      </c>
      <c r="I16" s="20">
        <f>'Table 15a. Area RPWs'!G16/'Table 15a. Area RPWs'!$I16</f>
        <v>6.4090295954983362E-2</v>
      </c>
      <c r="J16" s="20">
        <f>'Table 15a. Area RPWs'!H16/'Table 15a. Area RPWs'!$I16</f>
        <v>0.18155171057880806</v>
      </c>
      <c r="K16" s="19">
        <f t="shared" si="0"/>
        <v>1</v>
      </c>
      <c r="N16" s="3" t="s">
        <v>1</v>
      </c>
      <c r="O16" s="3" t="s">
        <v>2</v>
      </c>
      <c r="P16" s="3" t="s">
        <v>3</v>
      </c>
      <c r="Q16" s="3" t="s">
        <v>4</v>
      </c>
      <c r="R16" s="3" t="s">
        <v>5</v>
      </c>
      <c r="S16" s="3" t="s">
        <v>6</v>
      </c>
    </row>
    <row r="17" spans="4:20" x14ac:dyDescent="0.25">
      <c r="D17" s="1">
        <v>2002</v>
      </c>
      <c r="E17" s="20">
        <f>'Table 15a. Area RPWs'!C17/'Table 15a. Area RPWs'!$I17</f>
        <v>0.14220633777988287</v>
      </c>
      <c r="F17" s="20">
        <f>'Table 15a. Area RPWs'!D17/'Table 15a. Area RPWs'!$I17</f>
        <v>0.15083526252833507</v>
      </c>
      <c r="G17" s="20">
        <f>'Table 15a. Area RPWs'!E17/'Table 15a. Area RPWs'!$I17</f>
        <v>0.1332337001442977</v>
      </c>
      <c r="H17" s="20">
        <f>'Table 15a. Area RPWs'!F17/'Table 15a. Area RPWs'!$I17</f>
        <v>0.3260654529511946</v>
      </c>
      <c r="I17" s="20">
        <f>'Table 15a. Area RPWs'!G17/'Table 15a. Area RPWs'!$I17</f>
        <v>8.0013324002284877E-2</v>
      </c>
      <c r="J17" s="20">
        <f>'Table 15a. Area RPWs'!H17/'Table 15a. Area RPWs'!$I17</f>
        <v>0.16764592259400493</v>
      </c>
      <c r="K17" s="19">
        <f t="shared" si="0"/>
        <v>1</v>
      </c>
      <c r="N17" s="21">
        <f>AVERAGE(E5:E36)</f>
        <v>0.12622137433138433</v>
      </c>
      <c r="O17" s="21">
        <f t="shared" ref="O17:S17" si="1">AVERAGE(F5:F36)</f>
        <v>0.15129386934864422</v>
      </c>
      <c r="P17" s="21">
        <f t="shared" si="1"/>
        <v>0.11228208538404293</v>
      </c>
      <c r="Q17" s="21">
        <f>AVERAGE(H5:H36)</f>
        <v>0.3024499434456252</v>
      </c>
      <c r="R17" s="21">
        <f t="shared" si="1"/>
        <v>9.9059726454358371E-2</v>
      </c>
      <c r="S17" s="21">
        <f t="shared" si="1"/>
        <v>0.20869300103594507</v>
      </c>
      <c r="T17" s="21">
        <f>SUM(N17:S17)</f>
        <v>1</v>
      </c>
    </row>
    <row r="18" spans="4:20" x14ac:dyDescent="0.25">
      <c r="D18" s="1">
        <v>2003</v>
      </c>
      <c r="E18" s="20">
        <f>'Table 15a. Area RPWs'!C18/'Table 15a. Area RPWs'!$I18</f>
        <v>0.12889117067497063</v>
      </c>
      <c r="F18" s="20">
        <f>'Table 15a. Area RPWs'!D18/'Table 15a. Area RPWs'!$I18</f>
        <v>0.15421390760321901</v>
      </c>
      <c r="G18" s="20">
        <f>'Table 15a. Area RPWs'!E18/'Table 15a. Area RPWs'!$I18</f>
        <v>0.14709207509251973</v>
      </c>
      <c r="H18" s="20">
        <f>'Table 15a. Area RPWs'!F18/'Table 15a. Area RPWs'!$I18</f>
        <v>0.33301195291405838</v>
      </c>
      <c r="I18" s="20">
        <f>'Table 15a. Area RPWs'!G18/'Table 15a. Area RPWs'!$I18</f>
        <v>7.8135706193858914E-2</v>
      </c>
      <c r="J18" s="20">
        <f>'Table 15a. Area RPWs'!H18/'Table 15a. Area RPWs'!$I18</f>
        <v>0.15865518752137328</v>
      </c>
      <c r="K18" s="19">
        <f t="shared" si="0"/>
        <v>1</v>
      </c>
      <c r="P18" s="22">
        <f>P17+Q17+R17+S17</f>
        <v>0.72248475631997167</v>
      </c>
    </row>
    <row r="19" spans="4:20" x14ac:dyDescent="0.25">
      <c r="D19" s="1">
        <v>2004</v>
      </c>
      <c r="E19" s="20">
        <f>'Table 15a. Area RPWs'!C19/'Table 15a. Area RPWs'!$I19</f>
        <v>0.13710321796847896</v>
      </c>
      <c r="F19" s="20">
        <f>'Table 15a. Area RPWs'!D19/'Table 15a. Area RPWs'!$I19</f>
        <v>0.12375599943704887</v>
      </c>
      <c r="G19" s="20">
        <f>'Table 15a. Area RPWs'!E19/'Table 15a. Area RPWs'!$I19</f>
        <v>0.10284363889579859</v>
      </c>
      <c r="H19" s="20">
        <f>'Table 15a. Area RPWs'!F19/'Table 15a. Area RPWs'!$I19</f>
        <v>0.36656248784654571</v>
      </c>
      <c r="I19" s="20">
        <f>'Table 15a. Area RPWs'!G19/'Table 15a. Area RPWs'!$I19</f>
        <v>9.681050313179218E-2</v>
      </c>
      <c r="J19" s="20">
        <f>'Table 15a. Area RPWs'!H19/'Table 15a. Area RPWs'!$I19</f>
        <v>0.17292415272033571</v>
      </c>
      <c r="K19" s="19">
        <f t="shared" si="0"/>
        <v>1</v>
      </c>
    </row>
    <row r="20" spans="4:20" x14ac:dyDescent="0.25">
      <c r="D20" s="1">
        <v>2005</v>
      </c>
      <c r="E20" s="20">
        <f>'Table 15a. Area RPWs'!C20/'Table 15a. Area RPWs'!$I20</f>
        <v>0.16128761087310908</v>
      </c>
      <c r="F20" s="20">
        <f>'Table 15a. Area RPWs'!D20/'Table 15a. Area RPWs'!$I20</f>
        <v>0.11268522623331531</v>
      </c>
      <c r="G20" s="20">
        <f>'Table 15a. Area RPWs'!E20/'Table 15a. Area RPWs'!$I20</f>
        <v>0.15678134804935004</v>
      </c>
      <c r="H20" s="20">
        <f>'Table 15a. Area RPWs'!F20/'Table 15a. Area RPWs'!$I20</f>
        <v>0.27636764510765449</v>
      </c>
      <c r="I20" s="20">
        <f>'Table 15a. Area RPWs'!G20/'Table 15a. Area RPWs'!$I20</f>
        <v>7.4008459142769364E-2</v>
      </c>
      <c r="J20" s="20">
        <f>'Table 15a. Area RPWs'!H20/'Table 15a. Area RPWs'!$I20</f>
        <v>0.21886971059380186</v>
      </c>
      <c r="K20" s="19">
        <f t="shared" si="0"/>
        <v>1.0000000000000002</v>
      </c>
    </row>
    <row r="21" spans="4:20" x14ac:dyDescent="0.25">
      <c r="D21" s="1">
        <v>2006</v>
      </c>
      <c r="E21" s="20">
        <f>'Table 15a. Area RPWs'!C21/'Table 15a. Area RPWs'!$I21</f>
        <v>0.15618013216752819</v>
      </c>
      <c r="F21" s="20">
        <f>'Table 15a. Area RPWs'!D21/'Table 15a. Area RPWs'!$I21</f>
        <v>0.14204447364977546</v>
      </c>
      <c r="G21" s="20">
        <f>'Table 15a. Area RPWs'!E21/'Table 15a. Area RPWs'!$I21</f>
        <v>0.11688487922920988</v>
      </c>
      <c r="H21" s="20">
        <f>'Table 15a. Area RPWs'!F21/'Table 15a. Area RPWs'!$I21</f>
        <v>0.30999418783735738</v>
      </c>
      <c r="I21" s="20">
        <f>'Table 15a. Area RPWs'!G21/'Table 15a. Area RPWs'!$I21</f>
        <v>9.4703790471916821E-2</v>
      </c>
      <c r="J21" s="20">
        <f>'Table 15a. Area RPWs'!H21/'Table 15a. Area RPWs'!$I21</f>
        <v>0.18019253664421211</v>
      </c>
      <c r="K21" s="19">
        <f t="shared" si="0"/>
        <v>0.99999999999999978</v>
      </c>
    </row>
    <row r="22" spans="4:20" x14ac:dyDescent="0.25">
      <c r="D22" s="1">
        <v>2007</v>
      </c>
      <c r="E22" s="20">
        <f>'Table 15a. Area RPWs'!C22/'Table 15a. Area RPWs'!$I22</f>
        <v>0.18344874693841509</v>
      </c>
      <c r="F22" s="20">
        <f>'Table 15a. Area RPWs'!D22/'Table 15a. Area RPWs'!$I22</f>
        <v>0.1248233986535822</v>
      </c>
      <c r="G22" s="20">
        <f>'Table 15a. Area RPWs'!E22/'Table 15a. Area RPWs'!$I22</f>
        <v>8.2199967149748143E-2</v>
      </c>
      <c r="H22" s="20">
        <f>'Table 15a. Area RPWs'!F22/'Table 15a. Area RPWs'!$I22</f>
        <v>0.29093090113302972</v>
      </c>
      <c r="I22" s="20">
        <f>'Table 15a. Area RPWs'!G22/'Table 15a. Area RPWs'!$I22</f>
        <v>0.10029572241683536</v>
      </c>
      <c r="J22" s="20">
        <f>'Table 15a. Area RPWs'!H22/'Table 15a. Area RPWs'!$I22</f>
        <v>0.21830126370838954</v>
      </c>
      <c r="K22" s="19">
        <f t="shared" si="0"/>
        <v>1</v>
      </c>
    </row>
    <row r="23" spans="4:20" x14ac:dyDescent="0.25">
      <c r="D23" s="1">
        <v>2008</v>
      </c>
      <c r="E23" s="20">
        <f>'Table 15a. Area RPWs'!C23/'Table 15a. Area RPWs'!$I23</f>
        <v>0.18973424788688328</v>
      </c>
      <c r="F23" s="20">
        <f>'Table 15a. Area RPWs'!D23/'Table 15a. Area RPWs'!$I23</f>
        <v>0.13931307525253084</v>
      </c>
      <c r="G23" s="20">
        <f>'Table 15a. Area RPWs'!E23/'Table 15a. Area RPWs'!$I23</f>
        <v>0.10643693946929243</v>
      </c>
      <c r="H23" s="20">
        <f>'Table 15a. Area RPWs'!F23/'Table 15a. Area RPWs'!$I23</f>
        <v>0.30985160552133267</v>
      </c>
      <c r="I23" s="20">
        <f>'Table 15a. Area RPWs'!G23/'Table 15a. Area RPWs'!$I23</f>
        <v>8.347138169634527E-2</v>
      </c>
      <c r="J23" s="20">
        <f>'Table 15a. Area RPWs'!H23/'Table 15a. Area RPWs'!$I23</f>
        <v>0.17119275017361546</v>
      </c>
      <c r="K23" s="19">
        <f t="shared" si="0"/>
        <v>1</v>
      </c>
    </row>
    <row r="24" spans="4:20" x14ac:dyDescent="0.25">
      <c r="D24" s="1">
        <v>2009</v>
      </c>
      <c r="E24" s="20">
        <f>'Table 15a. Area RPWs'!C24/'Table 15a. Area RPWs'!$I24</f>
        <v>5.303496149487532E-2</v>
      </c>
      <c r="F24" s="20">
        <f>'Table 15a. Area RPWs'!D24/'Table 15a. Area RPWs'!$I24</f>
        <v>0.15218215257037437</v>
      </c>
      <c r="G24" s="20">
        <f>'Table 15a. Area RPWs'!E24/'Table 15a. Area RPWs'!$I24</f>
        <v>0.15655818119023895</v>
      </c>
      <c r="H24" s="20">
        <f>'Table 15a. Area RPWs'!F24/'Table 15a. Area RPWs'!$I24</f>
        <v>0.32992017564045067</v>
      </c>
      <c r="I24" s="20">
        <f>'Table 15a. Area RPWs'!G24/'Table 15a. Area RPWs'!$I24</f>
        <v>9.019471134388915E-2</v>
      </c>
      <c r="J24" s="20">
        <f>'Table 15a. Area RPWs'!H24/'Table 15a. Area RPWs'!$I24</f>
        <v>0.21810981776017144</v>
      </c>
      <c r="K24" s="19">
        <f t="shared" si="0"/>
        <v>0.99999999999999989</v>
      </c>
    </row>
    <row r="25" spans="4:20" x14ac:dyDescent="0.25">
      <c r="D25" s="1">
        <v>2010</v>
      </c>
      <c r="E25" s="20">
        <f>'Table 15a. Area RPWs'!C25/'Table 15a. Area RPWs'!$I25</f>
        <v>5.3822204666691659E-2</v>
      </c>
      <c r="F25" s="20">
        <f>'Table 15a. Area RPWs'!D25/'Table 15a. Area RPWs'!$I25</f>
        <v>0.10915799989484251</v>
      </c>
      <c r="G25" s="20">
        <f>'Table 15a. Area RPWs'!E25/'Table 15a. Area RPWs'!$I25</f>
        <v>9.9338590927918552E-2</v>
      </c>
      <c r="H25" s="20">
        <f>'Table 15a. Area RPWs'!F25/'Table 15a. Area RPWs'!$I25</f>
        <v>0.31316438017887194</v>
      </c>
      <c r="I25" s="20">
        <f>'Table 15a. Area RPWs'!G25/'Table 15a. Area RPWs'!$I25</f>
        <v>0.14544209068905944</v>
      </c>
      <c r="J25" s="20">
        <f>'Table 15a. Area RPWs'!H25/'Table 15a. Area RPWs'!$I25</f>
        <v>0.27907473364261592</v>
      </c>
      <c r="K25" s="19">
        <f t="shared" si="0"/>
        <v>1</v>
      </c>
    </row>
    <row r="26" spans="4:20" x14ac:dyDescent="0.25">
      <c r="D26" s="1">
        <v>2011</v>
      </c>
      <c r="E26" s="20">
        <f>'Table 15a. Area RPWs'!C26/'Table 15a. Area RPWs'!$I26</f>
        <v>5.4393382131963257E-2</v>
      </c>
      <c r="F26" s="20">
        <f>'Table 15a. Area RPWs'!D26/'Table 15a. Area RPWs'!$I26</f>
        <v>0.10909210468403863</v>
      </c>
      <c r="G26" s="20">
        <f>'Table 15a. Area RPWs'!E26/'Table 15a. Area RPWs'!$I26</f>
        <v>0.12144107204362445</v>
      </c>
      <c r="H26" s="20">
        <f>'Table 15a. Area RPWs'!F26/'Table 15a. Area RPWs'!$I26</f>
        <v>0.3978322438869889</v>
      </c>
      <c r="I26" s="20">
        <f>'Table 15a. Area RPWs'!G26/'Table 15a. Area RPWs'!$I26</f>
        <v>9.9565210489459627E-2</v>
      </c>
      <c r="J26" s="20">
        <f>'Table 15a. Area RPWs'!H26/'Table 15a. Area RPWs'!$I26</f>
        <v>0.21767598676392524</v>
      </c>
      <c r="K26" s="19">
        <f t="shared" si="0"/>
        <v>1.0000000000000002</v>
      </c>
    </row>
    <row r="27" spans="4:20" x14ac:dyDescent="0.25">
      <c r="D27" s="1">
        <v>2012</v>
      </c>
      <c r="E27" s="20">
        <f>'Table 15a. Area RPWs'!C27/'Table 15a. Area RPWs'!$I27</f>
        <v>5.1691288068049263E-2</v>
      </c>
      <c r="F27" s="20">
        <f>'Table 15a. Area RPWs'!D27/'Table 15a. Area RPWs'!$I27</f>
        <v>0.15334963825049328</v>
      </c>
      <c r="G27" s="20">
        <f>'Table 15a. Area RPWs'!E27/'Table 15a. Area RPWs'!$I27</f>
        <v>0.11133007240220215</v>
      </c>
      <c r="H27" s="20">
        <f>'Table 15a. Area RPWs'!F27/'Table 15a. Area RPWs'!$I27</f>
        <v>0.34617576665624294</v>
      </c>
      <c r="I27" s="20">
        <f>'Table 15a. Area RPWs'!G27/'Table 15a. Area RPWs'!$I27</f>
        <v>8.974077574903748E-2</v>
      </c>
      <c r="J27" s="20">
        <f>'Table 15a. Area RPWs'!H27/'Table 15a. Area RPWs'!$I27</f>
        <v>0.24771245887397497</v>
      </c>
      <c r="K27" s="19">
        <f t="shared" si="0"/>
        <v>1</v>
      </c>
    </row>
    <row r="28" spans="4:20" x14ac:dyDescent="0.25">
      <c r="D28" s="1">
        <v>2013</v>
      </c>
      <c r="E28" s="20">
        <f>'Table 15a. Area RPWs'!C28/'Table 15a. Area RPWs'!$I28</f>
        <v>0.19665056668892009</v>
      </c>
      <c r="F28" s="20">
        <f>'Table 15a. Area RPWs'!D28/'Table 15a. Area RPWs'!$I28</f>
        <v>0.12990848175658912</v>
      </c>
      <c r="G28" s="20">
        <f>'Table 15a. Area RPWs'!E28/'Table 15a. Area RPWs'!$I28</f>
        <v>7.7100075585287045E-2</v>
      </c>
      <c r="H28" s="20">
        <f>'Table 15a. Area RPWs'!F28/'Table 15a. Area RPWs'!$I28</f>
        <v>0.29677710525422052</v>
      </c>
      <c r="I28" s="20">
        <f>'Table 15a. Area RPWs'!G28/'Table 15a. Area RPWs'!$I28</f>
        <v>7.6300913468525286E-2</v>
      </c>
      <c r="J28" s="20">
        <f>'Table 15a. Area RPWs'!H28/'Table 15a. Area RPWs'!$I28</f>
        <v>0.22326285724645803</v>
      </c>
      <c r="K28" s="19">
        <f t="shared" si="0"/>
        <v>1.0000000000000002</v>
      </c>
    </row>
    <row r="29" spans="4:20" x14ac:dyDescent="0.25">
      <c r="D29" s="1">
        <v>2014</v>
      </c>
      <c r="E29" s="20">
        <f>'Table 15a. Area RPWs'!C29/'Table 15a. Area RPWs'!$I29</f>
        <v>0.19686733630493894</v>
      </c>
      <c r="F29" s="20">
        <f>'Table 15a. Area RPWs'!D29/'Table 15a. Area RPWs'!$I29</f>
        <v>0.12894937252004915</v>
      </c>
      <c r="G29" s="20">
        <f>'Table 15a. Area RPWs'!E29/'Table 15a. Area RPWs'!$I29</f>
        <v>0.11475790927077488</v>
      </c>
      <c r="H29" s="20">
        <f>'Table 15a. Area RPWs'!F29/'Table 15a. Area RPWs'!$I29</f>
        <v>0.25911388414314035</v>
      </c>
      <c r="I29" s="20">
        <f>'Table 15a. Area RPWs'!G29/'Table 15a. Area RPWs'!$I29</f>
        <v>8.6540538717005913E-2</v>
      </c>
      <c r="J29" s="20">
        <f>'Table 15a. Area RPWs'!H29/'Table 15a. Area RPWs'!$I29</f>
        <v>0.2137709590440908</v>
      </c>
      <c r="K29" s="19">
        <f t="shared" si="0"/>
        <v>1</v>
      </c>
    </row>
    <row r="30" spans="4:20" x14ac:dyDescent="0.25">
      <c r="D30" s="1">
        <v>2015</v>
      </c>
      <c r="E30" s="20">
        <f>'Table 15a. Area RPWs'!C30/'Table 15a. Area RPWs'!$I30</f>
        <v>0.11271286725061877</v>
      </c>
      <c r="F30" s="20">
        <f>'Table 15a. Area RPWs'!D30/'Table 15a. Area RPWs'!$I30</f>
        <v>0.14246104561209247</v>
      </c>
      <c r="G30" s="20">
        <f>'Table 15a. Area RPWs'!E30/'Table 15a. Area RPWs'!$I30</f>
        <v>8.0238026143456806E-2</v>
      </c>
      <c r="H30" s="20">
        <f>'Table 15a. Area RPWs'!F30/'Table 15a. Area RPWs'!$I30</f>
        <v>0.29776155181297909</v>
      </c>
      <c r="I30" s="20">
        <f>'Table 15a. Area RPWs'!G30/'Table 15a. Area RPWs'!$I30</f>
        <v>0.14428450780161564</v>
      </c>
      <c r="J30" s="20">
        <f>'Table 15a. Area RPWs'!H30/'Table 15a. Area RPWs'!$I30</f>
        <v>0.2225420013792371</v>
      </c>
      <c r="K30" s="19">
        <f t="shared" si="0"/>
        <v>0.99999999999999978</v>
      </c>
    </row>
    <row r="31" spans="4:20" x14ac:dyDescent="0.25">
      <c r="D31" s="1">
        <v>2016</v>
      </c>
      <c r="E31" s="20">
        <f>'Table 15a. Area RPWs'!C31/'Table 15a. Area RPWs'!$I31</f>
        <v>0.1028673493791642</v>
      </c>
      <c r="F31" s="20">
        <f>'Table 15a. Area RPWs'!D31/'Table 15a. Area RPWs'!$I31</f>
        <v>0.21736744542610636</v>
      </c>
      <c r="G31" s="20">
        <f>'Table 15a. Area RPWs'!E31/'Table 15a. Area RPWs'!$I31</f>
        <v>0.12586486948963307</v>
      </c>
      <c r="H31" s="20">
        <f>'Table 15a. Area RPWs'!F31/'Table 15a. Area RPWs'!$I31</f>
        <v>0.25509265647467416</v>
      </c>
      <c r="I31" s="20">
        <f>'Table 15a. Area RPWs'!G31/'Table 15a. Area RPWs'!$I31</f>
        <v>0.11522646423455582</v>
      </c>
      <c r="J31" s="20">
        <f>'Table 15a. Area RPWs'!H31/'Table 15a. Area RPWs'!$I31</f>
        <v>0.18358121499586635</v>
      </c>
      <c r="K31" s="19">
        <f t="shared" si="0"/>
        <v>1</v>
      </c>
    </row>
    <row r="32" spans="4:20" x14ac:dyDescent="0.25">
      <c r="D32" s="1">
        <v>2017</v>
      </c>
      <c r="E32" s="20">
        <f>'Table 15a. Area RPWs'!C32/'Table 15a. Area RPWs'!$I32</f>
        <v>0.12965997476087443</v>
      </c>
      <c r="F32" s="20">
        <f>'Table 15a. Area RPWs'!D32/'Table 15a. Area RPWs'!$I32</f>
        <v>0.21087582509340541</v>
      </c>
      <c r="G32" s="20">
        <f>'Table 15a. Area RPWs'!E32/'Table 15a. Area RPWs'!$I32</f>
        <v>9.7918368215386409E-2</v>
      </c>
      <c r="H32" s="20">
        <f>'Table 15a. Area RPWs'!F32/'Table 15a. Area RPWs'!$I32</f>
        <v>0.29450589232109825</v>
      </c>
      <c r="I32" s="20">
        <f>'Table 15a. Area RPWs'!G32/'Table 15a. Area RPWs'!$I32</f>
        <v>0.10144010673266698</v>
      </c>
      <c r="J32" s="20">
        <f>'Table 15a. Area RPWs'!H32/'Table 15a. Area RPWs'!$I32</f>
        <v>0.16559983287656849</v>
      </c>
      <c r="K32" s="19">
        <f t="shared" si="0"/>
        <v>1</v>
      </c>
    </row>
    <row r="33" spans="3:11" x14ac:dyDescent="0.25">
      <c r="D33" s="1">
        <v>2018</v>
      </c>
      <c r="E33" s="20">
        <f>'Table 15a. Area RPWs'!C33/'Table 15a. Area RPWs'!$I33</f>
        <v>0.12006005725263676</v>
      </c>
      <c r="F33" s="20">
        <f>'Table 15a. Area RPWs'!D33/'Table 15a. Area RPWs'!$I33</f>
        <v>0.26930192750217419</v>
      </c>
      <c r="G33" s="20">
        <f>'Table 15a. Area RPWs'!E33/'Table 15a. Area RPWs'!$I33</f>
        <v>0.14751491878301129</v>
      </c>
      <c r="H33" s="20">
        <f>'Table 15a. Area RPWs'!F33/'Table 15a. Area RPWs'!$I33</f>
        <v>0.24785946162700939</v>
      </c>
      <c r="I33" s="20">
        <f>'Table 15a. Area RPWs'!G33/'Table 15a. Area RPWs'!$I33</f>
        <v>6.4786173372069447E-2</v>
      </c>
      <c r="J33" s="20">
        <f>'Table 15a. Area RPWs'!H33/'Table 15a. Area RPWs'!$I33</f>
        <v>0.15047746146309882</v>
      </c>
      <c r="K33" s="19">
        <f t="shared" si="0"/>
        <v>0.99999999999999989</v>
      </c>
    </row>
    <row r="34" spans="3:11" x14ac:dyDescent="0.25">
      <c r="D34" s="1">
        <v>2019</v>
      </c>
      <c r="E34" s="20">
        <f>'Table 15a. Area RPWs'!C34/'Table 15a. Area RPWs'!$I34</f>
        <v>0.23719356335967021</v>
      </c>
      <c r="F34" s="20">
        <f>'Table 15a. Area RPWs'!D34/'Table 15a. Area RPWs'!$I34</f>
        <v>0.23345370945415328</v>
      </c>
      <c r="G34" s="20">
        <f>'Table 15a. Area RPWs'!E34/'Table 15a. Area RPWs'!$I34</f>
        <v>9.8368839285128032E-2</v>
      </c>
      <c r="H34" s="20">
        <f>'Table 15a. Area RPWs'!F34/'Table 15a. Area RPWs'!$I34</f>
        <v>0.20043944099289487</v>
      </c>
      <c r="I34" s="20">
        <f>'Table 15a. Area RPWs'!G34/'Table 15a. Area RPWs'!$I34</f>
        <v>7.37550994704778E-2</v>
      </c>
      <c r="J34" s="20">
        <f>'Table 15a. Area RPWs'!H34/'Table 15a. Area RPWs'!$I34</f>
        <v>0.15678934743767597</v>
      </c>
      <c r="K34" s="19">
        <f t="shared" si="0"/>
        <v>1.0000000000000002</v>
      </c>
    </row>
    <row r="35" spans="3:11" x14ac:dyDescent="0.25">
      <c r="D35" s="1">
        <v>2020</v>
      </c>
      <c r="E35" s="20">
        <f>'Table 15a. Area RPWs'!C35/'Table 15a. Area RPWs'!$I35</f>
        <v>0.22956401457053358</v>
      </c>
      <c r="F35" s="20">
        <f>'Table 15a. Area RPWs'!D35/'Table 15a. Area RPWs'!$I35</f>
        <v>0.25811037478739207</v>
      </c>
      <c r="G35" s="20">
        <f>'Table 15a. Area RPWs'!E35/'Table 15a. Area RPWs'!$I35</f>
        <v>0.10976593998711721</v>
      </c>
      <c r="H35" s="20">
        <f>'Table 15a. Area RPWs'!F35/'Table 15a. Area RPWs'!$I35</f>
        <v>0.22810290169395767</v>
      </c>
      <c r="I35" s="20">
        <f>'Table 15a. Area RPWs'!G35/'Table 15a. Area RPWs'!$I35</f>
        <v>4.7886763855246844E-2</v>
      </c>
      <c r="J35" s="20">
        <f>'Table 15a. Area RPWs'!H35/'Table 15a. Area RPWs'!$I35</f>
        <v>0.12657000510575256</v>
      </c>
      <c r="K35" s="19">
        <f t="shared" si="0"/>
        <v>0.99999999999999989</v>
      </c>
    </row>
    <row r="36" spans="3:11" x14ac:dyDescent="0.25">
      <c r="D36" s="1">
        <v>2021</v>
      </c>
      <c r="E36" s="20">
        <f>'Table 15a. Area RPWs'!C36/'Table 15a. Area RPWs'!$I36</f>
        <v>0.31715830380913462</v>
      </c>
      <c r="F36" s="20">
        <f>'Table 15a. Area RPWs'!D36/'Table 15a. Area RPWs'!$I36</f>
        <v>0.22876465985158007</v>
      </c>
      <c r="G36" s="20">
        <f>'Table 15a. Area RPWs'!E36/'Table 15a. Area RPWs'!$I36</f>
        <v>0.10315689706762082</v>
      </c>
      <c r="H36" s="20">
        <f>'Table 15a. Area RPWs'!F36/'Table 15a. Area RPWs'!$I36</f>
        <v>0.19424241190984548</v>
      </c>
      <c r="I36" s="20">
        <f>'Table 15a. Area RPWs'!G36/'Table 15a. Area RPWs'!$I36</f>
        <v>5.0180382854003579E-2</v>
      </c>
      <c r="J36" s="20">
        <f>'Table 15a. Area RPWs'!H36/'Table 15a. Area RPWs'!$I36</f>
        <v>0.10649734450781546</v>
      </c>
      <c r="K36" s="19">
        <f t="shared" si="0"/>
        <v>1</v>
      </c>
    </row>
    <row r="38" spans="3:11" x14ac:dyDescent="0.25">
      <c r="D38" t="s">
        <v>38</v>
      </c>
      <c r="E38">
        <f>AVERAGE(E28,E30,E32,E34,E36)</f>
        <v>0.1986750551738436</v>
      </c>
      <c r="F38">
        <f>AVERAGE(F35,F33,F31,F29,F27)</f>
        <v>0.20541575169724297</v>
      </c>
      <c r="G38">
        <f>AVERAGE(G32:G36)</f>
        <v>0.11134499266765277</v>
      </c>
      <c r="H38">
        <f t="shared" ref="H38:J38" si="2">AVERAGE(H32:H36)</f>
        <v>0.23303002170896114</v>
      </c>
      <c r="I38">
        <f t="shared" si="2"/>
        <v>6.760970525689293E-2</v>
      </c>
      <c r="J38">
        <f t="shared" si="2"/>
        <v>0.14118679827818226</v>
      </c>
      <c r="K38">
        <f>SUM(E38:J38)</f>
        <v>0.95726232478277562</v>
      </c>
    </row>
    <row r="39" spans="3:11" x14ac:dyDescent="0.25">
      <c r="D39" t="s">
        <v>39</v>
      </c>
      <c r="E39">
        <f>E38/$K$38</f>
        <v>0.20754504802947032</v>
      </c>
      <c r="F39">
        <f t="shared" ref="F39:J39" si="3">F38/$K$38</f>
        <v>0.21458668786934285</v>
      </c>
      <c r="G39">
        <f t="shared" si="3"/>
        <v>0.11631607113851415</v>
      </c>
      <c r="H39">
        <f t="shared" si="3"/>
        <v>0.24343381712201084</v>
      </c>
      <c r="I39">
        <f t="shared" si="3"/>
        <v>7.0628189897931154E-2</v>
      </c>
      <c r="J39">
        <f t="shared" si="3"/>
        <v>0.14749018594273072</v>
      </c>
    </row>
    <row r="40" spans="3:11" x14ac:dyDescent="0.25">
      <c r="D40" t="s">
        <v>35</v>
      </c>
      <c r="E40" s="21">
        <f>AVERAGE(E32:E36)</f>
        <v>0.20672718275056989</v>
      </c>
      <c r="F40">
        <f t="shared" ref="F40:J40" si="4">AVERAGE(F32:F36)</f>
        <v>0.24010129933774099</v>
      </c>
      <c r="G40">
        <f t="shared" si="4"/>
        <v>0.11134499266765277</v>
      </c>
      <c r="H40">
        <f t="shared" si="4"/>
        <v>0.23303002170896114</v>
      </c>
      <c r="I40">
        <f t="shared" si="4"/>
        <v>6.760970525689293E-2</v>
      </c>
      <c r="J40">
        <f t="shared" si="4"/>
        <v>0.14118679827818226</v>
      </c>
      <c r="K40">
        <f>SUM(E40:J40)</f>
        <v>1</v>
      </c>
    </row>
    <row r="42" spans="3:11" x14ac:dyDescent="0.25">
      <c r="C42">
        <v>2022</v>
      </c>
      <c r="D42" t="s">
        <v>36</v>
      </c>
      <c r="E42">
        <v>7207</v>
      </c>
      <c r="F42">
        <v>8371</v>
      </c>
      <c r="G42">
        <v>3882</v>
      </c>
      <c r="H42">
        <v>8124</v>
      </c>
      <c r="I42">
        <v>2357</v>
      </c>
      <c r="J42">
        <v>4922</v>
      </c>
      <c r="K42">
        <f>SUM(E42:J42)</f>
        <v>34863</v>
      </c>
    </row>
    <row r="43" spans="3:11" x14ac:dyDescent="0.25">
      <c r="D43" t="s">
        <v>37</v>
      </c>
      <c r="E43">
        <f>E42/$K$42</f>
        <v>0.20672346040214554</v>
      </c>
      <c r="F43">
        <f t="shared" ref="F43:J43" si="5">F42/$K$42</f>
        <v>0.24011129277457477</v>
      </c>
      <c r="G43">
        <f t="shared" si="5"/>
        <v>0.11135014198433869</v>
      </c>
      <c r="H43">
        <f t="shared" si="5"/>
        <v>0.23302641769210911</v>
      </c>
      <c r="I43">
        <f t="shared" si="5"/>
        <v>6.7607492183690443E-2</v>
      </c>
      <c r="J43">
        <f t="shared" si="5"/>
        <v>0.14118119496314144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28"/>
  <sheetViews>
    <sheetView topLeftCell="A101" workbookViewId="0">
      <selection activeCell="C1" sqref="C1"/>
    </sheetView>
  </sheetViews>
  <sheetFormatPr defaultRowHeight="15" x14ac:dyDescent="0.25"/>
  <sheetData>
    <row r="1" spans="1:32" x14ac:dyDescent="0.25">
      <c r="C1" t="s">
        <v>22</v>
      </c>
    </row>
    <row r="3" spans="1:32" x14ac:dyDescent="0.25">
      <c r="A3" t="s">
        <v>9</v>
      </c>
      <c r="B3" t="s">
        <v>10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</row>
    <row r="4" spans="1:32" x14ac:dyDescent="0.25">
      <c r="C4">
        <v>1.1289</v>
      </c>
      <c r="D4">
        <v>1.5716000000000001</v>
      </c>
      <c r="E4">
        <v>2.0230999999999999</v>
      </c>
      <c r="F4">
        <v>2.4639000000000002</v>
      </c>
      <c r="G4">
        <v>2.8805999999999998</v>
      </c>
      <c r="H4">
        <v>3.2652999999999999</v>
      </c>
      <c r="I4">
        <v>3.6139999999999999</v>
      </c>
      <c r="J4">
        <v>3.9258000000000002</v>
      </c>
      <c r="K4">
        <v>4.2013999999999996</v>
      </c>
      <c r="L4">
        <v>4.4427000000000003</v>
      </c>
      <c r="M4">
        <v>4.6527000000000003</v>
      </c>
      <c r="N4">
        <v>4.8342000000000001</v>
      </c>
      <c r="O4">
        <v>4.9903000000000004</v>
      </c>
      <c r="P4">
        <v>5.1242000000000001</v>
      </c>
      <c r="Q4">
        <v>5.2385000000000002</v>
      </c>
      <c r="R4">
        <v>5.3360000000000003</v>
      </c>
      <c r="S4">
        <v>5.4188000000000001</v>
      </c>
      <c r="T4">
        <v>5.4890999999999996</v>
      </c>
      <c r="U4">
        <v>5.5486000000000004</v>
      </c>
      <c r="V4">
        <v>5.5990000000000002</v>
      </c>
      <c r="W4">
        <v>5.6416000000000004</v>
      </c>
      <c r="X4">
        <v>5.6775000000000002</v>
      </c>
      <c r="Y4">
        <v>5.7079000000000004</v>
      </c>
      <c r="Z4">
        <v>5.7335000000000003</v>
      </c>
      <c r="AA4">
        <v>5.7549999999999999</v>
      </c>
      <c r="AB4">
        <v>5.7732000000000001</v>
      </c>
      <c r="AC4">
        <v>5.7885</v>
      </c>
      <c r="AD4">
        <v>5.8014000000000001</v>
      </c>
      <c r="AE4">
        <v>5.8121999999999998</v>
      </c>
      <c r="AF4">
        <v>5.8455000000000004</v>
      </c>
    </row>
    <row r="5" spans="1:32" x14ac:dyDescent="0.25">
      <c r="C5">
        <v>1.1289</v>
      </c>
      <c r="D5">
        <v>1.5716000000000001</v>
      </c>
      <c r="E5">
        <v>2.0230999999999999</v>
      </c>
      <c r="F5">
        <v>2.4639000000000002</v>
      </c>
      <c r="G5">
        <v>2.8805999999999998</v>
      </c>
      <c r="H5">
        <v>3.2652999999999999</v>
      </c>
      <c r="I5">
        <v>3.6139999999999999</v>
      </c>
      <c r="J5">
        <v>3.9258000000000002</v>
      </c>
      <c r="K5">
        <v>4.2013999999999996</v>
      </c>
      <c r="L5">
        <v>4.4427000000000003</v>
      </c>
      <c r="M5">
        <v>4.6527000000000003</v>
      </c>
      <c r="N5">
        <v>4.8342000000000001</v>
      </c>
      <c r="O5">
        <v>4.9903000000000004</v>
      </c>
      <c r="P5">
        <v>5.1242000000000001</v>
      </c>
      <c r="Q5">
        <v>5.2385000000000002</v>
      </c>
      <c r="R5">
        <v>5.3360000000000003</v>
      </c>
      <c r="S5">
        <v>5.4188000000000001</v>
      </c>
      <c r="T5">
        <v>5.4890999999999996</v>
      </c>
      <c r="U5">
        <v>5.5486000000000004</v>
      </c>
      <c r="V5">
        <v>5.5990000000000002</v>
      </c>
      <c r="W5">
        <v>5.6416000000000004</v>
      </c>
      <c r="X5">
        <v>5.6775000000000002</v>
      </c>
      <c r="Y5">
        <v>5.7079000000000004</v>
      </c>
      <c r="Z5">
        <v>5.7335000000000003</v>
      </c>
      <c r="AA5">
        <v>5.7549999999999999</v>
      </c>
      <c r="AB5">
        <v>5.7732000000000001</v>
      </c>
      <c r="AC5">
        <v>5.7885</v>
      </c>
      <c r="AD5">
        <v>5.8014000000000001</v>
      </c>
      <c r="AE5">
        <v>5.8121999999999998</v>
      </c>
      <c r="AF5">
        <v>5.8455000000000004</v>
      </c>
    </row>
    <row r="6" spans="1:32" x14ac:dyDescent="0.25">
      <c r="C6">
        <v>1.1289</v>
      </c>
      <c r="D6">
        <v>1.5716000000000001</v>
      </c>
      <c r="E6">
        <v>2.0230999999999999</v>
      </c>
      <c r="F6">
        <v>2.4639000000000002</v>
      </c>
      <c r="G6">
        <v>2.8805999999999998</v>
      </c>
      <c r="H6">
        <v>3.2652999999999999</v>
      </c>
      <c r="I6">
        <v>3.6139999999999999</v>
      </c>
      <c r="J6">
        <v>3.9258000000000002</v>
      </c>
      <c r="K6">
        <v>4.2013999999999996</v>
      </c>
      <c r="L6">
        <v>4.4427000000000003</v>
      </c>
      <c r="M6">
        <v>4.6527000000000003</v>
      </c>
      <c r="N6">
        <v>4.8342000000000001</v>
      </c>
      <c r="O6">
        <v>4.9903000000000004</v>
      </c>
      <c r="P6">
        <v>5.1242000000000001</v>
      </c>
      <c r="Q6">
        <v>5.2385000000000002</v>
      </c>
      <c r="R6">
        <v>5.3360000000000003</v>
      </c>
      <c r="S6">
        <v>5.4188000000000001</v>
      </c>
      <c r="T6">
        <v>5.4890999999999996</v>
      </c>
      <c r="U6">
        <v>5.5486000000000004</v>
      </c>
      <c r="V6">
        <v>5.5990000000000002</v>
      </c>
      <c r="W6">
        <v>5.6416000000000004</v>
      </c>
      <c r="X6">
        <v>5.6775000000000002</v>
      </c>
      <c r="Y6">
        <v>5.7079000000000004</v>
      </c>
      <c r="Z6">
        <v>5.7335000000000003</v>
      </c>
      <c r="AA6">
        <v>5.7549999999999999</v>
      </c>
      <c r="AB6">
        <v>5.7732000000000001</v>
      </c>
      <c r="AC6">
        <v>5.7885</v>
      </c>
      <c r="AD6">
        <v>5.8014000000000001</v>
      </c>
      <c r="AE6">
        <v>5.8121999999999998</v>
      </c>
      <c r="AF6">
        <v>5.8455000000000004</v>
      </c>
    </row>
    <row r="7" spans="1:32" x14ac:dyDescent="0.25">
      <c r="C7">
        <v>1.1289</v>
      </c>
      <c r="D7">
        <v>1.5716000000000001</v>
      </c>
      <c r="E7">
        <v>2.0230999999999999</v>
      </c>
      <c r="F7">
        <v>2.4639000000000002</v>
      </c>
      <c r="G7">
        <v>2.8805999999999998</v>
      </c>
      <c r="H7">
        <v>3.2652999999999999</v>
      </c>
      <c r="I7">
        <v>3.6139999999999999</v>
      </c>
      <c r="J7">
        <v>3.9258000000000002</v>
      </c>
      <c r="K7">
        <v>4.2013999999999996</v>
      </c>
      <c r="L7">
        <v>4.4427000000000003</v>
      </c>
      <c r="M7">
        <v>4.6527000000000003</v>
      </c>
      <c r="N7">
        <v>4.8342000000000001</v>
      </c>
      <c r="O7">
        <v>4.9903000000000004</v>
      </c>
      <c r="P7">
        <v>5.1242000000000001</v>
      </c>
      <c r="Q7">
        <v>5.2385000000000002</v>
      </c>
      <c r="R7">
        <v>5.3360000000000003</v>
      </c>
      <c r="S7">
        <v>5.4188000000000001</v>
      </c>
      <c r="T7">
        <v>5.4890999999999996</v>
      </c>
      <c r="U7">
        <v>5.5486000000000004</v>
      </c>
      <c r="V7">
        <v>5.5990000000000002</v>
      </c>
      <c r="W7">
        <v>5.6416000000000004</v>
      </c>
      <c r="X7">
        <v>5.6775000000000002</v>
      </c>
      <c r="Y7">
        <v>5.7079000000000004</v>
      </c>
      <c r="Z7">
        <v>5.7335000000000003</v>
      </c>
      <c r="AA7">
        <v>5.7549999999999999</v>
      </c>
      <c r="AB7">
        <v>5.7732000000000001</v>
      </c>
      <c r="AC7">
        <v>5.7885</v>
      </c>
      <c r="AD7">
        <v>5.8014000000000001</v>
      </c>
      <c r="AE7">
        <v>5.8121999999999998</v>
      </c>
      <c r="AF7">
        <v>5.8455000000000004</v>
      </c>
    </row>
    <row r="8" spans="1:32" x14ac:dyDescent="0.25">
      <c r="C8">
        <v>1.1289</v>
      </c>
      <c r="D8">
        <v>1.5716000000000001</v>
      </c>
      <c r="E8">
        <v>2.0230999999999999</v>
      </c>
      <c r="F8">
        <v>2.4639000000000002</v>
      </c>
      <c r="G8">
        <v>2.8805999999999998</v>
      </c>
      <c r="H8">
        <v>3.2652999999999999</v>
      </c>
      <c r="I8">
        <v>3.6139999999999999</v>
      </c>
      <c r="J8">
        <v>3.9258000000000002</v>
      </c>
      <c r="K8">
        <v>4.2013999999999996</v>
      </c>
      <c r="L8">
        <v>4.4427000000000003</v>
      </c>
      <c r="M8">
        <v>4.6527000000000003</v>
      </c>
      <c r="N8">
        <v>4.8342000000000001</v>
      </c>
      <c r="O8">
        <v>4.9903000000000004</v>
      </c>
      <c r="P8">
        <v>5.1242000000000001</v>
      </c>
      <c r="Q8">
        <v>5.2385000000000002</v>
      </c>
      <c r="R8">
        <v>5.3360000000000003</v>
      </c>
      <c r="S8">
        <v>5.4188000000000001</v>
      </c>
      <c r="T8">
        <v>5.4890999999999996</v>
      </c>
      <c r="U8">
        <v>5.5486000000000004</v>
      </c>
      <c r="V8">
        <v>5.5990000000000002</v>
      </c>
      <c r="W8">
        <v>5.6416000000000004</v>
      </c>
      <c r="X8">
        <v>5.6775000000000002</v>
      </c>
      <c r="Y8">
        <v>5.7079000000000004</v>
      </c>
      <c r="Z8">
        <v>5.7335000000000003</v>
      </c>
      <c r="AA8">
        <v>5.7549999999999999</v>
      </c>
      <c r="AB8">
        <v>5.7732000000000001</v>
      </c>
      <c r="AC8">
        <v>5.7885</v>
      </c>
      <c r="AD8">
        <v>5.8014000000000001</v>
      </c>
      <c r="AE8">
        <v>5.8121999999999998</v>
      </c>
      <c r="AF8">
        <v>5.8455000000000004</v>
      </c>
    </row>
    <row r="9" spans="1:32" x14ac:dyDescent="0.25">
      <c r="C9">
        <v>1.1289</v>
      </c>
      <c r="D9">
        <v>1.5716000000000001</v>
      </c>
      <c r="E9">
        <v>2.0230999999999999</v>
      </c>
      <c r="F9">
        <v>2.4639000000000002</v>
      </c>
      <c r="G9">
        <v>2.8805999999999998</v>
      </c>
      <c r="H9">
        <v>3.2652999999999999</v>
      </c>
      <c r="I9">
        <v>3.6139999999999999</v>
      </c>
      <c r="J9">
        <v>3.9258000000000002</v>
      </c>
      <c r="K9">
        <v>4.2013999999999996</v>
      </c>
      <c r="L9">
        <v>4.4427000000000003</v>
      </c>
      <c r="M9">
        <v>4.6527000000000003</v>
      </c>
      <c r="N9">
        <v>4.8342000000000001</v>
      </c>
      <c r="O9">
        <v>4.9903000000000004</v>
      </c>
      <c r="P9">
        <v>5.1242000000000001</v>
      </c>
      <c r="Q9">
        <v>5.2385000000000002</v>
      </c>
      <c r="R9">
        <v>5.3360000000000003</v>
      </c>
      <c r="S9">
        <v>5.4188000000000001</v>
      </c>
      <c r="T9">
        <v>5.4890999999999996</v>
      </c>
      <c r="U9">
        <v>5.5486000000000004</v>
      </c>
      <c r="V9">
        <v>5.5990000000000002</v>
      </c>
      <c r="W9">
        <v>5.6416000000000004</v>
      </c>
      <c r="X9">
        <v>5.6775000000000002</v>
      </c>
      <c r="Y9">
        <v>5.7079000000000004</v>
      </c>
      <c r="Z9">
        <v>5.7335000000000003</v>
      </c>
      <c r="AA9">
        <v>5.7549999999999999</v>
      </c>
      <c r="AB9">
        <v>5.7732000000000001</v>
      </c>
      <c r="AC9">
        <v>5.7885</v>
      </c>
      <c r="AD9">
        <v>5.8014000000000001</v>
      </c>
      <c r="AE9">
        <v>5.8121999999999998</v>
      </c>
      <c r="AF9">
        <v>5.8455000000000004</v>
      </c>
    </row>
    <row r="10" spans="1:32" x14ac:dyDescent="0.25">
      <c r="C10">
        <v>1.1289</v>
      </c>
      <c r="D10">
        <v>1.5716000000000001</v>
      </c>
      <c r="E10">
        <v>2.0230999999999999</v>
      </c>
      <c r="F10">
        <v>2.4639000000000002</v>
      </c>
      <c r="G10">
        <v>2.8805999999999998</v>
      </c>
      <c r="H10">
        <v>3.2652999999999999</v>
      </c>
      <c r="I10">
        <v>3.6139999999999999</v>
      </c>
      <c r="J10">
        <v>3.9258000000000002</v>
      </c>
      <c r="K10">
        <v>4.2013999999999996</v>
      </c>
      <c r="L10">
        <v>4.4427000000000003</v>
      </c>
      <c r="M10">
        <v>4.6527000000000003</v>
      </c>
      <c r="N10">
        <v>4.8342000000000001</v>
      </c>
      <c r="O10">
        <v>4.9903000000000004</v>
      </c>
      <c r="P10">
        <v>5.1242000000000001</v>
      </c>
      <c r="Q10">
        <v>5.2385000000000002</v>
      </c>
      <c r="R10">
        <v>5.3360000000000003</v>
      </c>
      <c r="S10">
        <v>5.4188000000000001</v>
      </c>
      <c r="T10">
        <v>5.4890999999999996</v>
      </c>
      <c r="U10">
        <v>5.5486000000000004</v>
      </c>
      <c r="V10">
        <v>5.5990000000000002</v>
      </c>
      <c r="W10">
        <v>5.6416000000000004</v>
      </c>
      <c r="X10">
        <v>5.6775000000000002</v>
      </c>
      <c r="Y10">
        <v>5.7079000000000004</v>
      </c>
      <c r="Z10">
        <v>5.7335000000000003</v>
      </c>
      <c r="AA10">
        <v>5.7549999999999999</v>
      </c>
      <c r="AB10">
        <v>5.7732000000000001</v>
      </c>
      <c r="AC10">
        <v>5.7885</v>
      </c>
      <c r="AD10">
        <v>5.8014000000000001</v>
      </c>
      <c r="AE10">
        <v>5.8121999999999998</v>
      </c>
      <c r="AF10">
        <v>5.8455000000000004</v>
      </c>
    </row>
    <row r="11" spans="1:32" x14ac:dyDescent="0.25">
      <c r="C11">
        <v>1.1289</v>
      </c>
      <c r="D11">
        <v>1.5716000000000001</v>
      </c>
      <c r="E11">
        <v>2.0230999999999999</v>
      </c>
      <c r="F11">
        <v>2.4639000000000002</v>
      </c>
      <c r="G11">
        <v>2.8805999999999998</v>
      </c>
      <c r="H11">
        <v>3.2652999999999999</v>
      </c>
      <c r="I11">
        <v>3.6139999999999999</v>
      </c>
      <c r="J11">
        <v>3.9258000000000002</v>
      </c>
      <c r="K11">
        <v>4.2013999999999996</v>
      </c>
      <c r="L11">
        <v>4.4427000000000003</v>
      </c>
      <c r="M11">
        <v>4.6527000000000003</v>
      </c>
      <c r="N11">
        <v>4.8342000000000001</v>
      </c>
      <c r="O11">
        <v>4.9903000000000004</v>
      </c>
      <c r="P11">
        <v>5.1242000000000001</v>
      </c>
      <c r="Q11">
        <v>5.2385000000000002</v>
      </c>
      <c r="R11">
        <v>5.3360000000000003</v>
      </c>
      <c r="S11">
        <v>5.4188000000000001</v>
      </c>
      <c r="T11">
        <v>5.4890999999999996</v>
      </c>
      <c r="U11">
        <v>5.5486000000000004</v>
      </c>
      <c r="V11">
        <v>5.5990000000000002</v>
      </c>
      <c r="W11">
        <v>5.6416000000000004</v>
      </c>
      <c r="X11">
        <v>5.6775000000000002</v>
      </c>
      <c r="Y11">
        <v>5.7079000000000004</v>
      </c>
      <c r="Z11">
        <v>5.7335000000000003</v>
      </c>
      <c r="AA11">
        <v>5.7549999999999999</v>
      </c>
      <c r="AB11">
        <v>5.7732000000000001</v>
      </c>
      <c r="AC11">
        <v>5.7885</v>
      </c>
      <c r="AD11">
        <v>5.8014000000000001</v>
      </c>
      <c r="AE11">
        <v>5.8121999999999998</v>
      </c>
      <c r="AF11">
        <v>5.8455000000000004</v>
      </c>
    </row>
    <row r="12" spans="1:32" x14ac:dyDescent="0.25">
      <c r="C12">
        <v>1.1289</v>
      </c>
      <c r="D12">
        <v>1.5716000000000001</v>
      </c>
      <c r="E12">
        <v>2.0230999999999999</v>
      </c>
      <c r="F12">
        <v>2.4639000000000002</v>
      </c>
      <c r="G12">
        <v>2.8805999999999998</v>
      </c>
      <c r="H12">
        <v>3.2652999999999999</v>
      </c>
      <c r="I12">
        <v>3.6139999999999999</v>
      </c>
      <c r="J12">
        <v>3.9258000000000002</v>
      </c>
      <c r="K12">
        <v>4.2013999999999996</v>
      </c>
      <c r="L12">
        <v>4.4427000000000003</v>
      </c>
      <c r="M12">
        <v>4.6527000000000003</v>
      </c>
      <c r="N12">
        <v>4.8342000000000001</v>
      </c>
      <c r="O12">
        <v>4.9903000000000004</v>
      </c>
      <c r="P12">
        <v>5.1242000000000001</v>
      </c>
      <c r="Q12">
        <v>5.2385000000000002</v>
      </c>
      <c r="R12">
        <v>5.3360000000000003</v>
      </c>
      <c r="S12">
        <v>5.4188000000000001</v>
      </c>
      <c r="T12">
        <v>5.4890999999999996</v>
      </c>
      <c r="U12">
        <v>5.5486000000000004</v>
      </c>
      <c r="V12">
        <v>5.5990000000000002</v>
      </c>
      <c r="W12">
        <v>5.6416000000000004</v>
      </c>
      <c r="X12">
        <v>5.6775000000000002</v>
      </c>
      <c r="Y12">
        <v>5.7079000000000004</v>
      </c>
      <c r="Z12">
        <v>5.7335000000000003</v>
      </c>
      <c r="AA12">
        <v>5.7549999999999999</v>
      </c>
      <c r="AB12">
        <v>5.7732000000000001</v>
      </c>
      <c r="AC12">
        <v>5.7885</v>
      </c>
      <c r="AD12">
        <v>5.8014000000000001</v>
      </c>
      <c r="AE12">
        <v>5.8121999999999998</v>
      </c>
      <c r="AF12">
        <v>5.8455000000000004</v>
      </c>
    </row>
    <row r="13" spans="1:32" x14ac:dyDescent="0.25">
      <c r="C13">
        <v>1.1289</v>
      </c>
      <c r="D13">
        <v>1.5716000000000001</v>
      </c>
      <c r="E13">
        <v>2.0230999999999999</v>
      </c>
      <c r="F13">
        <v>2.4639000000000002</v>
      </c>
      <c r="G13">
        <v>2.8805999999999998</v>
      </c>
      <c r="H13">
        <v>3.2652999999999999</v>
      </c>
      <c r="I13">
        <v>3.6139999999999999</v>
      </c>
      <c r="J13">
        <v>3.9258000000000002</v>
      </c>
      <c r="K13">
        <v>4.2013999999999996</v>
      </c>
      <c r="L13">
        <v>4.4427000000000003</v>
      </c>
      <c r="M13">
        <v>4.6527000000000003</v>
      </c>
      <c r="N13">
        <v>4.8342000000000001</v>
      </c>
      <c r="O13">
        <v>4.9903000000000004</v>
      </c>
      <c r="P13">
        <v>5.1242000000000001</v>
      </c>
      <c r="Q13">
        <v>5.2385000000000002</v>
      </c>
      <c r="R13">
        <v>5.3360000000000003</v>
      </c>
      <c r="S13">
        <v>5.4188000000000001</v>
      </c>
      <c r="T13">
        <v>5.4890999999999996</v>
      </c>
      <c r="U13">
        <v>5.5486000000000004</v>
      </c>
      <c r="V13">
        <v>5.5990000000000002</v>
      </c>
      <c r="W13">
        <v>5.6416000000000004</v>
      </c>
      <c r="X13">
        <v>5.6775000000000002</v>
      </c>
      <c r="Y13">
        <v>5.7079000000000004</v>
      </c>
      <c r="Z13">
        <v>5.7335000000000003</v>
      </c>
      <c r="AA13">
        <v>5.7549999999999999</v>
      </c>
      <c r="AB13">
        <v>5.7732000000000001</v>
      </c>
      <c r="AC13">
        <v>5.7885</v>
      </c>
      <c r="AD13">
        <v>5.8014000000000001</v>
      </c>
      <c r="AE13">
        <v>5.8121999999999998</v>
      </c>
      <c r="AF13">
        <v>5.8455000000000004</v>
      </c>
    </row>
    <row r="14" spans="1:32" x14ac:dyDescent="0.25">
      <c r="C14">
        <v>1.1289</v>
      </c>
      <c r="D14">
        <v>1.5716000000000001</v>
      </c>
      <c r="E14">
        <v>2.0230999999999999</v>
      </c>
      <c r="F14">
        <v>2.4639000000000002</v>
      </c>
      <c r="G14">
        <v>2.8805999999999998</v>
      </c>
      <c r="H14">
        <v>3.2652999999999999</v>
      </c>
      <c r="I14">
        <v>3.6139999999999999</v>
      </c>
      <c r="J14">
        <v>3.9258000000000002</v>
      </c>
      <c r="K14">
        <v>4.2013999999999996</v>
      </c>
      <c r="L14">
        <v>4.4427000000000003</v>
      </c>
      <c r="M14">
        <v>4.6527000000000003</v>
      </c>
      <c r="N14">
        <v>4.8342000000000001</v>
      </c>
      <c r="O14">
        <v>4.9903000000000004</v>
      </c>
      <c r="P14">
        <v>5.1242000000000001</v>
      </c>
      <c r="Q14">
        <v>5.2385000000000002</v>
      </c>
      <c r="R14">
        <v>5.3360000000000003</v>
      </c>
      <c r="S14">
        <v>5.4188000000000001</v>
      </c>
      <c r="T14">
        <v>5.4890999999999996</v>
      </c>
      <c r="U14">
        <v>5.5486000000000004</v>
      </c>
      <c r="V14">
        <v>5.5990000000000002</v>
      </c>
      <c r="W14">
        <v>5.6416000000000004</v>
      </c>
      <c r="X14">
        <v>5.6775000000000002</v>
      </c>
      <c r="Y14">
        <v>5.7079000000000004</v>
      </c>
      <c r="Z14">
        <v>5.7335000000000003</v>
      </c>
      <c r="AA14">
        <v>5.7549999999999999</v>
      </c>
      <c r="AB14">
        <v>5.7732000000000001</v>
      </c>
      <c r="AC14">
        <v>5.7885</v>
      </c>
      <c r="AD14">
        <v>5.8014000000000001</v>
      </c>
      <c r="AE14">
        <v>5.8121999999999998</v>
      </c>
      <c r="AF14">
        <v>5.8455000000000004</v>
      </c>
    </row>
    <row r="15" spans="1:32" x14ac:dyDescent="0.25">
      <c r="C15">
        <v>1.1289</v>
      </c>
      <c r="D15">
        <v>1.5716000000000001</v>
      </c>
      <c r="E15">
        <v>2.0230999999999999</v>
      </c>
      <c r="F15">
        <v>2.4639000000000002</v>
      </c>
      <c r="G15">
        <v>2.8805999999999998</v>
      </c>
      <c r="H15">
        <v>3.2652999999999999</v>
      </c>
      <c r="I15">
        <v>3.6139999999999999</v>
      </c>
      <c r="J15">
        <v>3.9258000000000002</v>
      </c>
      <c r="K15">
        <v>4.2013999999999996</v>
      </c>
      <c r="L15">
        <v>4.4427000000000003</v>
      </c>
      <c r="M15">
        <v>4.6527000000000003</v>
      </c>
      <c r="N15">
        <v>4.8342000000000001</v>
      </c>
      <c r="O15">
        <v>4.9903000000000004</v>
      </c>
      <c r="P15">
        <v>5.1242000000000001</v>
      </c>
      <c r="Q15">
        <v>5.2385000000000002</v>
      </c>
      <c r="R15">
        <v>5.3360000000000003</v>
      </c>
      <c r="S15">
        <v>5.4188000000000001</v>
      </c>
      <c r="T15">
        <v>5.4890999999999996</v>
      </c>
      <c r="U15">
        <v>5.5486000000000004</v>
      </c>
      <c r="V15">
        <v>5.5990000000000002</v>
      </c>
      <c r="W15">
        <v>5.6416000000000004</v>
      </c>
      <c r="X15">
        <v>5.6775000000000002</v>
      </c>
      <c r="Y15">
        <v>5.7079000000000004</v>
      </c>
      <c r="Z15">
        <v>5.7335000000000003</v>
      </c>
      <c r="AA15">
        <v>5.7549999999999999</v>
      </c>
      <c r="AB15">
        <v>5.7732000000000001</v>
      </c>
      <c r="AC15">
        <v>5.7885</v>
      </c>
      <c r="AD15">
        <v>5.8014000000000001</v>
      </c>
      <c r="AE15">
        <v>5.8121999999999998</v>
      </c>
      <c r="AF15">
        <v>5.8455000000000004</v>
      </c>
    </row>
    <row r="16" spans="1:32" x14ac:dyDescent="0.25">
      <c r="C16">
        <v>1.1289</v>
      </c>
      <c r="D16">
        <v>1.5716000000000001</v>
      </c>
      <c r="E16">
        <v>2.0230999999999999</v>
      </c>
      <c r="F16">
        <v>2.4639000000000002</v>
      </c>
      <c r="G16">
        <v>2.8805999999999998</v>
      </c>
      <c r="H16">
        <v>3.2652999999999999</v>
      </c>
      <c r="I16">
        <v>3.6139999999999999</v>
      </c>
      <c r="J16">
        <v>3.9258000000000002</v>
      </c>
      <c r="K16">
        <v>4.2013999999999996</v>
      </c>
      <c r="L16">
        <v>4.4427000000000003</v>
      </c>
      <c r="M16">
        <v>4.6527000000000003</v>
      </c>
      <c r="N16">
        <v>4.8342000000000001</v>
      </c>
      <c r="O16">
        <v>4.9903000000000004</v>
      </c>
      <c r="P16">
        <v>5.1242000000000001</v>
      </c>
      <c r="Q16">
        <v>5.2385000000000002</v>
      </c>
      <c r="R16">
        <v>5.3360000000000003</v>
      </c>
      <c r="S16">
        <v>5.4188000000000001</v>
      </c>
      <c r="T16">
        <v>5.4890999999999996</v>
      </c>
      <c r="U16">
        <v>5.5486000000000004</v>
      </c>
      <c r="V16">
        <v>5.5990000000000002</v>
      </c>
      <c r="W16">
        <v>5.6416000000000004</v>
      </c>
      <c r="X16">
        <v>5.6775000000000002</v>
      </c>
      <c r="Y16">
        <v>5.7079000000000004</v>
      </c>
      <c r="Z16">
        <v>5.7335000000000003</v>
      </c>
      <c r="AA16">
        <v>5.7549999999999999</v>
      </c>
      <c r="AB16">
        <v>5.7732000000000001</v>
      </c>
      <c r="AC16">
        <v>5.7885</v>
      </c>
      <c r="AD16">
        <v>5.8014000000000001</v>
      </c>
      <c r="AE16">
        <v>5.8121999999999998</v>
      </c>
      <c r="AF16">
        <v>5.8455000000000004</v>
      </c>
    </row>
    <row r="17" spans="3:32" x14ac:dyDescent="0.25">
      <c r="C17">
        <v>1.1289</v>
      </c>
      <c r="D17">
        <v>1.5716000000000001</v>
      </c>
      <c r="E17">
        <v>2.0230999999999999</v>
      </c>
      <c r="F17">
        <v>2.4639000000000002</v>
      </c>
      <c r="G17">
        <v>2.8805999999999998</v>
      </c>
      <c r="H17">
        <v>3.2652999999999999</v>
      </c>
      <c r="I17">
        <v>3.6139999999999999</v>
      </c>
      <c r="J17">
        <v>3.9258000000000002</v>
      </c>
      <c r="K17">
        <v>4.2013999999999996</v>
      </c>
      <c r="L17">
        <v>4.4427000000000003</v>
      </c>
      <c r="M17">
        <v>4.6527000000000003</v>
      </c>
      <c r="N17">
        <v>4.8342000000000001</v>
      </c>
      <c r="O17">
        <v>4.9903000000000004</v>
      </c>
      <c r="P17">
        <v>5.1242000000000001</v>
      </c>
      <c r="Q17">
        <v>5.2385000000000002</v>
      </c>
      <c r="R17">
        <v>5.3360000000000003</v>
      </c>
      <c r="S17">
        <v>5.4188000000000001</v>
      </c>
      <c r="T17">
        <v>5.4890999999999996</v>
      </c>
      <c r="U17">
        <v>5.5486000000000004</v>
      </c>
      <c r="V17">
        <v>5.5990000000000002</v>
      </c>
      <c r="W17">
        <v>5.6416000000000004</v>
      </c>
      <c r="X17">
        <v>5.6775000000000002</v>
      </c>
      <c r="Y17">
        <v>5.7079000000000004</v>
      </c>
      <c r="Z17">
        <v>5.7335000000000003</v>
      </c>
      <c r="AA17">
        <v>5.7549999999999999</v>
      </c>
      <c r="AB17">
        <v>5.7732000000000001</v>
      </c>
      <c r="AC17">
        <v>5.7885</v>
      </c>
      <c r="AD17">
        <v>5.8014000000000001</v>
      </c>
      <c r="AE17">
        <v>5.8121999999999998</v>
      </c>
      <c r="AF17">
        <v>5.8455000000000004</v>
      </c>
    </row>
    <row r="18" spans="3:32" x14ac:dyDescent="0.25">
      <c r="C18">
        <v>1.1289</v>
      </c>
      <c r="D18">
        <v>1.5716000000000001</v>
      </c>
      <c r="E18">
        <v>2.0230999999999999</v>
      </c>
      <c r="F18">
        <v>2.4639000000000002</v>
      </c>
      <c r="G18">
        <v>2.8805999999999998</v>
      </c>
      <c r="H18">
        <v>3.2652999999999999</v>
      </c>
      <c r="I18">
        <v>3.6139999999999999</v>
      </c>
      <c r="J18">
        <v>3.9258000000000002</v>
      </c>
      <c r="K18">
        <v>4.2013999999999996</v>
      </c>
      <c r="L18">
        <v>4.4427000000000003</v>
      </c>
      <c r="M18">
        <v>4.6527000000000003</v>
      </c>
      <c r="N18">
        <v>4.8342000000000001</v>
      </c>
      <c r="O18">
        <v>4.9903000000000004</v>
      </c>
      <c r="P18">
        <v>5.1242000000000001</v>
      </c>
      <c r="Q18">
        <v>5.2385000000000002</v>
      </c>
      <c r="R18">
        <v>5.3360000000000003</v>
      </c>
      <c r="S18">
        <v>5.4188000000000001</v>
      </c>
      <c r="T18">
        <v>5.4890999999999996</v>
      </c>
      <c r="U18">
        <v>5.5486000000000004</v>
      </c>
      <c r="V18">
        <v>5.5990000000000002</v>
      </c>
      <c r="W18">
        <v>5.6416000000000004</v>
      </c>
      <c r="X18">
        <v>5.6775000000000002</v>
      </c>
      <c r="Y18">
        <v>5.7079000000000004</v>
      </c>
      <c r="Z18">
        <v>5.7335000000000003</v>
      </c>
      <c r="AA18">
        <v>5.7549999999999999</v>
      </c>
      <c r="AB18">
        <v>5.7732000000000001</v>
      </c>
      <c r="AC18">
        <v>5.7885</v>
      </c>
      <c r="AD18">
        <v>5.8014000000000001</v>
      </c>
      <c r="AE18">
        <v>5.8121999999999998</v>
      </c>
      <c r="AF18">
        <v>5.8455000000000004</v>
      </c>
    </row>
    <row r="19" spans="3:32" x14ac:dyDescent="0.25">
      <c r="C19">
        <v>1.1289</v>
      </c>
      <c r="D19">
        <v>1.5716000000000001</v>
      </c>
      <c r="E19">
        <v>2.0230999999999999</v>
      </c>
      <c r="F19">
        <v>2.4639000000000002</v>
      </c>
      <c r="G19">
        <v>2.8805999999999998</v>
      </c>
      <c r="H19">
        <v>3.2652999999999999</v>
      </c>
      <c r="I19">
        <v>3.6139999999999999</v>
      </c>
      <c r="J19">
        <v>3.9258000000000002</v>
      </c>
      <c r="K19">
        <v>4.2013999999999996</v>
      </c>
      <c r="L19">
        <v>4.4427000000000003</v>
      </c>
      <c r="M19">
        <v>4.6527000000000003</v>
      </c>
      <c r="N19">
        <v>4.8342000000000001</v>
      </c>
      <c r="O19">
        <v>4.9903000000000004</v>
      </c>
      <c r="P19">
        <v>5.1242000000000001</v>
      </c>
      <c r="Q19">
        <v>5.2385000000000002</v>
      </c>
      <c r="R19">
        <v>5.3360000000000003</v>
      </c>
      <c r="S19">
        <v>5.4188000000000001</v>
      </c>
      <c r="T19">
        <v>5.4890999999999996</v>
      </c>
      <c r="U19">
        <v>5.5486000000000004</v>
      </c>
      <c r="V19">
        <v>5.5990000000000002</v>
      </c>
      <c r="W19">
        <v>5.6416000000000004</v>
      </c>
      <c r="X19">
        <v>5.6775000000000002</v>
      </c>
      <c r="Y19">
        <v>5.7079000000000004</v>
      </c>
      <c r="Z19">
        <v>5.7335000000000003</v>
      </c>
      <c r="AA19">
        <v>5.7549999999999999</v>
      </c>
      <c r="AB19">
        <v>5.7732000000000001</v>
      </c>
      <c r="AC19">
        <v>5.7885</v>
      </c>
      <c r="AD19">
        <v>5.8014000000000001</v>
      </c>
      <c r="AE19">
        <v>5.8121999999999998</v>
      </c>
      <c r="AF19">
        <v>5.8455000000000004</v>
      </c>
    </row>
    <row r="20" spans="3:32" x14ac:dyDescent="0.25">
      <c r="C20">
        <v>1.1289</v>
      </c>
      <c r="D20">
        <v>1.5716000000000001</v>
      </c>
      <c r="E20">
        <v>2.0230999999999999</v>
      </c>
      <c r="F20">
        <v>2.4639000000000002</v>
      </c>
      <c r="G20">
        <v>2.8805999999999998</v>
      </c>
      <c r="H20">
        <v>3.2652999999999999</v>
      </c>
      <c r="I20">
        <v>3.6139999999999999</v>
      </c>
      <c r="J20">
        <v>3.9258000000000002</v>
      </c>
      <c r="K20">
        <v>4.2013999999999996</v>
      </c>
      <c r="L20">
        <v>4.4427000000000003</v>
      </c>
      <c r="M20">
        <v>4.6527000000000003</v>
      </c>
      <c r="N20">
        <v>4.8342000000000001</v>
      </c>
      <c r="O20">
        <v>4.9903000000000004</v>
      </c>
      <c r="P20">
        <v>5.1242000000000001</v>
      </c>
      <c r="Q20">
        <v>5.2385000000000002</v>
      </c>
      <c r="R20">
        <v>5.3360000000000003</v>
      </c>
      <c r="S20">
        <v>5.4188000000000001</v>
      </c>
      <c r="T20">
        <v>5.4890999999999996</v>
      </c>
      <c r="U20">
        <v>5.5486000000000004</v>
      </c>
      <c r="V20">
        <v>5.5990000000000002</v>
      </c>
      <c r="W20">
        <v>5.6416000000000004</v>
      </c>
      <c r="X20">
        <v>5.6775000000000002</v>
      </c>
      <c r="Y20">
        <v>5.7079000000000004</v>
      </c>
      <c r="Z20">
        <v>5.7335000000000003</v>
      </c>
      <c r="AA20">
        <v>5.7549999999999999</v>
      </c>
      <c r="AB20">
        <v>5.7732000000000001</v>
      </c>
      <c r="AC20">
        <v>5.7885</v>
      </c>
      <c r="AD20">
        <v>5.8014000000000001</v>
      </c>
      <c r="AE20">
        <v>5.8121999999999998</v>
      </c>
      <c r="AF20">
        <v>5.8455000000000004</v>
      </c>
    </row>
    <row r="21" spans="3:32" x14ac:dyDescent="0.25">
      <c r="C21">
        <v>1.1289</v>
      </c>
      <c r="D21">
        <v>1.5716000000000001</v>
      </c>
      <c r="E21">
        <v>2.0230999999999999</v>
      </c>
      <c r="F21">
        <v>2.4639000000000002</v>
      </c>
      <c r="G21">
        <v>2.8805999999999998</v>
      </c>
      <c r="H21">
        <v>3.2652999999999999</v>
      </c>
      <c r="I21">
        <v>3.6139999999999999</v>
      </c>
      <c r="J21">
        <v>3.9258000000000002</v>
      </c>
      <c r="K21">
        <v>4.2013999999999996</v>
      </c>
      <c r="L21">
        <v>4.4427000000000003</v>
      </c>
      <c r="M21">
        <v>4.6527000000000003</v>
      </c>
      <c r="N21">
        <v>4.8342000000000001</v>
      </c>
      <c r="O21">
        <v>4.9903000000000004</v>
      </c>
      <c r="P21">
        <v>5.1242000000000001</v>
      </c>
      <c r="Q21">
        <v>5.2385000000000002</v>
      </c>
      <c r="R21">
        <v>5.3360000000000003</v>
      </c>
      <c r="S21">
        <v>5.4188000000000001</v>
      </c>
      <c r="T21">
        <v>5.4890999999999996</v>
      </c>
      <c r="U21">
        <v>5.5486000000000004</v>
      </c>
      <c r="V21">
        <v>5.5990000000000002</v>
      </c>
      <c r="W21">
        <v>5.6416000000000004</v>
      </c>
      <c r="X21">
        <v>5.6775000000000002</v>
      </c>
      <c r="Y21">
        <v>5.7079000000000004</v>
      </c>
      <c r="Z21">
        <v>5.7335000000000003</v>
      </c>
      <c r="AA21">
        <v>5.7549999999999999</v>
      </c>
      <c r="AB21">
        <v>5.7732000000000001</v>
      </c>
      <c r="AC21">
        <v>5.7885</v>
      </c>
      <c r="AD21">
        <v>5.8014000000000001</v>
      </c>
      <c r="AE21">
        <v>5.8121999999999998</v>
      </c>
      <c r="AF21">
        <v>5.8455000000000004</v>
      </c>
    </row>
    <row r="22" spans="3:32" x14ac:dyDescent="0.25">
      <c r="C22">
        <v>1.1289</v>
      </c>
      <c r="D22">
        <v>1.5716000000000001</v>
      </c>
      <c r="E22">
        <v>2.0230999999999999</v>
      </c>
      <c r="F22">
        <v>2.4639000000000002</v>
      </c>
      <c r="G22">
        <v>2.8805999999999998</v>
      </c>
      <c r="H22">
        <v>3.2652999999999999</v>
      </c>
      <c r="I22">
        <v>3.6139999999999999</v>
      </c>
      <c r="J22">
        <v>3.9258000000000002</v>
      </c>
      <c r="K22">
        <v>4.2013999999999996</v>
      </c>
      <c r="L22">
        <v>4.4427000000000003</v>
      </c>
      <c r="M22">
        <v>4.6527000000000003</v>
      </c>
      <c r="N22">
        <v>4.8342000000000001</v>
      </c>
      <c r="O22">
        <v>4.9903000000000004</v>
      </c>
      <c r="P22">
        <v>5.1242000000000001</v>
      </c>
      <c r="Q22">
        <v>5.2385000000000002</v>
      </c>
      <c r="R22">
        <v>5.3360000000000003</v>
      </c>
      <c r="S22">
        <v>5.4188000000000001</v>
      </c>
      <c r="T22">
        <v>5.4890999999999996</v>
      </c>
      <c r="U22">
        <v>5.5486000000000004</v>
      </c>
      <c r="V22">
        <v>5.5990000000000002</v>
      </c>
      <c r="W22">
        <v>5.6416000000000004</v>
      </c>
      <c r="X22">
        <v>5.6775000000000002</v>
      </c>
      <c r="Y22">
        <v>5.7079000000000004</v>
      </c>
      <c r="Z22">
        <v>5.7335000000000003</v>
      </c>
      <c r="AA22">
        <v>5.7549999999999999</v>
      </c>
      <c r="AB22">
        <v>5.7732000000000001</v>
      </c>
      <c r="AC22">
        <v>5.7885</v>
      </c>
      <c r="AD22">
        <v>5.8014000000000001</v>
      </c>
      <c r="AE22">
        <v>5.8121999999999998</v>
      </c>
      <c r="AF22">
        <v>5.8455000000000004</v>
      </c>
    </row>
    <row r="23" spans="3:32" x14ac:dyDescent="0.25">
      <c r="C23">
        <v>1.1289</v>
      </c>
      <c r="D23">
        <v>1.5716000000000001</v>
      </c>
      <c r="E23">
        <v>2.0230999999999999</v>
      </c>
      <c r="F23">
        <v>2.4639000000000002</v>
      </c>
      <c r="G23">
        <v>2.8805999999999998</v>
      </c>
      <c r="H23">
        <v>3.2652999999999999</v>
      </c>
      <c r="I23">
        <v>3.6139999999999999</v>
      </c>
      <c r="J23">
        <v>3.9258000000000002</v>
      </c>
      <c r="K23">
        <v>4.2013999999999996</v>
      </c>
      <c r="L23">
        <v>4.4427000000000003</v>
      </c>
      <c r="M23">
        <v>4.6527000000000003</v>
      </c>
      <c r="N23">
        <v>4.8342000000000001</v>
      </c>
      <c r="O23">
        <v>4.9903000000000004</v>
      </c>
      <c r="P23">
        <v>5.1242000000000001</v>
      </c>
      <c r="Q23">
        <v>5.2385000000000002</v>
      </c>
      <c r="R23">
        <v>5.3360000000000003</v>
      </c>
      <c r="S23">
        <v>5.4188000000000001</v>
      </c>
      <c r="T23">
        <v>5.4890999999999996</v>
      </c>
      <c r="U23">
        <v>5.5486000000000004</v>
      </c>
      <c r="V23">
        <v>5.5990000000000002</v>
      </c>
      <c r="W23">
        <v>5.6416000000000004</v>
      </c>
      <c r="X23">
        <v>5.6775000000000002</v>
      </c>
      <c r="Y23">
        <v>5.7079000000000004</v>
      </c>
      <c r="Z23">
        <v>5.7335000000000003</v>
      </c>
      <c r="AA23">
        <v>5.7549999999999999</v>
      </c>
      <c r="AB23">
        <v>5.7732000000000001</v>
      </c>
      <c r="AC23">
        <v>5.7885</v>
      </c>
      <c r="AD23">
        <v>5.8014000000000001</v>
      </c>
      <c r="AE23">
        <v>5.8121999999999998</v>
      </c>
      <c r="AF23">
        <v>5.8455000000000004</v>
      </c>
    </row>
    <row r="24" spans="3:32" x14ac:dyDescent="0.25">
      <c r="C24">
        <v>1.1289</v>
      </c>
      <c r="D24">
        <v>1.5716000000000001</v>
      </c>
      <c r="E24">
        <v>2.0230999999999999</v>
      </c>
      <c r="F24">
        <v>2.4639000000000002</v>
      </c>
      <c r="G24">
        <v>2.8805999999999998</v>
      </c>
      <c r="H24">
        <v>3.2652999999999999</v>
      </c>
      <c r="I24">
        <v>3.6139999999999999</v>
      </c>
      <c r="J24">
        <v>3.9258000000000002</v>
      </c>
      <c r="K24">
        <v>4.2013999999999996</v>
      </c>
      <c r="L24">
        <v>4.4427000000000003</v>
      </c>
      <c r="M24">
        <v>4.6527000000000003</v>
      </c>
      <c r="N24">
        <v>4.8342000000000001</v>
      </c>
      <c r="O24">
        <v>4.9903000000000004</v>
      </c>
      <c r="P24">
        <v>5.1242000000000001</v>
      </c>
      <c r="Q24">
        <v>5.2385000000000002</v>
      </c>
      <c r="R24">
        <v>5.3360000000000003</v>
      </c>
      <c r="S24">
        <v>5.4188000000000001</v>
      </c>
      <c r="T24">
        <v>5.4890999999999996</v>
      </c>
      <c r="U24">
        <v>5.5486000000000004</v>
      </c>
      <c r="V24">
        <v>5.5990000000000002</v>
      </c>
      <c r="W24">
        <v>5.6416000000000004</v>
      </c>
      <c r="X24">
        <v>5.6775000000000002</v>
      </c>
      <c r="Y24">
        <v>5.7079000000000004</v>
      </c>
      <c r="Z24">
        <v>5.7335000000000003</v>
      </c>
      <c r="AA24">
        <v>5.7549999999999999</v>
      </c>
      <c r="AB24">
        <v>5.7732000000000001</v>
      </c>
      <c r="AC24">
        <v>5.7885</v>
      </c>
      <c r="AD24">
        <v>5.8014000000000001</v>
      </c>
      <c r="AE24">
        <v>5.8121999999999998</v>
      </c>
      <c r="AF24">
        <v>5.8455000000000004</v>
      </c>
    </row>
    <row r="25" spans="3:32" x14ac:dyDescent="0.25">
      <c r="C25">
        <v>1.1289</v>
      </c>
      <c r="D25">
        <v>1.5716000000000001</v>
      </c>
      <c r="E25">
        <v>2.0230999999999999</v>
      </c>
      <c r="F25">
        <v>2.4639000000000002</v>
      </c>
      <c r="G25">
        <v>2.8805999999999998</v>
      </c>
      <c r="H25">
        <v>3.2652999999999999</v>
      </c>
      <c r="I25">
        <v>3.6139999999999999</v>
      </c>
      <c r="J25">
        <v>3.9258000000000002</v>
      </c>
      <c r="K25">
        <v>4.2013999999999996</v>
      </c>
      <c r="L25">
        <v>4.4427000000000003</v>
      </c>
      <c r="M25">
        <v>4.6527000000000003</v>
      </c>
      <c r="N25">
        <v>4.8342000000000001</v>
      </c>
      <c r="O25">
        <v>4.9903000000000004</v>
      </c>
      <c r="P25">
        <v>5.1242000000000001</v>
      </c>
      <c r="Q25">
        <v>5.2385000000000002</v>
      </c>
      <c r="R25">
        <v>5.3360000000000003</v>
      </c>
      <c r="S25">
        <v>5.4188000000000001</v>
      </c>
      <c r="T25">
        <v>5.4890999999999996</v>
      </c>
      <c r="U25">
        <v>5.5486000000000004</v>
      </c>
      <c r="V25">
        <v>5.5990000000000002</v>
      </c>
      <c r="W25">
        <v>5.6416000000000004</v>
      </c>
      <c r="X25">
        <v>5.6775000000000002</v>
      </c>
      <c r="Y25">
        <v>5.7079000000000004</v>
      </c>
      <c r="Z25">
        <v>5.7335000000000003</v>
      </c>
      <c r="AA25">
        <v>5.7549999999999999</v>
      </c>
      <c r="AB25">
        <v>5.7732000000000001</v>
      </c>
      <c r="AC25">
        <v>5.7885</v>
      </c>
      <c r="AD25">
        <v>5.8014000000000001</v>
      </c>
      <c r="AE25">
        <v>5.8121999999999998</v>
      </c>
      <c r="AF25">
        <v>5.8455000000000004</v>
      </c>
    </row>
    <row r="26" spans="3:32" x14ac:dyDescent="0.25">
      <c r="C26">
        <v>1.1289</v>
      </c>
      <c r="D26">
        <v>1.5716000000000001</v>
      </c>
      <c r="E26">
        <v>2.0230999999999999</v>
      </c>
      <c r="F26">
        <v>2.4639000000000002</v>
      </c>
      <c r="G26">
        <v>2.8805999999999998</v>
      </c>
      <c r="H26">
        <v>3.2652999999999999</v>
      </c>
      <c r="I26">
        <v>3.6139999999999999</v>
      </c>
      <c r="J26">
        <v>3.9258000000000002</v>
      </c>
      <c r="K26">
        <v>4.2013999999999996</v>
      </c>
      <c r="L26">
        <v>4.4427000000000003</v>
      </c>
      <c r="M26">
        <v>4.6527000000000003</v>
      </c>
      <c r="N26">
        <v>4.8342000000000001</v>
      </c>
      <c r="O26">
        <v>4.9903000000000004</v>
      </c>
      <c r="P26">
        <v>5.1242000000000001</v>
      </c>
      <c r="Q26">
        <v>5.2385000000000002</v>
      </c>
      <c r="R26">
        <v>5.3360000000000003</v>
      </c>
      <c r="S26">
        <v>5.4188000000000001</v>
      </c>
      <c r="T26">
        <v>5.4890999999999996</v>
      </c>
      <c r="U26">
        <v>5.5486000000000004</v>
      </c>
      <c r="V26">
        <v>5.5990000000000002</v>
      </c>
      <c r="W26">
        <v>5.6416000000000004</v>
      </c>
      <c r="X26">
        <v>5.6775000000000002</v>
      </c>
      <c r="Y26">
        <v>5.7079000000000004</v>
      </c>
      <c r="Z26">
        <v>5.7335000000000003</v>
      </c>
      <c r="AA26">
        <v>5.7549999999999999</v>
      </c>
      <c r="AB26">
        <v>5.7732000000000001</v>
      </c>
      <c r="AC26">
        <v>5.7885</v>
      </c>
      <c r="AD26">
        <v>5.8014000000000001</v>
      </c>
      <c r="AE26">
        <v>5.8121999999999998</v>
      </c>
      <c r="AF26">
        <v>5.8455000000000004</v>
      </c>
    </row>
    <row r="27" spans="3:32" x14ac:dyDescent="0.25">
      <c r="C27">
        <v>1.1289</v>
      </c>
      <c r="D27">
        <v>1.5716000000000001</v>
      </c>
      <c r="E27">
        <v>2.0230999999999999</v>
      </c>
      <c r="F27">
        <v>2.4639000000000002</v>
      </c>
      <c r="G27">
        <v>2.8805999999999998</v>
      </c>
      <c r="H27">
        <v>3.2652999999999999</v>
      </c>
      <c r="I27">
        <v>3.6139999999999999</v>
      </c>
      <c r="J27">
        <v>3.9258000000000002</v>
      </c>
      <c r="K27">
        <v>4.2013999999999996</v>
      </c>
      <c r="L27">
        <v>4.4427000000000003</v>
      </c>
      <c r="M27">
        <v>4.6527000000000003</v>
      </c>
      <c r="N27">
        <v>4.8342000000000001</v>
      </c>
      <c r="O27">
        <v>4.9903000000000004</v>
      </c>
      <c r="P27">
        <v>5.1242000000000001</v>
      </c>
      <c r="Q27">
        <v>5.2385000000000002</v>
      </c>
      <c r="R27">
        <v>5.3360000000000003</v>
      </c>
      <c r="S27">
        <v>5.4188000000000001</v>
      </c>
      <c r="T27">
        <v>5.4890999999999996</v>
      </c>
      <c r="U27">
        <v>5.5486000000000004</v>
      </c>
      <c r="V27">
        <v>5.5990000000000002</v>
      </c>
      <c r="W27">
        <v>5.6416000000000004</v>
      </c>
      <c r="X27">
        <v>5.6775000000000002</v>
      </c>
      <c r="Y27">
        <v>5.7079000000000004</v>
      </c>
      <c r="Z27">
        <v>5.7335000000000003</v>
      </c>
      <c r="AA27">
        <v>5.7549999999999999</v>
      </c>
      <c r="AB27">
        <v>5.7732000000000001</v>
      </c>
      <c r="AC27">
        <v>5.7885</v>
      </c>
      <c r="AD27">
        <v>5.8014000000000001</v>
      </c>
      <c r="AE27">
        <v>5.8121999999999998</v>
      </c>
      <c r="AF27">
        <v>5.8455000000000004</v>
      </c>
    </row>
    <row r="28" spans="3:32" x14ac:dyDescent="0.25">
      <c r="C28">
        <v>1.1289</v>
      </c>
      <c r="D28">
        <v>1.5716000000000001</v>
      </c>
      <c r="E28">
        <v>2.0230999999999999</v>
      </c>
      <c r="F28">
        <v>2.4639000000000002</v>
      </c>
      <c r="G28">
        <v>2.8805999999999998</v>
      </c>
      <c r="H28">
        <v>3.2652999999999999</v>
      </c>
      <c r="I28">
        <v>3.6139999999999999</v>
      </c>
      <c r="J28">
        <v>3.9258000000000002</v>
      </c>
      <c r="K28">
        <v>4.2013999999999996</v>
      </c>
      <c r="L28">
        <v>4.4427000000000003</v>
      </c>
      <c r="M28">
        <v>4.6527000000000003</v>
      </c>
      <c r="N28">
        <v>4.8342000000000001</v>
      </c>
      <c r="O28">
        <v>4.9903000000000004</v>
      </c>
      <c r="P28">
        <v>5.1242000000000001</v>
      </c>
      <c r="Q28">
        <v>5.2385000000000002</v>
      </c>
      <c r="R28">
        <v>5.3360000000000003</v>
      </c>
      <c r="S28">
        <v>5.4188000000000001</v>
      </c>
      <c r="T28">
        <v>5.4890999999999996</v>
      </c>
      <c r="U28">
        <v>5.5486000000000004</v>
      </c>
      <c r="V28">
        <v>5.5990000000000002</v>
      </c>
      <c r="W28">
        <v>5.6416000000000004</v>
      </c>
      <c r="X28">
        <v>5.6775000000000002</v>
      </c>
      <c r="Y28">
        <v>5.7079000000000004</v>
      </c>
      <c r="Z28">
        <v>5.7335000000000003</v>
      </c>
      <c r="AA28">
        <v>5.7549999999999999</v>
      </c>
      <c r="AB28">
        <v>5.7732000000000001</v>
      </c>
      <c r="AC28">
        <v>5.7885</v>
      </c>
      <c r="AD28">
        <v>5.8014000000000001</v>
      </c>
      <c r="AE28">
        <v>5.8121999999999998</v>
      </c>
      <c r="AF28">
        <v>5.8455000000000004</v>
      </c>
    </row>
    <row r="29" spans="3:32" x14ac:dyDescent="0.25">
      <c r="C29">
        <v>1.1289</v>
      </c>
      <c r="D29">
        <v>1.5716000000000001</v>
      </c>
      <c r="E29">
        <v>2.0230999999999999</v>
      </c>
      <c r="F29">
        <v>2.4639000000000002</v>
      </c>
      <c r="G29">
        <v>2.8805999999999998</v>
      </c>
      <c r="H29">
        <v>3.2652999999999999</v>
      </c>
      <c r="I29">
        <v>3.6139999999999999</v>
      </c>
      <c r="J29">
        <v>3.9258000000000002</v>
      </c>
      <c r="K29">
        <v>4.2013999999999996</v>
      </c>
      <c r="L29">
        <v>4.4427000000000003</v>
      </c>
      <c r="M29">
        <v>4.6527000000000003</v>
      </c>
      <c r="N29">
        <v>4.8342000000000001</v>
      </c>
      <c r="O29">
        <v>4.9903000000000004</v>
      </c>
      <c r="P29">
        <v>5.1242000000000001</v>
      </c>
      <c r="Q29">
        <v>5.2385000000000002</v>
      </c>
      <c r="R29">
        <v>5.3360000000000003</v>
      </c>
      <c r="S29">
        <v>5.4188000000000001</v>
      </c>
      <c r="T29">
        <v>5.4890999999999996</v>
      </c>
      <c r="U29">
        <v>5.5486000000000004</v>
      </c>
      <c r="V29">
        <v>5.5990000000000002</v>
      </c>
      <c r="W29">
        <v>5.6416000000000004</v>
      </c>
      <c r="X29">
        <v>5.6775000000000002</v>
      </c>
      <c r="Y29">
        <v>5.7079000000000004</v>
      </c>
      <c r="Z29">
        <v>5.7335000000000003</v>
      </c>
      <c r="AA29">
        <v>5.7549999999999999</v>
      </c>
      <c r="AB29">
        <v>5.7732000000000001</v>
      </c>
      <c r="AC29">
        <v>5.7885</v>
      </c>
      <c r="AD29">
        <v>5.8014000000000001</v>
      </c>
      <c r="AE29">
        <v>5.8121999999999998</v>
      </c>
      <c r="AF29">
        <v>5.8455000000000004</v>
      </c>
    </row>
    <row r="30" spans="3:32" x14ac:dyDescent="0.25">
      <c r="C30">
        <v>1.1289</v>
      </c>
      <c r="D30">
        <v>1.5716000000000001</v>
      </c>
      <c r="E30">
        <v>2.0230999999999999</v>
      </c>
      <c r="F30">
        <v>2.4639000000000002</v>
      </c>
      <c r="G30">
        <v>2.8805999999999998</v>
      </c>
      <c r="H30">
        <v>3.2652999999999999</v>
      </c>
      <c r="I30">
        <v>3.6139999999999999</v>
      </c>
      <c r="J30">
        <v>3.9258000000000002</v>
      </c>
      <c r="K30">
        <v>4.2013999999999996</v>
      </c>
      <c r="L30">
        <v>4.4427000000000003</v>
      </c>
      <c r="M30">
        <v>4.6527000000000003</v>
      </c>
      <c r="N30">
        <v>4.8342000000000001</v>
      </c>
      <c r="O30">
        <v>4.9903000000000004</v>
      </c>
      <c r="P30">
        <v>5.1242000000000001</v>
      </c>
      <c r="Q30">
        <v>5.2385000000000002</v>
      </c>
      <c r="R30">
        <v>5.3360000000000003</v>
      </c>
      <c r="S30">
        <v>5.4188000000000001</v>
      </c>
      <c r="T30">
        <v>5.4890999999999996</v>
      </c>
      <c r="U30">
        <v>5.5486000000000004</v>
      </c>
      <c r="V30">
        <v>5.5990000000000002</v>
      </c>
      <c r="W30">
        <v>5.6416000000000004</v>
      </c>
      <c r="X30">
        <v>5.6775000000000002</v>
      </c>
      <c r="Y30">
        <v>5.7079000000000004</v>
      </c>
      <c r="Z30">
        <v>5.7335000000000003</v>
      </c>
      <c r="AA30">
        <v>5.7549999999999999</v>
      </c>
      <c r="AB30">
        <v>5.7732000000000001</v>
      </c>
      <c r="AC30">
        <v>5.7885</v>
      </c>
      <c r="AD30">
        <v>5.8014000000000001</v>
      </c>
      <c r="AE30">
        <v>5.8121999999999998</v>
      </c>
      <c r="AF30">
        <v>5.8455000000000004</v>
      </c>
    </row>
    <row r="31" spans="3:32" x14ac:dyDescent="0.25">
      <c r="C31">
        <v>1.1289</v>
      </c>
      <c r="D31">
        <v>1.5716000000000001</v>
      </c>
      <c r="E31">
        <v>2.0230999999999999</v>
      </c>
      <c r="F31">
        <v>2.4639000000000002</v>
      </c>
      <c r="G31">
        <v>2.8805999999999998</v>
      </c>
      <c r="H31">
        <v>3.2652999999999999</v>
      </c>
      <c r="I31">
        <v>3.6139999999999999</v>
      </c>
      <c r="J31">
        <v>3.9258000000000002</v>
      </c>
      <c r="K31">
        <v>4.2013999999999996</v>
      </c>
      <c r="L31">
        <v>4.4427000000000003</v>
      </c>
      <c r="M31">
        <v>4.6527000000000003</v>
      </c>
      <c r="N31">
        <v>4.8342000000000001</v>
      </c>
      <c r="O31">
        <v>4.9903000000000004</v>
      </c>
      <c r="P31">
        <v>5.1242000000000001</v>
      </c>
      <c r="Q31">
        <v>5.2385000000000002</v>
      </c>
      <c r="R31">
        <v>5.3360000000000003</v>
      </c>
      <c r="S31">
        <v>5.4188000000000001</v>
      </c>
      <c r="T31">
        <v>5.4890999999999996</v>
      </c>
      <c r="U31">
        <v>5.5486000000000004</v>
      </c>
      <c r="V31">
        <v>5.5990000000000002</v>
      </c>
      <c r="W31">
        <v>5.6416000000000004</v>
      </c>
      <c r="X31">
        <v>5.6775000000000002</v>
      </c>
      <c r="Y31">
        <v>5.7079000000000004</v>
      </c>
      <c r="Z31">
        <v>5.7335000000000003</v>
      </c>
      <c r="AA31">
        <v>5.7549999999999999</v>
      </c>
      <c r="AB31">
        <v>5.7732000000000001</v>
      </c>
      <c r="AC31">
        <v>5.7885</v>
      </c>
      <c r="AD31">
        <v>5.8014000000000001</v>
      </c>
      <c r="AE31">
        <v>5.8121999999999998</v>
      </c>
      <c r="AF31">
        <v>5.8455000000000004</v>
      </c>
    </row>
    <row r="32" spans="3:32" x14ac:dyDescent="0.25">
      <c r="C32">
        <v>1.1289</v>
      </c>
      <c r="D32">
        <v>1.5716000000000001</v>
      </c>
      <c r="E32">
        <v>2.0230999999999999</v>
      </c>
      <c r="F32">
        <v>2.4639000000000002</v>
      </c>
      <c r="G32">
        <v>2.8805999999999998</v>
      </c>
      <c r="H32">
        <v>3.2652999999999999</v>
      </c>
      <c r="I32">
        <v>3.6139999999999999</v>
      </c>
      <c r="J32">
        <v>3.9258000000000002</v>
      </c>
      <c r="K32">
        <v>4.2013999999999996</v>
      </c>
      <c r="L32">
        <v>4.4427000000000003</v>
      </c>
      <c r="M32">
        <v>4.6527000000000003</v>
      </c>
      <c r="N32">
        <v>4.8342000000000001</v>
      </c>
      <c r="O32">
        <v>4.9903000000000004</v>
      </c>
      <c r="P32">
        <v>5.1242000000000001</v>
      </c>
      <c r="Q32">
        <v>5.2385000000000002</v>
      </c>
      <c r="R32">
        <v>5.3360000000000003</v>
      </c>
      <c r="S32">
        <v>5.4188000000000001</v>
      </c>
      <c r="T32">
        <v>5.4890999999999996</v>
      </c>
      <c r="U32">
        <v>5.5486000000000004</v>
      </c>
      <c r="V32">
        <v>5.5990000000000002</v>
      </c>
      <c r="W32">
        <v>5.6416000000000004</v>
      </c>
      <c r="X32">
        <v>5.6775000000000002</v>
      </c>
      <c r="Y32">
        <v>5.7079000000000004</v>
      </c>
      <c r="Z32">
        <v>5.7335000000000003</v>
      </c>
      <c r="AA32">
        <v>5.7549999999999999</v>
      </c>
      <c r="AB32">
        <v>5.7732000000000001</v>
      </c>
      <c r="AC32">
        <v>5.7885</v>
      </c>
      <c r="AD32">
        <v>5.8014000000000001</v>
      </c>
      <c r="AE32">
        <v>5.8121999999999998</v>
      </c>
      <c r="AF32">
        <v>5.8455000000000004</v>
      </c>
    </row>
    <row r="33" spans="3:32" x14ac:dyDescent="0.25">
      <c r="C33">
        <v>1.1289</v>
      </c>
      <c r="D33">
        <v>1.5716000000000001</v>
      </c>
      <c r="E33">
        <v>2.0230999999999999</v>
      </c>
      <c r="F33">
        <v>2.4639000000000002</v>
      </c>
      <c r="G33">
        <v>2.8805999999999998</v>
      </c>
      <c r="H33">
        <v>3.2652999999999999</v>
      </c>
      <c r="I33">
        <v>3.6139999999999999</v>
      </c>
      <c r="J33">
        <v>3.9258000000000002</v>
      </c>
      <c r="K33">
        <v>4.2013999999999996</v>
      </c>
      <c r="L33">
        <v>4.4427000000000003</v>
      </c>
      <c r="M33">
        <v>4.6527000000000003</v>
      </c>
      <c r="N33">
        <v>4.8342000000000001</v>
      </c>
      <c r="O33">
        <v>4.9903000000000004</v>
      </c>
      <c r="P33">
        <v>5.1242000000000001</v>
      </c>
      <c r="Q33">
        <v>5.2385000000000002</v>
      </c>
      <c r="R33">
        <v>5.3360000000000003</v>
      </c>
      <c r="S33">
        <v>5.4188000000000001</v>
      </c>
      <c r="T33">
        <v>5.4890999999999996</v>
      </c>
      <c r="U33">
        <v>5.5486000000000004</v>
      </c>
      <c r="V33">
        <v>5.5990000000000002</v>
      </c>
      <c r="W33">
        <v>5.6416000000000004</v>
      </c>
      <c r="X33">
        <v>5.6775000000000002</v>
      </c>
      <c r="Y33">
        <v>5.7079000000000004</v>
      </c>
      <c r="Z33">
        <v>5.7335000000000003</v>
      </c>
      <c r="AA33">
        <v>5.7549999999999999</v>
      </c>
      <c r="AB33">
        <v>5.7732000000000001</v>
      </c>
      <c r="AC33">
        <v>5.7885</v>
      </c>
      <c r="AD33">
        <v>5.8014000000000001</v>
      </c>
      <c r="AE33">
        <v>5.8121999999999998</v>
      </c>
      <c r="AF33">
        <v>5.8455000000000004</v>
      </c>
    </row>
    <row r="34" spans="3:32" x14ac:dyDescent="0.25">
      <c r="C34">
        <v>1.1289</v>
      </c>
      <c r="D34">
        <v>1.5716000000000001</v>
      </c>
      <c r="E34">
        <v>2.0230999999999999</v>
      </c>
      <c r="F34">
        <v>2.4639000000000002</v>
      </c>
      <c r="G34">
        <v>2.8805999999999998</v>
      </c>
      <c r="H34">
        <v>3.2652999999999999</v>
      </c>
      <c r="I34">
        <v>3.6139999999999999</v>
      </c>
      <c r="J34">
        <v>3.9258000000000002</v>
      </c>
      <c r="K34">
        <v>4.2013999999999996</v>
      </c>
      <c r="L34">
        <v>4.4427000000000003</v>
      </c>
      <c r="M34">
        <v>4.6527000000000003</v>
      </c>
      <c r="N34">
        <v>4.8342000000000001</v>
      </c>
      <c r="O34">
        <v>4.9903000000000004</v>
      </c>
      <c r="P34">
        <v>5.1242000000000001</v>
      </c>
      <c r="Q34">
        <v>5.2385000000000002</v>
      </c>
      <c r="R34">
        <v>5.3360000000000003</v>
      </c>
      <c r="S34">
        <v>5.4188000000000001</v>
      </c>
      <c r="T34">
        <v>5.4890999999999996</v>
      </c>
      <c r="U34">
        <v>5.5486000000000004</v>
      </c>
      <c r="V34">
        <v>5.5990000000000002</v>
      </c>
      <c r="W34">
        <v>5.6416000000000004</v>
      </c>
      <c r="X34">
        <v>5.6775000000000002</v>
      </c>
      <c r="Y34">
        <v>5.7079000000000004</v>
      </c>
      <c r="Z34">
        <v>5.7335000000000003</v>
      </c>
      <c r="AA34">
        <v>5.7549999999999999</v>
      </c>
      <c r="AB34">
        <v>5.7732000000000001</v>
      </c>
      <c r="AC34">
        <v>5.7885</v>
      </c>
      <c r="AD34">
        <v>5.8014000000000001</v>
      </c>
      <c r="AE34">
        <v>5.8121999999999998</v>
      </c>
      <c r="AF34">
        <v>5.8455000000000004</v>
      </c>
    </row>
    <row r="35" spans="3:32" x14ac:dyDescent="0.25">
      <c r="C35">
        <v>1.1289</v>
      </c>
      <c r="D35">
        <v>1.5716000000000001</v>
      </c>
      <c r="E35">
        <v>2.0230999999999999</v>
      </c>
      <c r="F35">
        <v>2.4639000000000002</v>
      </c>
      <c r="G35">
        <v>2.8805999999999998</v>
      </c>
      <c r="H35">
        <v>3.2652999999999999</v>
      </c>
      <c r="I35">
        <v>3.6139999999999999</v>
      </c>
      <c r="J35">
        <v>3.9258000000000002</v>
      </c>
      <c r="K35">
        <v>4.2013999999999996</v>
      </c>
      <c r="L35">
        <v>4.4427000000000003</v>
      </c>
      <c r="M35">
        <v>4.6527000000000003</v>
      </c>
      <c r="N35">
        <v>4.8342000000000001</v>
      </c>
      <c r="O35">
        <v>4.9903000000000004</v>
      </c>
      <c r="P35">
        <v>5.1242000000000001</v>
      </c>
      <c r="Q35">
        <v>5.2385000000000002</v>
      </c>
      <c r="R35">
        <v>5.3360000000000003</v>
      </c>
      <c r="S35">
        <v>5.4188000000000001</v>
      </c>
      <c r="T35">
        <v>5.4890999999999996</v>
      </c>
      <c r="U35">
        <v>5.5486000000000004</v>
      </c>
      <c r="V35">
        <v>5.5990000000000002</v>
      </c>
      <c r="W35">
        <v>5.6416000000000004</v>
      </c>
      <c r="X35">
        <v>5.6775000000000002</v>
      </c>
      <c r="Y35">
        <v>5.7079000000000004</v>
      </c>
      <c r="Z35">
        <v>5.7335000000000003</v>
      </c>
      <c r="AA35">
        <v>5.7549999999999999</v>
      </c>
      <c r="AB35">
        <v>5.7732000000000001</v>
      </c>
      <c r="AC35">
        <v>5.7885</v>
      </c>
      <c r="AD35">
        <v>5.8014000000000001</v>
      </c>
      <c r="AE35">
        <v>5.8121999999999998</v>
      </c>
      <c r="AF35">
        <v>5.8455000000000004</v>
      </c>
    </row>
    <row r="36" spans="3:32" x14ac:dyDescent="0.25">
      <c r="C36">
        <v>1.1289</v>
      </c>
      <c r="D36">
        <v>1.5716000000000001</v>
      </c>
      <c r="E36">
        <v>2.0230999999999999</v>
      </c>
      <c r="F36">
        <v>2.4639000000000002</v>
      </c>
      <c r="G36">
        <v>2.8805999999999998</v>
      </c>
      <c r="H36">
        <v>3.2652999999999999</v>
      </c>
      <c r="I36">
        <v>3.6139999999999999</v>
      </c>
      <c r="J36">
        <v>3.9258000000000002</v>
      </c>
      <c r="K36">
        <v>4.2013999999999996</v>
      </c>
      <c r="L36">
        <v>4.4427000000000003</v>
      </c>
      <c r="M36">
        <v>4.6527000000000003</v>
      </c>
      <c r="N36">
        <v>4.8342000000000001</v>
      </c>
      <c r="O36">
        <v>4.9903000000000004</v>
      </c>
      <c r="P36">
        <v>5.1242000000000001</v>
      </c>
      <c r="Q36">
        <v>5.2385000000000002</v>
      </c>
      <c r="R36">
        <v>5.3360000000000003</v>
      </c>
      <c r="S36">
        <v>5.4188000000000001</v>
      </c>
      <c r="T36">
        <v>5.4890999999999996</v>
      </c>
      <c r="U36">
        <v>5.5486000000000004</v>
      </c>
      <c r="V36">
        <v>5.5990000000000002</v>
      </c>
      <c r="W36">
        <v>5.6416000000000004</v>
      </c>
      <c r="X36">
        <v>5.6775000000000002</v>
      </c>
      <c r="Y36">
        <v>5.7079000000000004</v>
      </c>
      <c r="Z36">
        <v>5.7335000000000003</v>
      </c>
      <c r="AA36">
        <v>5.7549999999999999</v>
      </c>
      <c r="AB36">
        <v>5.7732000000000001</v>
      </c>
      <c r="AC36">
        <v>5.7885</v>
      </c>
      <c r="AD36">
        <v>5.8014000000000001</v>
      </c>
      <c r="AE36">
        <v>5.8121999999999998</v>
      </c>
      <c r="AF36">
        <v>5.8455000000000004</v>
      </c>
    </row>
    <row r="37" spans="3:32" x14ac:dyDescent="0.25">
      <c r="C37">
        <v>1.1289</v>
      </c>
      <c r="D37">
        <v>1.5716000000000001</v>
      </c>
      <c r="E37">
        <v>2.0230999999999999</v>
      </c>
      <c r="F37">
        <v>2.4639000000000002</v>
      </c>
      <c r="G37">
        <v>2.8805999999999998</v>
      </c>
      <c r="H37">
        <v>3.2652999999999999</v>
      </c>
      <c r="I37">
        <v>3.6139999999999999</v>
      </c>
      <c r="J37">
        <v>3.9258000000000002</v>
      </c>
      <c r="K37">
        <v>4.2013999999999996</v>
      </c>
      <c r="L37">
        <v>4.4427000000000003</v>
      </c>
      <c r="M37">
        <v>4.6527000000000003</v>
      </c>
      <c r="N37">
        <v>4.8342000000000001</v>
      </c>
      <c r="O37">
        <v>4.9903000000000004</v>
      </c>
      <c r="P37">
        <v>5.1242000000000001</v>
      </c>
      <c r="Q37">
        <v>5.2385000000000002</v>
      </c>
      <c r="R37">
        <v>5.3360000000000003</v>
      </c>
      <c r="S37">
        <v>5.4188000000000001</v>
      </c>
      <c r="T37">
        <v>5.4890999999999996</v>
      </c>
      <c r="U37">
        <v>5.5486000000000004</v>
      </c>
      <c r="V37">
        <v>5.5990000000000002</v>
      </c>
      <c r="W37">
        <v>5.6416000000000004</v>
      </c>
      <c r="X37">
        <v>5.6775000000000002</v>
      </c>
      <c r="Y37">
        <v>5.7079000000000004</v>
      </c>
      <c r="Z37">
        <v>5.7335000000000003</v>
      </c>
      <c r="AA37">
        <v>5.7549999999999999</v>
      </c>
      <c r="AB37">
        <v>5.7732000000000001</v>
      </c>
      <c r="AC37">
        <v>5.7885</v>
      </c>
      <c r="AD37">
        <v>5.8014000000000001</v>
      </c>
      <c r="AE37">
        <v>5.8121999999999998</v>
      </c>
      <c r="AF37">
        <v>5.8455000000000004</v>
      </c>
    </row>
    <row r="38" spans="3:32" x14ac:dyDescent="0.25">
      <c r="C38">
        <v>1.1289</v>
      </c>
      <c r="D38">
        <v>1.5716000000000001</v>
      </c>
      <c r="E38">
        <v>2.0230999999999999</v>
      </c>
      <c r="F38">
        <v>2.4639000000000002</v>
      </c>
      <c r="G38">
        <v>2.8805999999999998</v>
      </c>
      <c r="H38">
        <v>3.2652999999999999</v>
      </c>
      <c r="I38">
        <v>3.6139999999999999</v>
      </c>
      <c r="J38">
        <v>3.9258000000000002</v>
      </c>
      <c r="K38">
        <v>4.2013999999999996</v>
      </c>
      <c r="L38">
        <v>4.4427000000000003</v>
      </c>
      <c r="M38">
        <v>4.6527000000000003</v>
      </c>
      <c r="N38">
        <v>4.8342000000000001</v>
      </c>
      <c r="O38">
        <v>4.9903000000000004</v>
      </c>
      <c r="P38">
        <v>5.1242000000000001</v>
      </c>
      <c r="Q38">
        <v>5.2385000000000002</v>
      </c>
      <c r="R38">
        <v>5.3360000000000003</v>
      </c>
      <c r="S38">
        <v>5.4188000000000001</v>
      </c>
      <c r="T38">
        <v>5.4890999999999996</v>
      </c>
      <c r="U38">
        <v>5.5486000000000004</v>
      </c>
      <c r="V38">
        <v>5.5990000000000002</v>
      </c>
      <c r="W38">
        <v>5.6416000000000004</v>
      </c>
      <c r="X38">
        <v>5.6775000000000002</v>
      </c>
      <c r="Y38">
        <v>5.7079000000000004</v>
      </c>
      <c r="Z38">
        <v>5.7335000000000003</v>
      </c>
      <c r="AA38">
        <v>5.7549999999999999</v>
      </c>
      <c r="AB38">
        <v>5.7732000000000001</v>
      </c>
      <c r="AC38">
        <v>5.7885</v>
      </c>
      <c r="AD38">
        <v>5.8014000000000001</v>
      </c>
      <c r="AE38">
        <v>5.8121999999999998</v>
      </c>
      <c r="AF38">
        <v>5.8455000000000004</v>
      </c>
    </row>
    <row r="39" spans="3:32" x14ac:dyDescent="0.25">
      <c r="C39">
        <v>1.1289</v>
      </c>
      <c r="D39">
        <v>1.5716000000000001</v>
      </c>
      <c r="E39">
        <v>2.0230999999999999</v>
      </c>
      <c r="F39">
        <v>2.4639000000000002</v>
      </c>
      <c r="G39">
        <v>2.8805999999999998</v>
      </c>
      <c r="H39">
        <v>3.2652999999999999</v>
      </c>
      <c r="I39">
        <v>3.6139999999999999</v>
      </c>
      <c r="J39">
        <v>3.9258000000000002</v>
      </c>
      <c r="K39">
        <v>4.2013999999999996</v>
      </c>
      <c r="L39">
        <v>4.4427000000000003</v>
      </c>
      <c r="M39">
        <v>4.6527000000000003</v>
      </c>
      <c r="N39">
        <v>4.8342000000000001</v>
      </c>
      <c r="O39">
        <v>4.9903000000000004</v>
      </c>
      <c r="P39">
        <v>5.1242000000000001</v>
      </c>
      <c r="Q39">
        <v>5.2385000000000002</v>
      </c>
      <c r="R39">
        <v>5.3360000000000003</v>
      </c>
      <c r="S39">
        <v>5.4188000000000001</v>
      </c>
      <c r="T39">
        <v>5.4890999999999996</v>
      </c>
      <c r="U39">
        <v>5.5486000000000004</v>
      </c>
      <c r="V39">
        <v>5.5990000000000002</v>
      </c>
      <c r="W39">
        <v>5.6416000000000004</v>
      </c>
      <c r="X39">
        <v>5.6775000000000002</v>
      </c>
      <c r="Y39">
        <v>5.7079000000000004</v>
      </c>
      <c r="Z39">
        <v>5.7335000000000003</v>
      </c>
      <c r="AA39">
        <v>5.7549999999999999</v>
      </c>
      <c r="AB39">
        <v>5.7732000000000001</v>
      </c>
      <c r="AC39">
        <v>5.7885</v>
      </c>
      <c r="AD39">
        <v>5.8014000000000001</v>
      </c>
      <c r="AE39">
        <v>5.8121999999999998</v>
      </c>
      <c r="AF39">
        <v>5.8455000000000004</v>
      </c>
    </row>
    <row r="40" spans="3:32" x14ac:dyDescent="0.25">
      <c r="C40">
        <v>1.1289</v>
      </c>
      <c r="D40">
        <v>1.5716000000000001</v>
      </c>
      <c r="E40">
        <v>2.0230999999999999</v>
      </c>
      <c r="F40">
        <v>2.4639000000000002</v>
      </c>
      <c r="G40">
        <v>2.8805999999999998</v>
      </c>
      <c r="H40">
        <v>3.2652999999999999</v>
      </c>
      <c r="I40">
        <v>3.6139999999999999</v>
      </c>
      <c r="J40">
        <v>3.9258000000000002</v>
      </c>
      <c r="K40">
        <v>4.2013999999999996</v>
      </c>
      <c r="L40">
        <v>4.4427000000000003</v>
      </c>
      <c r="M40">
        <v>4.6527000000000003</v>
      </c>
      <c r="N40">
        <v>4.8342000000000001</v>
      </c>
      <c r="O40">
        <v>4.9903000000000004</v>
      </c>
      <c r="P40">
        <v>5.1242000000000001</v>
      </c>
      <c r="Q40">
        <v>5.2385000000000002</v>
      </c>
      <c r="R40">
        <v>5.3360000000000003</v>
      </c>
      <c r="S40">
        <v>5.4188000000000001</v>
      </c>
      <c r="T40">
        <v>5.4890999999999996</v>
      </c>
      <c r="U40">
        <v>5.5486000000000004</v>
      </c>
      <c r="V40">
        <v>5.5990000000000002</v>
      </c>
      <c r="W40">
        <v>5.6416000000000004</v>
      </c>
      <c r="X40">
        <v>5.6775000000000002</v>
      </c>
      <c r="Y40">
        <v>5.7079000000000004</v>
      </c>
      <c r="Z40">
        <v>5.7335000000000003</v>
      </c>
      <c r="AA40">
        <v>5.7549999999999999</v>
      </c>
      <c r="AB40">
        <v>5.7732000000000001</v>
      </c>
      <c r="AC40">
        <v>5.7885</v>
      </c>
      <c r="AD40">
        <v>5.8014000000000001</v>
      </c>
      <c r="AE40">
        <v>5.8121999999999998</v>
      </c>
      <c r="AF40">
        <v>5.8455000000000004</v>
      </c>
    </row>
    <row r="41" spans="3:32" x14ac:dyDescent="0.25">
      <c r="C41">
        <v>1.1289</v>
      </c>
      <c r="D41">
        <v>1.5716000000000001</v>
      </c>
      <c r="E41">
        <v>2.0230999999999999</v>
      </c>
      <c r="F41">
        <v>2.4639000000000002</v>
      </c>
      <c r="G41">
        <v>2.8805999999999998</v>
      </c>
      <c r="H41">
        <v>3.2652999999999999</v>
      </c>
      <c r="I41">
        <v>3.6139999999999999</v>
      </c>
      <c r="J41">
        <v>3.9258000000000002</v>
      </c>
      <c r="K41">
        <v>4.2013999999999996</v>
      </c>
      <c r="L41">
        <v>4.4427000000000003</v>
      </c>
      <c r="M41">
        <v>4.6527000000000003</v>
      </c>
      <c r="N41">
        <v>4.8342000000000001</v>
      </c>
      <c r="O41">
        <v>4.9903000000000004</v>
      </c>
      <c r="P41">
        <v>5.1242000000000001</v>
      </c>
      <c r="Q41">
        <v>5.2385000000000002</v>
      </c>
      <c r="R41">
        <v>5.3360000000000003</v>
      </c>
      <c r="S41">
        <v>5.4188000000000001</v>
      </c>
      <c r="T41">
        <v>5.4890999999999996</v>
      </c>
      <c r="U41">
        <v>5.5486000000000004</v>
      </c>
      <c r="V41">
        <v>5.5990000000000002</v>
      </c>
      <c r="W41">
        <v>5.6416000000000004</v>
      </c>
      <c r="X41">
        <v>5.6775000000000002</v>
      </c>
      <c r="Y41">
        <v>5.7079000000000004</v>
      </c>
      <c r="Z41">
        <v>5.7335000000000003</v>
      </c>
      <c r="AA41">
        <v>5.7549999999999999</v>
      </c>
      <c r="AB41">
        <v>5.7732000000000001</v>
      </c>
      <c r="AC41">
        <v>5.7885</v>
      </c>
      <c r="AD41">
        <v>5.8014000000000001</v>
      </c>
      <c r="AE41">
        <v>5.8121999999999998</v>
      </c>
      <c r="AF41">
        <v>5.8455000000000004</v>
      </c>
    </row>
    <row r="42" spans="3:32" x14ac:dyDescent="0.25">
      <c r="C42">
        <v>1.1289</v>
      </c>
      <c r="D42">
        <v>1.5716000000000001</v>
      </c>
      <c r="E42">
        <v>2.0230999999999999</v>
      </c>
      <c r="F42">
        <v>2.4639000000000002</v>
      </c>
      <c r="G42">
        <v>2.8805999999999998</v>
      </c>
      <c r="H42">
        <v>3.2652999999999999</v>
      </c>
      <c r="I42">
        <v>3.6139999999999999</v>
      </c>
      <c r="J42">
        <v>3.9258000000000002</v>
      </c>
      <c r="K42">
        <v>4.2013999999999996</v>
      </c>
      <c r="L42">
        <v>4.4427000000000003</v>
      </c>
      <c r="M42">
        <v>4.6527000000000003</v>
      </c>
      <c r="N42">
        <v>4.8342000000000001</v>
      </c>
      <c r="O42">
        <v>4.9903000000000004</v>
      </c>
      <c r="P42">
        <v>5.1242000000000001</v>
      </c>
      <c r="Q42">
        <v>5.2385000000000002</v>
      </c>
      <c r="R42">
        <v>5.3360000000000003</v>
      </c>
      <c r="S42">
        <v>5.4188000000000001</v>
      </c>
      <c r="T42">
        <v>5.4890999999999996</v>
      </c>
      <c r="U42">
        <v>5.5486000000000004</v>
      </c>
      <c r="V42">
        <v>5.5990000000000002</v>
      </c>
      <c r="W42">
        <v>5.6416000000000004</v>
      </c>
      <c r="X42">
        <v>5.6775000000000002</v>
      </c>
      <c r="Y42">
        <v>5.7079000000000004</v>
      </c>
      <c r="Z42">
        <v>5.7335000000000003</v>
      </c>
      <c r="AA42">
        <v>5.7549999999999999</v>
      </c>
      <c r="AB42">
        <v>5.7732000000000001</v>
      </c>
      <c r="AC42">
        <v>5.7885</v>
      </c>
      <c r="AD42">
        <v>5.8014000000000001</v>
      </c>
      <c r="AE42">
        <v>5.8121999999999998</v>
      </c>
      <c r="AF42">
        <v>5.8455000000000004</v>
      </c>
    </row>
    <row r="43" spans="3:32" x14ac:dyDescent="0.25">
      <c r="C43">
        <v>1.1289</v>
      </c>
      <c r="D43">
        <v>1.5716000000000001</v>
      </c>
      <c r="E43">
        <v>2.0230999999999999</v>
      </c>
      <c r="F43">
        <v>2.4639000000000002</v>
      </c>
      <c r="G43">
        <v>2.8805999999999998</v>
      </c>
      <c r="H43">
        <v>3.2652999999999999</v>
      </c>
      <c r="I43">
        <v>3.6139999999999999</v>
      </c>
      <c r="J43">
        <v>3.9258000000000002</v>
      </c>
      <c r="K43">
        <v>4.2013999999999996</v>
      </c>
      <c r="L43">
        <v>4.4427000000000003</v>
      </c>
      <c r="M43">
        <v>4.6527000000000003</v>
      </c>
      <c r="N43">
        <v>4.8342000000000001</v>
      </c>
      <c r="O43">
        <v>4.9903000000000004</v>
      </c>
      <c r="P43">
        <v>5.1242000000000001</v>
      </c>
      <c r="Q43">
        <v>5.2385000000000002</v>
      </c>
      <c r="R43">
        <v>5.3360000000000003</v>
      </c>
      <c r="S43">
        <v>5.4188000000000001</v>
      </c>
      <c r="T43">
        <v>5.4890999999999996</v>
      </c>
      <c r="U43">
        <v>5.5486000000000004</v>
      </c>
      <c r="V43">
        <v>5.5990000000000002</v>
      </c>
      <c r="W43">
        <v>5.6416000000000004</v>
      </c>
      <c r="X43">
        <v>5.6775000000000002</v>
      </c>
      <c r="Y43">
        <v>5.7079000000000004</v>
      </c>
      <c r="Z43">
        <v>5.7335000000000003</v>
      </c>
      <c r="AA43">
        <v>5.7549999999999999</v>
      </c>
      <c r="AB43">
        <v>5.7732000000000001</v>
      </c>
      <c r="AC43">
        <v>5.7885</v>
      </c>
      <c r="AD43">
        <v>5.8014000000000001</v>
      </c>
      <c r="AE43">
        <v>5.8121999999999998</v>
      </c>
      <c r="AF43">
        <v>5.8455000000000004</v>
      </c>
    </row>
    <row r="44" spans="3:32" x14ac:dyDescent="0.25">
      <c r="C44">
        <v>1.1289</v>
      </c>
      <c r="D44">
        <v>1.5716000000000001</v>
      </c>
      <c r="E44">
        <v>2.0230999999999999</v>
      </c>
      <c r="F44">
        <v>2.4639000000000002</v>
      </c>
      <c r="G44">
        <v>2.8805999999999998</v>
      </c>
      <c r="H44">
        <v>3.2652999999999999</v>
      </c>
      <c r="I44">
        <v>3.6139999999999999</v>
      </c>
      <c r="J44">
        <v>3.9258000000000002</v>
      </c>
      <c r="K44">
        <v>4.2013999999999996</v>
      </c>
      <c r="L44">
        <v>4.4427000000000003</v>
      </c>
      <c r="M44">
        <v>4.6527000000000003</v>
      </c>
      <c r="N44">
        <v>4.8342000000000001</v>
      </c>
      <c r="O44">
        <v>4.9903000000000004</v>
      </c>
      <c r="P44">
        <v>5.1242000000000001</v>
      </c>
      <c r="Q44">
        <v>5.2385000000000002</v>
      </c>
      <c r="R44">
        <v>5.3360000000000003</v>
      </c>
      <c r="S44">
        <v>5.4188000000000001</v>
      </c>
      <c r="T44">
        <v>5.4890999999999996</v>
      </c>
      <c r="U44">
        <v>5.5486000000000004</v>
      </c>
      <c r="V44">
        <v>5.5990000000000002</v>
      </c>
      <c r="W44">
        <v>5.6416000000000004</v>
      </c>
      <c r="X44">
        <v>5.6775000000000002</v>
      </c>
      <c r="Y44">
        <v>5.7079000000000004</v>
      </c>
      <c r="Z44">
        <v>5.7335000000000003</v>
      </c>
      <c r="AA44">
        <v>5.7549999999999999</v>
      </c>
      <c r="AB44">
        <v>5.7732000000000001</v>
      </c>
      <c r="AC44">
        <v>5.7885</v>
      </c>
      <c r="AD44">
        <v>5.8014000000000001</v>
      </c>
      <c r="AE44">
        <v>5.8121999999999998</v>
      </c>
      <c r="AF44">
        <v>5.8455000000000004</v>
      </c>
    </row>
    <row r="45" spans="3:32" x14ac:dyDescent="0.25">
      <c r="C45">
        <v>1.1289</v>
      </c>
      <c r="D45">
        <v>1.5716000000000001</v>
      </c>
      <c r="E45">
        <v>2.0230999999999999</v>
      </c>
      <c r="F45">
        <v>2.4639000000000002</v>
      </c>
      <c r="G45">
        <v>2.8805999999999998</v>
      </c>
      <c r="H45">
        <v>3.2652999999999999</v>
      </c>
      <c r="I45">
        <v>3.6139999999999999</v>
      </c>
      <c r="J45">
        <v>3.9258000000000002</v>
      </c>
      <c r="K45">
        <v>4.2013999999999996</v>
      </c>
      <c r="L45">
        <v>4.4427000000000003</v>
      </c>
      <c r="M45">
        <v>4.6527000000000003</v>
      </c>
      <c r="N45">
        <v>4.8342000000000001</v>
      </c>
      <c r="O45">
        <v>4.9903000000000004</v>
      </c>
      <c r="P45">
        <v>5.1242000000000001</v>
      </c>
      <c r="Q45">
        <v>5.2385000000000002</v>
      </c>
      <c r="R45">
        <v>5.3360000000000003</v>
      </c>
      <c r="S45">
        <v>5.4188000000000001</v>
      </c>
      <c r="T45">
        <v>5.4890999999999996</v>
      </c>
      <c r="U45">
        <v>5.5486000000000004</v>
      </c>
      <c r="V45">
        <v>5.5990000000000002</v>
      </c>
      <c r="W45">
        <v>5.6416000000000004</v>
      </c>
      <c r="X45">
        <v>5.6775000000000002</v>
      </c>
      <c r="Y45">
        <v>5.7079000000000004</v>
      </c>
      <c r="Z45">
        <v>5.7335000000000003</v>
      </c>
      <c r="AA45">
        <v>5.7549999999999999</v>
      </c>
      <c r="AB45">
        <v>5.7732000000000001</v>
      </c>
      <c r="AC45">
        <v>5.7885</v>
      </c>
      <c r="AD45">
        <v>5.8014000000000001</v>
      </c>
      <c r="AE45">
        <v>5.8121999999999998</v>
      </c>
      <c r="AF45">
        <v>5.8455000000000004</v>
      </c>
    </row>
    <row r="46" spans="3:32" x14ac:dyDescent="0.25">
      <c r="C46">
        <v>1.1289</v>
      </c>
      <c r="D46">
        <v>1.5716000000000001</v>
      </c>
      <c r="E46">
        <v>2.0230999999999999</v>
      </c>
      <c r="F46">
        <v>2.4639000000000002</v>
      </c>
      <c r="G46">
        <v>2.8805999999999998</v>
      </c>
      <c r="H46">
        <v>3.2652999999999999</v>
      </c>
      <c r="I46">
        <v>3.6139999999999999</v>
      </c>
      <c r="J46">
        <v>3.9258000000000002</v>
      </c>
      <c r="K46">
        <v>4.2013999999999996</v>
      </c>
      <c r="L46">
        <v>4.4427000000000003</v>
      </c>
      <c r="M46">
        <v>4.6527000000000003</v>
      </c>
      <c r="N46">
        <v>4.8342000000000001</v>
      </c>
      <c r="O46">
        <v>4.9903000000000004</v>
      </c>
      <c r="P46">
        <v>5.1242000000000001</v>
      </c>
      <c r="Q46">
        <v>5.2385000000000002</v>
      </c>
      <c r="R46">
        <v>5.3360000000000003</v>
      </c>
      <c r="S46">
        <v>5.4188000000000001</v>
      </c>
      <c r="T46">
        <v>5.4890999999999996</v>
      </c>
      <c r="U46">
        <v>5.5486000000000004</v>
      </c>
      <c r="V46">
        <v>5.5990000000000002</v>
      </c>
      <c r="W46">
        <v>5.6416000000000004</v>
      </c>
      <c r="X46">
        <v>5.6775000000000002</v>
      </c>
      <c r="Y46">
        <v>5.7079000000000004</v>
      </c>
      <c r="Z46">
        <v>5.7335000000000003</v>
      </c>
      <c r="AA46">
        <v>5.7549999999999999</v>
      </c>
      <c r="AB46">
        <v>5.7732000000000001</v>
      </c>
      <c r="AC46">
        <v>5.7885</v>
      </c>
      <c r="AD46">
        <v>5.8014000000000001</v>
      </c>
      <c r="AE46">
        <v>5.8121999999999998</v>
      </c>
      <c r="AF46">
        <v>5.8455000000000004</v>
      </c>
    </row>
    <row r="47" spans="3:32" x14ac:dyDescent="0.25">
      <c r="C47">
        <v>1.1289</v>
      </c>
      <c r="D47">
        <v>1.5716000000000001</v>
      </c>
      <c r="E47">
        <v>2.0230999999999999</v>
      </c>
      <c r="F47">
        <v>2.4639000000000002</v>
      </c>
      <c r="G47">
        <v>2.8805999999999998</v>
      </c>
      <c r="H47">
        <v>3.2652999999999999</v>
      </c>
      <c r="I47">
        <v>3.6139999999999999</v>
      </c>
      <c r="J47">
        <v>3.9258000000000002</v>
      </c>
      <c r="K47">
        <v>4.2013999999999996</v>
      </c>
      <c r="L47">
        <v>4.4427000000000003</v>
      </c>
      <c r="M47">
        <v>4.6527000000000003</v>
      </c>
      <c r="N47">
        <v>4.8342000000000001</v>
      </c>
      <c r="O47">
        <v>4.9903000000000004</v>
      </c>
      <c r="P47">
        <v>5.1242000000000001</v>
      </c>
      <c r="Q47">
        <v>5.2385000000000002</v>
      </c>
      <c r="R47">
        <v>5.3360000000000003</v>
      </c>
      <c r="S47">
        <v>5.4188000000000001</v>
      </c>
      <c r="T47">
        <v>5.4890999999999996</v>
      </c>
      <c r="U47">
        <v>5.5486000000000004</v>
      </c>
      <c r="V47">
        <v>5.5990000000000002</v>
      </c>
      <c r="W47">
        <v>5.6416000000000004</v>
      </c>
      <c r="X47">
        <v>5.6775000000000002</v>
      </c>
      <c r="Y47">
        <v>5.7079000000000004</v>
      </c>
      <c r="Z47">
        <v>5.7335000000000003</v>
      </c>
      <c r="AA47">
        <v>5.7549999999999999</v>
      </c>
      <c r="AB47">
        <v>5.7732000000000001</v>
      </c>
      <c r="AC47">
        <v>5.7885</v>
      </c>
      <c r="AD47">
        <v>5.8014000000000001</v>
      </c>
      <c r="AE47">
        <v>5.8121999999999998</v>
      </c>
      <c r="AF47">
        <v>5.8455000000000004</v>
      </c>
    </row>
    <row r="48" spans="3:32" x14ac:dyDescent="0.25">
      <c r="C48">
        <v>1.1289</v>
      </c>
      <c r="D48">
        <v>1.5716000000000001</v>
      </c>
      <c r="E48">
        <v>2.0230999999999999</v>
      </c>
      <c r="F48">
        <v>2.4639000000000002</v>
      </c>
      <c r="G48">
        <v>2.8805999999999998</v>
      </c>
      <c r="H48">
        <v>3.2652999999999999</v>
      </c>
      <c r="I48">
        <v>3.6139999999999999</v>
      </c>
      <c r="J48">
        <v>3.9258000000000002</v>
      </c>
      <c r="K48">
        <v>4.2013999999999996</v>
      </c>
      <c r="L48">
        <v>4.4427000000000003</v>
      </c>
      <c r="M48">
        <v>4.6527000000000003</v>
      </c>
      <c r="N48">
        <v>4.8342000000000001</v>
      </c>
      <c r="O48">
        <v>4.9903000000000004</v>
      </c>
      <c r="P48">
        <v>5.1242000000000001</v>
      </c>
      <c r="Q48">
        <v>5.2385000000000002</v>
      </c>
      <c r="R48">
        <v>5.3360000000000003</v>
      </c>
      <c r="S48">
        <v>5.4188000000000001</v>
      </c>
      <c r="T48">
        <v>5.4890999999999996</v>
      </c>
      <c r="U48">
        <v>5.5486000000000004</v>
      </c>
      <c r="V48">
        <v>5.5990000000000002</v>
      </c>
      <c r="W48">
        <v>5.6416000000000004</v>
      </c>
      <c r="X48">
        <v>5.6775000000000002</v>
      </c>
      <c r="Y48">
        <v>5.7079000000000004</v>
      </c>
      <c r="Z48">
        <v>5.7335000000000003</v>
      </c>
      <c r="AA48">
        <v>5.7549999999999999</v>
      </c>
      <c r="AB48">
        <v>5.7732000000000001</v>
      </c>
      <c r="AC48">
        <v>5.7885</v>
      </c>
      <c r="AD48">
        <v>5.8014000000000001</v>
      </c>
      <c r="AE48">
        <v>5.8121999999999998</v>
      </c>
      <c r="AF48">
        <v>5.8455000000000004</v>
      </c>
    </row>
    <row r="49" spans="3:32" x14ac:dyDescent="0.25">
      <c r="C49">
        <v>1.1289</v>
      </c>
      <c r="D49">
        <v>1.5716000000000001</v>
      </c>
      <c r="E49">
        <v>2.0230999999999999</v>
      </c>
      <c r="F49">
        <v>2.4639000000000002</v>
      </c>
      <c r="G49">
        <v>2.8805999999999998</v>
      </c>
      <c r="H49">
        <v>3.2652999999999999</v>
      </c>
      <c r="I49">
        <v>3.6139999999999999</v>
      </c>
      <c r="J49">
        <v>3.9258000000000002</v>
      </c>
      <c r="K49">
        <v>4.2013999999999996</v>
      </c>
      <c r="L49">
        <v>4.4427000000000003</v>
      </c>
      <c r="M49">
        <v>4.6527000000000003</v>
      </c>
      <c r="N49">
        <v>4.8342000000000001</v>
      </c>
      <c r="O49">
        <v>4.9903000000000004</v>
      </c>
      <c r="P49">
        <v>5.1242000000000001</v>
      </c>
      <c r="Q49">
        <v>5.2385000000000002</v>
      </c>
      <c r="R49">
        <v>5.3360000000000003</v>
      </c>
      <c r="S49">
        <v>5.4188000000000001</v>
      </c>
      <c r="T49">
        <v>5.4890999999999996</v>
      </c>
      <c r="U49">
        <v>5.5486000000000004</v>
      </c>
      <c r="V49">
        <v>5.5990000000000002</v>
      </c>
      <c r="W49">
        <v>5.6416000000000004</v>
      </c>
      <c r="X49">
        <v>5.6775000000000002</v>
      </c>
      <c r="Y49">
        <v>5.7079000000000004</v>
      </c>
      <c r="Z49">
        <v>5.7335000000000003</v>
      </c>
      <c r="AA49">
        <v>5.7549999999999999</v>
      </c>
      <c r="AB49">
        <v>5.7732000000000001</v>
      </c>
      <c r="AC49">
        <v>5.7885</v>
      </c>
      <c r="AD49">
        <v>5.8014000000000001</v>
      </c>
      <c r="AE49">
        <v>5.8121999999999998</v>
      </c>
      <c r="AF49">
        <v>5.8455000000000004</v>
      </c>
    </row>
    <row r="50" spans="3:32" x14ac:dyDescent="0.25">
      <c r="C50">
        <v>1.1289</v>
      </c>
      <c r="D50">
        <v>1.5716000000000001</v>
      </c>
      <c r="E50">
        <v>2.0230999999999999</v>
      </c>
      <c r="F50">
        <v>2.4639000000000002</v>
      </c>
      <c r="G50">
        <v>2.8805999999999998</v>
      </c>
      <c r="H50">
        <v>3.2652999999999999</v>
      </c>
      <c r="I50">
        <v>3.6139999999999999</v>
      </c>
      <c r="J50">
        <v>3.9258000000000002</v>
      </c>
      <c r="K50">
        <v>4.2013999999999996</v>
      </c>
      <c r="L50">
        <v>4.4427000000000003</v>
      </c>
      <c r="M50">
        <v>4.6527000000000003</v>
      </c>
      <c r="N50">
        <v>4.8342000000000001</v>
      </c>
      <c r="O50">
        <v>4.9903000000000004</v>
      </c>
      <c r="P50">
        <v>5.1242000000000001</v>
      </c>
      <c r="Q50">
        <v>5.2385000000000002</v>
      </c>
      <c r="R50">
        <v>5.3360000000000003</v>
      </c>
      <c r="S50">
        <v>5.4188000000000001</v>
      </c>
      <c r="T50">
        <v>5.4890999999999996</v>
      </c>
      <c r="U50">
        <v>5.5486000000000004</v>
      </c>
      <c r="V50">
        <v>5.5990000000000002</v>
      </c>
      <c r="W50">
        <v>5.6416000000000004</v>
      </c>
      <c r="X50">
        <v>5.6775000000000002</v>
      </c>
      <c r="Y50">
        <v>5.7079000000000004</v>
      </c>
      <c r="Z50">
        <v>5.7335000000000003</v>
      </c>
      <c r="AA50">
        <v>5.7549999999999999</v>
      </c>
      <c r="AB50">
        <v>5.7732000000000001</v>
      </c>
      <c r="AC50">
        <v>5.7885</v>
      </c>
      <c r="AD50">
        <v>5.8014000000000001</v>
      </c>
      <c r="AE50">
        <v>5.8121999999999998</v>
      </c>
      <c r="AF50">
        <v>5.8455000000000004</v>
      </c>
    </row>
    <row r="51" spans="3:32" x14ac:dyDescent="0.25">
      <c r="C51">
        <v>1.1289</v>
      </c>
      <c r="D51">
        <v>1.5716000000000001</v>
      </c>
      <c r="E51">
        <v>2.0230999999999999</v>
      </c>
      <c r="F51">
        <v>2.4639000000000002</v>
      </c>
      <c r="G51">
        <v>2.8805999999999998</v>
      </c>
      <c r="H51">
        <v>3.2652999999999999</v>
      </c>
      <c r="I51">
        <v>3.6139999999999999</v>
      </c>
      <c r="J51">
        <v>3.9258000000000002</v>
      </c>
      <c r="K51">
        <v>4.2013999999999996</v>
      </c>
      <c r="L51">
        <v>4.4427000000000003</v>
      </c>
      <c r="M51">
        <v>4.6527000000000003</v>
      </c>
      <c r="N51">
        <v>4.8342000000000001</v>
      </c>
      <c r="O51">
        <v>4.9903000000000004</v>
      </c>
      <c r="P51">
        <v>5.1242000000000001</v>
      </c>
      <c r="Q51">
        <v>5.2385000000000002</v>
      </c>
      <c r="R51">
        <v>5.3360000000000003</v>
      </c>
      <c r="S51">
        <v>5.4188000000000001</v>
      </c>
      <c r="T51">
        <v>5.4890999999999996</v>
      </c>
      <c r="U51">
        <v>5.5486000000000004</v>
      </c>
      <c r="V51">
        <v>5.5990000000000002</v>
      </c>
      <c r="W51">
        <v>5.6416000000000004</v>
      </c>
      <c r="X51">
        <v>5.6775000000000002</v>
      </c>
      <c r="Y51">
        <v>5.7079000000000004</v>
      </c>
      <c r="Z51">
        <v>5.7335000000000003</v>
      </c>
      <c r="AA51">
        <v>5.7549999999999999</v>
      </c>
      <c r="AB51">
        <v>5.7732000000000001</v>
      </c>
      <c r="AC51">
        <v>5.7885</v>
      </c>
      <c r="AD51">
        <v>5.8014000000000001</v>
      </c>
      <c r="AE51">
        <v>5.8121999999999998</v>
      </c>
      <c r="AF51">
        <v>5.8455000000000004</v>
      </c>
    </row>
    <row r="52" spans="3:32" x14ac:dyDescent="0.25">
      <c r="C52">
        <v>1.1289</v>
      </c>
      <c r="D52">
        <v>1.5716000000000001</v>
      </c>
      <c r="E52">
        <v>2.0230999999999999</v>
      </c>
      <c r="F52">
        <v>2.4639000000000002</v>
      </c>
      <c r="G52">
        <v>2.8805999999999998</v>
      </c>
      <c r="H52">
        <v>3.2652999999999999</v>
      </c>
      <c r="I52">
        <v>3.6139999999999999</v>
      </c>
      <c r="J52">
        <v>3.9258000000000002</v>
      </c>
      <c r="K52">
        <v>4.2013999999999996</v>
      </c>
      <c r="L52">
        <v>4.4427000000000003</v>
      </c>
      <c r="M52">
        <v>4.6527000000000003</v>
      </c>
      <c r="N52">
        <v>4.8342000000000001</v>
      </c>
      <c r="O52">
        <v>4.9903000000000004</v>
      </c>
      <c r="P52">
        <v>5.1242000000000001</v>
      </c>
      <c r="Q52">
        <v>5.2385000000000002</v>
      </c>
      <c r="R52">
        <v>5.3360000000000003</v>
      </c>
      <c r="S52">
        <v>5.4188000000000001</v>
      </c>
      <c r="T52">
        <v>5.4890999999999996</v>
      </c>
      <c r="U52">
        <v>5.5486000000000004</v>
      </c>
      <c r="V52">
        <v>5.5990000000000002</v>
      </c>
      <c r="W52">
        <v>5.6416000000000004</v>
      </c>
      <c r="X52">
        <v>5.6775000000000002</v>
      </c>
      <c r="Y52">
        <v>5.7079000000000004</v>
      </c>
      <c r="Z52">
        <v>5.7335000000000003</v>
      </c>
      <c r="AA52">
        <v>5.7549999999999999</v>
      </c>
      <c r="AB52">
        <v>5.7732000000000001</v>
      </c>
      <c r="AC52">
        <v>5.7885</v>
      </c>
      <c r="AD52">
        <v>5.8014000000000001</v>
      </c>
      <c r="AE52">
        <v>5.8121999999999998</v>
      </c>
      <c r="AF52">
        <v>5.8455000000000004</v>
      </c>
    </row>
    <row r="53" spans="3:32" x14ac:dyDescent="0.25">
      <c r="C53">
        <v>1.1289</v>
      </c>
      <c r="D53">
        <v>1.5716000000000001</v>
      </c>
      <c r="E53">
        <v>2.0230999999999999</v>
      </c>
      <c r="F53">
        <v>2.4639000000000002</v>
      </c>
      <c r="G53">
        <v>2.8805999999999998</v>
      </c>
      <c r="H53">
        <v>3.2652999999999999</v>
      </c>
      <c r="I53">
        <v>3.6139999999999999</v>
      </c>
      <c r="J53">
        <v>3.9258000000000002</v>
      </c>
      <c r="K53">
        <v>4.2013999999999996</v>
      </c>
      <c r="L53">
        <v>4.4427000000000003</v>
      </c>
      <c r="M53">
        <v>4.6527000000000003</v>
      </c>
      <c r="N53">
        <v>4.8342000000000001</v>
      </c>
      <c r="O53">
        <v>4.9903000000000004</v>
      </c>
      <c r="P53">
        <v>5.1242000000000001</v>
      </c>
      <c r="Q53">
        <v>5.2385000000000002</v>
      </c>
      <c r="R53">
        <v>5.3360000000000003</v>
      </c>
      <c r="S53">
        <v>5.4188000000000001</v>
      </c>
      <c r="T53">
        <v>5.4890999999999996</v>
      </c>
      <c r="U53">
        <v>5.5486000000000004</v>
      </c>
      <c r="V53">
        <v>5.5990000000000002</v>
      </c>
      <c r="W53">
        <v>5.6416000000000004</v>
      </c>
      <c r="X53">
        <v>5.6775000000000002</v>
      </c>
      <c r="Y53">
        <v>5.7079000000000004</v>
      </c>
      <c r="Z53">
        <v>5.7335000000000003</v>
      </c>
      <c r="AA53">
        <v>5.7549999999999999</v>
      </c>
      <c r="AB53">
        <v>5.7732000000000001</v>
      </c>
      <c r="AC53">
        <v>5.7885</v>
      </c>
      <c r="AD53">
        <v>5.8014000000000001</v>
      </c>
      <c r="AE53">
        <v>5.8121999999999998</v>
      </c>
      <c r="AF53">
        <v>5.8455000000000004</v>
      </c>
    </row>
    <row r="54" spans="3:32" x14ac:dyDescent="0.25">
      <c r="C54">
        <v>1.1289</v>
      </c>
      <c r="D54">
        <v>1.5716000000000001</v>
      </c>
      <c r="E54">
        <v>2.0230999999999999</v>
      </c>
      <c r="F54">
        <v>2.4639000000000002</v>
      </c>
      <c r="G54">
        <v>2.8805999999999998</v>
      </c>
      <c r="H54">
        <v>3.2652999999999999</v>
      </c>
      <c r="I54">
        <v>3.6139999999999999</v>
      </c>
      <c r="J54">
        <v>3.9258000000000002</v>
      </c>
      <c r="K54">
        <v>4.2013999999999996</v>
      </c>
      <c r="L54">
        <v>4.4427000000000003</v>
      </c>
      <c r="M54">
        <v>4.6527000000000003</v>
      </c>
      <c r="N54">
        <v>4.8342000000000001</v>
      </c>
      <c r="O54">
        <v>4.9903000000000004</v>
      </c>
      <c r="P54">
        <v>5.1242000000000001</v>
      </c>
      <c r="Q54">
        <v>5.2385000000000002</v>
      </c>
      <c r="R54">
        <v>5.3360000000000003</v>
      </c>
      <c r="S54">
        <v>5.4188000000000001</v>
      </c>
      <c r="T54">
        <v>5.4890999999999996</v>
      </c>
      <c r="U54">
        <v>5.5486000000000004</v>
      </c>
      <c r="V54">
        <v>5.5990000000000002</v>
      </c>
      <c r="W54">
        <v>5.6416000000000004</v>
      </c>
      <c r="X54">
        <v>5.6775000000000002</v>
      </c>
      <c r="Y54">
        <v>5.7079000000000004</v>
      </c>
      <c r="Z54">
        <v>5.7335000000000003</v>
      </c>
      <c r="AA54">
        <v>5.7549999999999999</v>
      </c>
      <c r="AB54">
        <v>5.7732000000000001</v>
      </c>
      <c r="AC54">
        <v>5.7885</v>
      </c>
      <c r="AD54">
        <v>5.8014000000000001</v>
      </c>
      <c r="AE54">
        <v>5.8121999999999998</v>
      </c>
      <c r="AF54">
        <v>5.8455000000000004</v>
      </c>
    </row>
    <row r="55" spans="3:32" x14ac:dyDescent="0.25">
      <c r="C55">
        <v>1.1289</v>
      </c>
      <c r="D55">
        <v>1.5716000000000001</v>
      </c>
      <c r="E55">
        <v>2.0230999999999999</v>
      </c>
      <c r="F55">
        <v>2.4639000000000002</v>
      </c>
      <c r="G55">
        <v>2.8805999999999998</v>
      </c>
      <c r="H55">
        <v>3.2652999999999999</v>
      </c>
      <c r="I55">
        <v>3.6139999999999999</v>
      </c>
      <c r="J55">
        <v>3.9258000000000002</v>
      </c>
      <c r="K55">
        <v>4.2013999999999996</v>
      </c>
      <c r="L55">
        <v>4.4427000000000003</v>
      </c>
      <c r="M55">
        <v>4.6527000000000003</v>
      </c>
      <c r="N55">
        <v>4.8342000000000001</v>
      </c>
      <c r="O55">
        <v>4.9903000000000004</v>
      </c>
      <c r="P55">
        <v>5.1242000000000001</v>
      </c>
      <c r="Q55">
        <v>5.2385000000000002</v>
      </c>
      <c r="R55">
        <v>5.3360000000000003</v>
      </c>
      <c r="S55">
        <v>5.4188000000000001</v>
      </c>
      <c r="T55">
        <v>5.4890999999999996</v>
      </c>
      <c r="U55">
        <v>5.5486000000000004</v>
      </c>
      <c r="V55">
        <v>5.5990000000000002</v>
      </c>
      <c r="W55">
        <v>5.6416000000000004</v>
      </c>
      <c r="X55">
        <v>5.6775000000000002</v>
      </c>
      <c r="Y55">
        <v>5.7079000000000004</v>
      </c>
      <c r="Z55">
        <v>5.7335000000000003</v>
      </c>
      <c r="AA55">
        <v>5.7549999999999999</v>
      </c>
      <c r="AB55">
        <v>5.7732000000000001</v>
      </c>
      <c r="AC55">
        <v>5.7885</v>
      </c>
      <c r="AD55">
        <v>5.8014000000000001</v>
      </c>
      <c r="AE55">
        <v>5.8121999999999998</v>
      </c>
      <c r="AF55">
        <v>5.8455000000000004</v>
      </c>
    </row>
    <row r="56" spans="3:32" x14ac:dyDescent="0.25">
      <c r="C56">
        <v>1.1289</v>
      </c>
      <c r="D56">
        <v>1.5716000000000001</v>
      </c>
      <c r="E56">
        <v>2.0230999999999999</v>
      </c>
      <c r="F56">
        <v>2.4639000000000002</v>
      </c>
      <c r="G56">
        <v>2.8805999999999998</v>
      </c>
      <c r="H56">
        <v>3.2652999999999999</v>
      </c>
      <c r="I56">
        <v>3.6139999999999999</v>
      </c>
      <c r="J56">
        <v>3.9258000000000002</v>
      </c>
      <c r="K56">
        <v>4.2013999999999996</v>
      </c>
      <c r="L56">
        <v>4.4427000000000003</v>
      </c>
      <c r="M56">
        <v>4.6527000000000003</v>
      </c>
      <c r="N56">
        <v>4.8342000000000001</v>
      </c>
      <c r="O56">
        <v>4.9903000000000004</v>
      </c>
      <c r="P56">
        <v>5.1242000000000001</v>
      </c>
      <c r="Q56">
        <v>5.2385000000000002</v>
      </c>
      <c r="R56">
        <v>5.3360000000000003</v>
      </c>
      <c r="S56">
        <v>5.4188000000000001</v>
      </c>
      <c r="T56">
        <v>5.4890999999999996</v>
      </c>
      <c r="U56">
        <v>5.5486000000000004</v>
      </c>
      <c r="V56">
        <v>5.5990000000000002</v>
      </c>
      <c r="W56">
        <v>5.6416000000000004</v>
      </c>
      <c r="X56">
        <v>5.6775000000000002</v>
      </c>
      <c r="Y56">
        <v>5.7079000000000004</v>
      </c>
      <c r="Z56">
        <v>5.7335000000000003</v>
      </c>
      <c r="AA56">
        <v>5.7549999999999999</v>
      </c>
      <c r="AB56">
        <v>5.7732000000000001</v>
      </c>
      <c r="AC56">
        <v>5.7885</v>
      </c>
      <c r="AD56">
        <v>5.8014000000000001</v>
      </c>
      <c r="AE56">
        <v>5.8121999999999998</v>
      </c>
      <c r="AF56">
        <v>5.8455000000000004</v>
      </c>
    </row>
    <row r="57" spans="3:32" x14ac:dyDescent="0.25">
      <c r="C57">
        <v>1.1289</v>
      </c>
      <c r="D57">
        <v>1.5716000000000001</v>
      </c>
      <c r="E57">
        <v>2.0230999999999999</v>
      </c>
      <c r="F57">
        <v>2.4639000000000002</v>
      </c>
      <c r="G57">
        <v>2.8805999999999998</v>
      </c>
      <c r="H57">
        <v>3.2652999999999999</v>
      </c>
      <c r="I57">
        <v>3.6139999999999999</v>
      </c>
      <c r="J57">
        <v>3.9258000000000002</v>
      </c>
      <c r="K57">
        <v>4.2013999999999996</v>
      </c>
      <c r="L57">
        <v>4.4427000000000003</v>
      </c>
      <c r="M57">
        <v>4.6527000000000003</v>
      </c>
      <c r="N57">
        <v>4.8342000000000001</v>
      </c>
      <c r="O57">
        <v>4.9903000000000004</v>
      </c>
      <c r="P57">
        <v>5.1242000000000001</v>
      </c>
      <c r="Q57">
        <v>5.2385000000000002</v>
      </c>
      <c r="R57">
        <v>5.3360000000000003</v>
      </c>
      <c r="S57">
        <v>5.4188000000000001</v>
      </c>
      <c r="T57">
        <v>5.4890999999999996</v>
      </c>
      <c r="U57">
        <v>5.5486000000000004</v>
      </c>
      <c r="V57">
        <v>5.5990000000000002</v>
      </c>
      <c r="W57">
        <v>5.6416000000000004</v>
      </c>
      <c r="X57">
        <v>5.6775000000000002</v>
      </c>
      <c r="Y57">
        <v>5.7079000000000004</v>
      </c>
      <c r="Z57">
        <v>5.7335000000000003</v>
      </c>
      <c r="AA57">
        <v>5.7549999999999999</v>
      </c>
      <c r="AB57">
        <v>5.7732000000000001</v>
      </c>
      <c r="AC57">
        <v>5.7885</v>
      </c>
      <c r="AD57">
        <v>5.8014000000000001</v>
      </c>
      <c r="AE57">
        <v>5.8121999999999998</v>
      </c>
      <c r="AF57">
        <v>5.8455000000000004</v>
      </c>
    </row>
    <row r="58" spans="3:32" x14ac:dyDescent="0.25">
      <c r="C58">
        <v>1.1289</v>
      </c>
      <c r="D58">
        <v>1.5716000000000001</v>
      </c>
      <c r="E58">
        <v>2.0230999999999999</v>
      </c>
      <c r="F58">
        <v>2.4639000000000002</v>
      </c>
      <c r="G58">
        <v>2.8805999999999998</v>
      </c>
      <c r="H58">
        <v>3.2652999999999999</v>
      </c>
      <c r="I58">
        <v>3.6139999999999999</v>
      </c>
      <c r="J58">
        <v>3.9258000000000002</v>
      </c>
      <c r="K58">
        <v>4.2013999999999996</v>
      </c>
      <c r="L58">
        <v>4.4427000000000003</v>
      </c>
      <c r="M58">
        <v>4.6527000000000003</v>
      </c>
      <c r="N58">
        <v>4.8342000000000001</v>
      </c>
      <c r="O58">
        <v>4.9903000000000004</v>
      </c>
      <c r="P58">
        <v>5.1242000000000001</v>
      </c>
      <c r="Q58">
        <v>5.2385000000000002</v>
      </c>
      <c r="R58">
        <v>5.3360000000000003</v>
      </c>
      <c r="S58">
        <v>5.4188000000000001</v>
      </c>
      <c r="T58">
        <v>5.4890999999999996</v>
      </c>
      <c r="U58">
        <v>5.5486000000000004</v>
      </c>
      <c r="V58">
        <v>5.5990000000000002</v>
      </c>
      <c r="W58">
        <v>5.6416000000000004</v>
      </c>
      <c r="X58">
        <v>5.6775000000000002</v>
      </c>
      <c r="Y58">
        <v>5.7079000000000004</v>
      </c>
      <c r="Z58">
        <v>5.7335000000000003</v>
      </c>
      <c r="AA58">
        <v>5.7549999999999999</v>
      </c>
      <c r="AB58">
        <v>5.7732000000000001</v>
      </c>
      <c r="AC58">
        <v>5.7885</v>
      </c>
      <c r="AD58">
        <v>5.8014000000000001</v>
      </c>
      <c r="AE58">
        <v>5.8121999999999998</v>
      </c>
      <c r="AF58">
        <v>5.8455000000000004</v>
      </c>
    </row>
    <row r="59" spans="3:32" x14ac:dyDescent="0.25">
      <c r="C59">
        <v>1.1289</v>
      </c>
      <c r="D59">
        <v>1.5716000000000001</v>
      </c>
      <c r="E59">
        <v>2.0230999999999999</v>
      </c>
      <c r="F59">
        <v>2.4639000000000002</v>
      </c>
      <c r="G59">
        <v>2.8805999999999998</v>
      </c>
      <c r="H59">
        <v>3.2652999999999999</v>
      </c>
      <c r="I59">
        <v>3.6139999999999999</v>
      </c>
      <c r="J59">
        <v>3.9258000000000002</v>
      </c>
      <c r="K59">
        <v>4.2013999999999996</v>
      </c>
      <c r="L59">
        <v>4.4427000000000003</v>
      </c>
      <c r="M59">
        <v>4.6527000000000003</v>
      </c>
      <c r="N59">
        <v>4.8342000000000001</v>
      </c>
      <c r="O59">
        <v>4.9903000000000004</v>
      </c>
      <c r="P59">
        <v>5.1242000000000001</v>
      </c>
      <c r="Q59">
        <v>5.2385000000000002</v>
      </c>
      <c r="R59">
        <v>5.3360000000000003</v>
      </c>
      <c r="S59">
        <v>5.4188000000000001</v>
      </c>
      <c r="T59">
        <v>5.4890999999999996</v>
      </c>
      <c r="U59">
        <v>5.5486000000000004</v>
      </c>
      <c r="V59">
        <v>5.5990000000000002</v>
      </c>
      <c r="W59">
        <v>5.6416000000000004</v>
      </c>
      <c r="X59">
        <v>5.6775000000000002</v>
      </c>
      <c r="Y59">
        <v>5.7079000000000004</v>
      </c>
      <c r="Z59">
        <v>5.7335000000000003</v>
      </c>
      <c r="AA59">
        <v>5.7549999999999999</v>
      </c>
      <c r="AB59">
        <v>5.7732000000000001</v>
      </c>
      <c r="AC59">
        <v>5.7885</v>
      </c>
      <c r="AD59">
        <v>5.8014000000000001</v>
      </c>
      <c r="AE59">
        <v>5.8121999999999998</v>
      </c>
      <c r="AF59">
        <v>5.8455000000000004</v>
      </c>
    </row>
    <row r="60" spans="3:32" x14ac:dyDescent="0.25">
      <c r="C60">
        <v>1.1289</v>
      </c>
      <c r="D60">
        <v>1.5716000000000001</v>
      </c>
      <c r="E60">
        <v>2.0230999999999999</v>
      </c>
      <c r="F60">
        <v>2.4639000000000002</v>
      </c>
      <c r="G60">
        <v>2.8805999999999998</v>
      </c>
      <c r="H60">
        <v>3.2652999999999999</v>
      </c>
      <c r="I60">
        <v>3.6139999999999999</v>
      </c>
      <c r="J60">
        <v>3.9258000000000002</v>
      </c>
      <c r="K60">
        <v>4.2013999999999996</v>
      </c>
      <c r="L60">
        <v>4.4427000000000003</v>
      </c>
      <c r="M60">
        <v>4.6527000000000003</v>
      </c>
      <c r="N60">
        <v>4.8342000000000001</v>
      </c>
      <c r="O60">
        <v>4.9903000000000004</v>
      </c>
      <c r="P60">
        <v>5.1242000000000001</v>
      </c>
      <c r="Q60">
        <v>5.2385000000000002</v>
      </c>
      <c r="R60">
        <v>5.3360000000000003</v>
      </c>
      <c r="S60">
        <v>5.4188000000000001</v>
      </c>
      <c r="T60">
        <v>5.4890999999999996</v>
      </c>
      <c r="U60">
        <v>5.5486000000000004</v>
      </c>
      <c r="V60">
        <v>5.5990000000000002</v>
      </c>
      <c r="W60">
        <v>5.6416000000000004</v>
      </c>
      <c r="X60">
        <v>5.6775000000000002</v>
      </c>
      <c r="Y60">
        <v>5.7079000000000004</v>
      </c>
      <c r="Z60">
        <v>5.7335000000000003</v>
      </c>
      <c r="AA60">
        <v>5.7549999999999999</v>
      </c>
      <c r="AB60">
        <v>5.7732000000000001</v>
      </c>
      <c r="AC60">
        <v>5.7885</v>
      </c>
      <c r="AD60">
        <v>5.8014000000000001</v>
      </c>
      <c r="AE60">
        <v>5.8121999999999998</v>
      </c>
      <c r="AF60">
        <v>5.8455000000000004</v>
      </c>
    </row>
    <row r="61" spans="3:32" x14ac:dyDescent="0.25">
      <c r="C61">
        <v>1.1289</v>
      </c>
      <c r="D61">
        <v>1.5716000000000001</v>
      </c>
      <c r="E61">
        <v>2.0230999999999999</v>
      </c>
      <c r="F61">
        <v>2.4639000000000002</v>
      </c>
      <c r="G61">
        <v>2.8805999999999998</v>
      </c>
      <c r="H61">
        <v>3.2652999999999999</v>
      </c>
      <c r="I61">
        <v>3.6139999999999999</v>
      </c>
      <c r="J61">
        <v>3.9258000000000002</v>
      </c>
      <c r="K61">
        <v>4.2013999999999996</v>
      </c>
      <c r="L61">
        <v>4.4427000000000003</v>
      </c>
      <c r="M61">
        <v>4.6527000000000003</v>
      </c>
      <c r="N61">
        <v>4.8342000000000001</v>
      </c>
      <c r="O61">
        <v>4.9903000000000004</v>
      </c>
      <c r="P61">
        <v>5.1242000000000001</v>
      </c>
      <c r="Q61">
        <v>5.2385000000000002</v>
      </c>
      <c r="R61">
        <v>5.3360000000000003</v>
      </c>
      <c r="S61">
        <v>5.4188000000000001</v>
      </c>
      <c r="T61">
        <v>5.4890999999999996</v>
      </c>
      <c r="U61">
        <v>5.5486000000000004</v>
      </c>
      <c r="V61">
        <v>5.5990000000000002</v>
      </c>
      <c r="W61">
        <v>5.6416000000000004</v>
      </c>
      <c r="X61">
        <v>5.6775000000000002</v>
      </c>
      <c r="Y61">
        <v>5.7079000000000004</v>
      </c>
      <c r="Z61">
        <v>5.7335000000000003</v>
      </c>
      <c r="AA61">
        <v>5.7549999999999999</v>
      </c>
      <c r="AB61">
        <v>5.7732000000000001</v>
      </c>
      <c r="AC61">
        <v>5.7885</v>
      </c>
      <c r="AD61">
        <v>5.8014000000000001</v>
      </c>
      <c r="AE61">
        <v>5.8121999999999998</v>
      </c>
      <c r="AF61">
        <v>5.8455000000000004</v>
      </c>
    </row>
    <row r="62" spans="3:32" x14ac:dyDescent="0.25">
      <c r="C62">
        <v>1.1289</v>
      </c>
      <c r="D62">
        <v>1.5716000000000001</v>
      </c>
      <c r="E62">
        <v>2.0230999999999999</v>
      </c>
      <c r="F62">
        <v>2.4639000000000002</v>
      </c>
      <c r="G62">
        <v>2.8805999999999998</v>
      </c>
      <c r="H62">
        <v>3.2652999999999999</v>
      </c>
      <c r="I62">
        <v>3.6139999999999999</v>
      </c>
      <c r="J62">
        <v>3.9258000000000002</v>
      </c>
      <c r="K62">
        <v>4.2013999999999996</v>
      </c>
      <c r="L62">
        <v>4.4427000000000003</v>
      </c>
      <c r="M62">
        <v>4.6527000000000003</v>
      </c>
      <c r="N62">
        <v>4.8342000000000001</v>
      </c>
      <c r="O62">
        <v>4.9903000000000004</v>
      </c>
      <c r="P62">
        <v>5.1242000000000001</v>
      </c>
      <c r="Q62">
        <v>5.2385000000000002</v>
      </c>
      <c r="R62">
        <v>5.3360000000000003</v>
      </c>
      <c r="S62">
        <v>5.4188000000000001</v>
      </c>
      <c r="T62">
        <v>5.4890999999999996</v>
      </c>
      <c r="U62">
        <v>5.5486000000000004</v>
      </c>
      <c r="V62">
        <v>5.5990000000000002</v>
      </c>
      <c r="W62">
        <v>5.6416000000000004</v>
      </c>
      <c r="X62">
        <v>5.6775000000000002</v>
      </c>
      <c r="Y62">
        <v>5.7079000000000004</v>
      </c>
      <c r="Z62">
        <v>5.7335000000000003</v>
      </c>
      <c r="AA62">
        <v>5.7549999999999999</v>
      </c>
      <c r="AB62">
        <v>5.7732000000000001</v>
      </c>
      <c r="AC62">
        <v>5.7885</v>
      </c>
      <c r="AD62">
        <v>5.8014000000000001</v>
      </c>
      <c r="AE62">
        <v>5.8121999999999998</v>
      </c>
      <c r="AF62">
        <v>5.8455000000000004</v>
      </c>
    </row>
    <row r="63" spans="3:32" x14ac:dyDescent="0.25">
      <c r="C63">
        <v>1.1289</v>
      </c>
      <c r="D63">
        <v>1.5716000000000001</v>
      </c>
      <c r="E63">
        <v>2.0230999999999999</v>
      </c>
      <c r="F63">
        <v>2.4639000000000002</v>
      </c>
      <c r="G63">
        <v>2.8805999999999998</v>
      </c>
      <c r="H63">
        <v>3.2652999999999999</v>
      </c>
      <c r="I63">
        <v>3.6139999999999999</v>
      </c>
      <c r="J63">
        <v>3.9258000000000002</v>
      </c>
      <c r="K63">
        <v>4.2013999999999996</v>
      </c>
      <c r="L63">
        <v>4.4427000000000003</v>
      </c>
      <c r="M63">
        <v>4.6527000000000003</v>
      </c>
      <c r="N63">
        <v>4.8342000000000001</v>
      </c>
      <c r="O63">
        <v>4.9903000000000004</v>
      </c>
      <c r="P63">
        <v>5.1242000000000001</v>
      </c>
      <c r="Q63">
        <v>5.2385000000000002</v>
      </c>
      <c r="R63">
        <v>5.3360000000000003</v>
      </c>
      <c r="S63">
        <v>5.4188000000000001</v>
      </c>
      <c r="T63">
        <v>5.4890999999999996</v>
      </c>
      <c r="U63">
        <v>5.5486000000000004</v>
      </c>
      <c r="V63">
        <v>5.5990000000000002</v>
      </c>
      <c r="W63">
        <v>5.6416000000000004</v>
      </c>
      <c r="X63">
        <v>5.6775000000000002</v>
      </c>
      <c r="Y63">
        <v>5.7079000000000004</v>
      </c>
      <c r="Z63">
        <v>5.7335000000000003</v>
      </c>
      <c r="AA63">
        <v>5.7549999999999999</v>
      </c>
      <c r="AB63">
        <v>5.7732000000000001</v>
      </c>
      <c r="AC63">
        <v>5.7885</v>
      </c>
      <c r="AD63">
        <v>5.8014000000000001</v>
      </c>
      <c r="AE63">
        <v>5.8121999999999998</v>
      </c>
      <c r="AF63">
        <v>5.8455000000000004</v>
      </c>
    </row>
    <row r="64" spans="3:32" x14ac:dyDescent="0.25">
      <c r="C64">
        <v>1.1289</v>
      </c>
      <c r="D64">
        <v>1.5716000000000001</v>
      </c>
      <c r="E64">
        <v>2.0230999999999999</v>
      </c>
      <c r="F64">
        <v>2.4639000000000002</v>
      </c>
      <c r="G64">
        <v>2.8805999999999998</v>
      </c>
      <c r="H64">
        <v>3.2652999999999999</v>
      </c>
      <c r="I64">
        <v>3.6139999999999999</v>
      </c>
      <c r="J64">
        <v>3.9258000000000002</v>
      </c>
      <c r="K64">
        <v>4.2013999999999996</v>
      </c>
      <c r="L64">
        <v>4.4427000000000003</v>
      </c>
      <c r="M64">
        <v>4.6527000000000003</v>
      </c>
      <c r="N64">
        <v>4.8342000000000001</v>
      </c>
      <c r="O64">
        <v>4.9903000000000004</v>
      </c>
      <c r="P64">
        <v>5.1242000000000001</v>
      </c>
      <c r="Q64">
        <v>5.2385000000000002</v>
      </c>
      <c r="R64">
        <v>5.3360000000000003</v>
      </c>
      <c r="S64">
        <v>5.4188000000000001</v>
      </c>
      <c r="T64">
        <v>5.4890999999999996</v>
      </c>
      <c r="U64">
        <v>5.5486000000000004</v>
      </c>
      <c r="V64">
        <v>5.5990000000000002</v>
      </c>
      <c r="W64">
        <v>5.6416000000000004</v>
      </c>
      <c r="X64">
        <v>5.6775000000000002</v>
      </c>
      <c r="Y64">
        <v>5.7079000000000004</v>
      </c>
      <c r="Z64">
        <v>5.7335000000000003</v>
      </c>
      <c r="AA64">
        <v>5.7549999999999999</v>
      </c>
      <c r="AB64">
        <v>5.7732000000000001</v>
      </c>
      <c r="AC64">
        <v>5.7885</v>
      </c>
      <c r="AD64">
        <v>5.8014000000000001</v>
      </c>
      <c r="AE64">
        <v>5.8121999999999998</v>
      </c>
      <c r="AF64">
        <v>5.8455000000000004</v>
      </c>
    </row>
    <row r="65" spans="2:33" x14ac:dyDescent="0.25">
      <c r="C65">
        <v>1.1289</v>
      </c>
      <c r="D65">
        <v>1.5716000000000001</v>
      </c>
      <c r="E65">
        <v>2.0230999999999999</v>
      </c>
      <c r="F65">
        <v>2.4639000000000002</v>
      </c>
      <c r="G65">
        <v>2.8805999999999998</v>
      </c>
      <c r="H65">
        <v>3.2652999999999999</v>
      </c>
      <c r="I65">
        <v>3.6139999999999999</v>
      </c>
      <c r="J65">
        <v>3.9258000000000002</v>
      </c>
      <c r="K65">
        <v>4.2013999999999996</v>
      </c>
      <c r="L65">
        <v>4.4427000000000003</v>
      </c>
      <c r="M65">
        <v>4.6527000000000003</v>
      </c>
      <c r="N65">
        <v>4.8342000000000001</v>
      </c>
      <c r="O65">
        <v>4.9903000000000004</v>
      </c>
      <c r="P65">
        <v>5.1242000000000001</v>
      </c>
      <c r="Q65">
        <v>5.2385000000000002</v>
      </c>
      <c r="R65">
        <v>5.3360000000000003</v>
      </c>
      <c r="S65">
        <v>5.4188000000000001</v>
      </c>
      <c r="T65">
        <v>5.4890999999999996</v>
      </c>
      <c r="U65">
        <v>5.5486000000000004</v>
      </c>
      <c r="V65">
        <v>5.5990000000000002</v>
      </c>
      <c r="W65">
        <v>5.6416000000000004</v>
      </c>
      <c r="X65">
        <v>5.6775000000000002</v>
      </c>
      <c r="Y65">
        <v>5.7079000000000004</v>
      </c>
      <c r="Z65">
        <v>5.7335000000000003</v>
      </c>
      <c r="AA65">
        <v>5.7549999999999999</v>
      </c>
      <c r="AB65">
        <v>5.7732000000000001</v>
      </c>
      <c r="AC65">
        <v>5.7885</v>
      </c>
      <c r="AD65">
        <v>5.8014000000000001</v>
      </c>
      <c r="AE65">
        <v>5.8121999999999998</v>
      </c>
      <c r="AF65">
        <v>5.8455000000000004</v>
      </c>
    </row>
    <row r="66" spans="2:33" x14ac:dyDescent="0.25">
      <c r="B66" t="s">
        <v>9</v>
      </c>
      <c r="C66" t="s">
        <v>11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  <c r="AB66">
        <v>26</v>
      </c>
      <c r="AC66">
        <v>27</v>
      </c>
      <c r="AD66">
        <v>28</v>
      </c>
      <c r="AE66">
        <v>29</v>
      </c>
      <c r="AF66">
        <v>30</v>
      </c>
      <c r="AG66">
        <v>31</v>
      </c>
    </row>
    <row r="67" spans="2:33" x14ac:dyDescent="0.25">
      <c r="C67">
        <v>1.0694999999999999</v>
      </c>
      <c r="D67">
        <v>1.4409000000000001</v>
      </c>
      <c r="E67">
        <v>1.7767999999999999</v>
      </c>
      <c r="F67">
        <v>2.0663</v>
      </c>
      <c r="G67">
        <v>2.3077000000000001</v>
      </c>
      <c r="H67">
        <v>2.5044</v>
      </c>
      <c r="I67">
        <v>2.6621999999999999</v>
      </c>
      <c r="J67">
        <v>2.7871999999999999</v>
      </c>
      <c r="K67">
        <v>2.8854000000000002</v>
      </c>
      <c r="L67">
        <v>2.9620000000000002</v>
      </c>
      <c r="M67">
        <v>3.0213999999999999</v>
      </c>
      <c r="N67">
        <v>3.0674000000000001</v>
      </c>
      <c r="O67">
        <v>3.1029</v>
      </c>
      <c r="P67">
        <v>3.1301999999999999</v>
      </c>
      <c r="Q67">
        <v>3.1511</v>
      </c>
      <c r="R67">
        <v>3.1671999999999998</v>
      </c>
      <c r="S67">
        <v>3.1796000000000002</v>
      </c>
      <c r="T67">
        <v>3.1890000000000001</v>
      </c>
      <c r="U67">
        <v>3.1962999999999999</v>
      </c>
      <c r="V67">
        <v>3.2018</v>
      </c>
      <c r="W67">
        <v>3.2061000000000002</v>
      </c>
      <c r="X67">
        <v>3.2092999999999998</v>
      </c>
      <c r="Y67">
        <v>3.2118000000000002</v>
      </c>
      <c r="Z67">
        <v>3.2136999999999998</v>
      </c>
      <c r="AA67">
        <v>3.2151999999999998</v>
      </c>
      <c r="AB67">
        <v>3.2162999999999999</v>
      </c>
      <c r="AC67">
        <v>3.2170999999999998</v>
      </c>
      <c r="AD67">
        <v>3.2178</v>
      </c>
      <c r="AE67">
        <v>3.2183000000000002</v>
      </c>
      <c r="AF67">
        <v>3.2193000000000001</v>
      </c>
    </row>
    <row r="68" spans="2:33" x14ac:dyDescent="0.25">
      <c r="C68">
        <v>1.0694999999999999</v>
      </c>
      <c r="D68">
        <v>1.4409000000000001</v>
      </c>
      <c r="E68">
        <v>1.7767999999999999</v>
      </c>
      <c r="F68">
        <v>2.0663</v>
      </c>
      <c r="G68">
        <v>2.3077000000000001</v>
      </c>
      <c r="H68">
        <v>2.5044</v>
      </c>
      <c r="I68">
        <v>2.6621999999999999</v>
      </c>
      <c r="J68">
        <v>2.7871999999999999</v>
      </c>
      <c r="K68">
        <v>2.8854000000000002</v>
      </c>
      <c r="L68">
        <v>2.9620000000000002</v>
      </c>
      <c r="M68">
        <v>3.0213999999999999</v>
      </c>
      <c r="N68">
        <v>3.0674000000000001</v>
      </c>
      <c r="O68">
        <v>3.1029</v>
      </c>
      <c r="P68">
        <v>3.1301999999999999</v>
      </c>
      <c r="Q68">
        <v>3.1511</v>
      </c>
      <c r="R68">
        <v>3.1671999999999998</v>
      </c>
      <c r="S68">
        <v>3.1796000000000002</v>
      </c>
      <c r="T68">
        <v>3.1890000000000001</v>
      </c>
      <c r="U68">
        <v>3.1962999999999999</v>
      </c>
      <c r="V68">
        <v>3.2018</v>
      </c>
      <c r="W68">
        <v>3.2061000000000002</v>
      </c>
      <c r="X68">
        <v>3.2092999999999998</v>
      </c>
      <c r="Y68">
        <v>3.2118000000000002</v>
      </c>
      <c r="Z68">
        <v>3.2136999999999998</v>
      </c>
      <c r="AA68">
        <v>3.2151999999999998</v>
      </c>
      <c r="AB68">
        <v>3.2162999999999999</v>
      </c>
      <c r="AC68">
        <v>3.2170999999999998</v>
      </c>
      <c r="AD68">
        <v>3.2178</v>
      </c>
      <c r="AE68">
        <v>3.2183000000000002</v>
      </c>
      <c r="AF68">
        <v>3.2193000000000001</v>
      </c>
    </row>
    <row r="69" spans="2:33" x14ac:dyDescent="0.25">
      <c r="C69">
        <v>1.0694999999999999</v>
      </c>
      <c r="D69">
        <v>1.4409000000000001</v>
      </c>
      <c r="E69">
        <v>1.7767999999999999</v>
      </c>
      <c r="F69">
        <v>2.0663</v>
      </c>
      <c r="G69">
        <v>2.3077000000000001</v>
      </c>
      <c r="H69">
        <v>2.5044</v>
      </c>
      <c r="I69">
        <v>2.6621999999999999</v>
      </c>
      <c r="J69">
        <v>2.7871999999999999</v>
      </c>
      <c r="K69">
        <v>2.8854000000000002</v>
      </c>
      <c r="L69">
        <v>2.9620000000000002</v>
      </c>
      <c r="M69">
        <v>3.0213999999999999</v>
      </c>
      <c r="N69">
        <v>3.0674000000000001</v>
      </c>
      <c r="O69">
        <v>3.1029</v>
      </c>
      <c r="P69">
        <v>3.1301999999999999</v>
      </c>
      <c r="Q69">
        <v>3.1511</v>
      </c>
      <c r="R69">
        <v>3.1671999999999998</v>
      </c>
      <c r="S69">
        <v>3.1796000000000002</v>
      </c>
      <c r="T69">
        <v>3.1890000000000001</v>
      </c>
      <c r="U69">
        <v>3.1962999999999999</v>
      </c>
      <c r="V69">
        <v>3.2018</v>
      </c>
      <c r="W69">
        <v>3.2061000000000002</v>
      </c>
      <c r="X69">
        <v>3.2092999999999998</v>
      </c>
      <c r="Y69">
        <v>3.2118000000000002</v>
      </c>
      <c r="Z69">
        <v>3.2136999999999998</v>
      </c>
      <c r="AA69">
        <v>3.2151999999999998</v>
      </c>
      <c r="AB69">
        <v>3.2162999999999999</v>
      </c>
      <c r="AC69">
        <v>3.2170999999999998</v>
      </c>
      <c r="AD69">
        <v>3.2178</v>
      </c>
      <c r="AE69">
        <v>3.2183000000000002</v>
      </c>
      <c r="AF69">
        <v>3.2193000000000001</v>
      </c>
    </row>
    <row r="70" spans="2:33" x14ac:dyDescent="0.25">
      <c r="C70">
        <v>1.0694999999999999</v>
      </c>
      <c r="D70">
        <v>1.4409000000000001</v>
      </c>
      <c r="E70">
        <v>1.7767999999999999</v>
      </c>
      <c r="F70">
        <v>2.0663</v>
      </c>
      <c r="G70">
        <v>2.3077000000000001</v>
      </c>
      <c r="H70">
        <v>2.5044</v>
      </c>
      <c r="I70">
        <v>2.6621999999999999</v>
      </c>
      <c r="J70">
        <v>2.7871999999999999</v>
      </c>
      <c r="K70">
        <v>2.8854000000000002</v>
      </c>
      <c r="L70">
        <v>2.9620000000000002</v>
      </c>
      <c r="M70">
        <v>3.0213999999999999</v>
      </c>
      <c r="N70">
        <v>3.0674000000000001</v>
      </c>
      <c r="O70">
        <v>3.1029</v>
      </c>
      <c r="P70">
        <v>3.1301999999999999</v>
      </c>
      <c r="Q70">
        <v>3.1511</v>
      </c>
      <c r="R70">
        <v>3.1671999999999998</v>
      </c>
      <c r="S70">
        <v>3.1796000000000002</v>
      </c>
      <c r="T70">
        <v>3.1890000000000001</v>
      </c>
      <c r="U70">
        <v>3.1962999999999999</v>
      </c>
      <c r="V70">
        <v>3.2018</v>
      </c>
      <c r="W70">
        <v>3.2061000000000002</v>
      </c>
      <c r="X70">
        <v>3.2092999999999998</v>
      </c>
      <c r="Y70">
        <v>3.2118000000000002</v>
      </c>
      <c r="Z70">
        <v>3.2136999999999998</v>
      </c>
      <c r="AA70">
        <v>3.2151999999999998</v>
      </c>
      <c r="AB70">
        <v>3.2162999999999999</v>
      </c>
      <c r="AC70">
        <v>3.2170999999999998</v>
      </c>
      <c r="AD70">
        <v>3.2178</v>
      </c>
      <c r="AE70">
        <v>3.2183000000000002</v>
      </c>
      <c r="AF70">
        <v>3.2193000000000001</v>
      </c>
    </row>
    <row r="71" spans="2:33" x14ac:dyDescent="0.25">
      <c r="C71">
        <v>1.0694999999999999</v>
      </c>
      <c r="D71">
        <v>1.4409000000000001</v>
      </c>
      <c r="E71">
        <v>1.7767999999999999</v>
      </c>
      <c r="F71">
        <v>2.0663</v>
      </c>
      <c r="G71">
        <v>2.3077000000000001</v>
      </c>
      <c r="H71">
        <v>2.5044</v>
      </c>
      <c r="I71">
        <v>2.6621999999999999</v>
      </c>
      <c r="J71">
        <v>2.7871999999999999</v>
      </c>
      <c r="K71">
        <v>2.8854000000000002</v>
      </c>
      <c r="L71">
        <v>2.9620000000000002</v>
      </c>
      <c r="M71">
        <v>3.0213999999999999</v>
      </c>
      <c r="N71">
        <v>3.0674000000000001</v>
      </c>
      <c r="O71">
        <v>3.1029</v>
      </c>
      <c r="P71">
        <v>3.1301999999999999</v>
      </c>
      <c r="Q71">
        <v>3.1511</v>
      </c>
      <c r="R71">
        <v>3.1671999999999998</v>
      </c>
      <c r="S71">
        <v>3.1796000000000002</v>
      </c>
      <c r="T71">
        <v>3.1890000000000001</v>
      </c>
      <c r="U71">
        <v>3.1962999999999999</v>
      </c>
      <c r="V71">
        <v>3.2018</v>
      </c>
      <c r="W71">
        <v>3.2061000000000002</v>
      </c>
      <c r="X71">
        <v>3.2092999999999998</v>
      </c>
      <c r="Y71">
        <v>3.2118000000000002</v>
      </c>
      <c r="Z71">
        <v>3.2136999999999998</v>
      </c>
      <c r="AA71">
        <v>3.2151999999999998</v>
      </c>
      <c r="AB71">
        <v>3.2162999999999999</v>
      </c>
      <c r="AC71">
        <v>3.2170999999999998</v>
      </c>
      <c r="AD71">
        <v>3.2178</v>
      </c>
      <c r="AE71">
        <v>3.2183000000000002</v>
      </c>
      <c r="AF71">
        <v>3.2193000000000001</v>
      </c>
    </row>
    <row r="72" spans="2:33" x14ac:dyDescent="0.25">
      <c r="C72">
        <v>1.0694999999999999</v>
      </c>
      <c r="D72">
        <v>1.4409000000000001</v>
      </c>
      <c r="E72">
        <v>1.7767999999999999</v>
      </c>
      <c r="F72">
        <v>2.0663</v>
      </c>
      <c r="G72">
        <v>2.3077000000000001</v>
      </c>
      <c r="H72">
        <v>2.5044</v>
      </c>
      <c r="I72">
        <v>2.6621999999999999</v>
      </c>
      <c r="J72">
        <v>2.7871999999999999</v>
      </c>
      <c r="K72">
        <v>2.8854000000000002</v>
      </c>
      <c r="L72">
        <v>2.9620000000000002</v>
      </c>
      <c r="M72">
        <v>3.0213999999999999</v>
      </c>
      <c r="N72">
        <v>3.0674000000000001</v>
      </c>
      <c r="O72">
        <v>3.1029</v>
      </c>
      <c r="P72">
        <v>3.1301999999999999</v>
      </c>
      <c r="Q72">
        <v>3.1511</v>
      </c>
      <c r="R72">
        <v>3.1671999999999998</v>
      </c>
      <c r="S72">
        <v>3.1796000000000002</v>
      </c>
      <c r="T72">
        <v>3.1890000000000001</v>
      </c>
      <c r="U72">
        <v>3.1962999999999999</v>
      </c>
      <c r="V72">
        <v>3.2018</v>
      </c>
      <c r="W72">
        <v>3.2061000000000002</v>
      </c>
      <c r="X72">
        <v>3.2092999999999998</v>
      </c>
      <c r="Y72">
        <v>3.2118000000000002</v>
      </c>
      <c r="Z72">
        <v>3.2136999999999998</v>
      </c>
      <c r="AA72">
        <v>3.2151999999999998</v>
      </c>
      <c r="AB72">
        <v>3.2162999999999999</v>
      </c>
      <c r="AC72">
        <v>3.2170999999999998</v>
      </c>
      <c r="AD72">
        <v>3.2178</v>
      </c>
      <c r="AE72">
        <v>3.2183000000000002</v>
      </c>
      <c r="AF72">
        <v>3.2193000000000001</v>
      </c>
    </row>
    <row r="73" spans="2:33" x14ac:dyDescent="0.25">
      <c r="C73">
        <v>1.0694999999999999</v>
      </c>
      <c r="D73">
        <v>1.4409000000000001</v>
      </c>
      <c r="E73">
        <v>1.7767999999999999</v>
      </c>
      <c r="F73">
        <v>2.0663</v>
      </c>
      <c r="G73">
        <v>2.3077000000000001</v>
      </c>
      <c r="H73">
        <v>2.5044</v>
      </c>
      <c r="I73">
        <v>2.6621999999999999</v>
      </c>
      <c r="J73">
        <v>2.7871999999999999</v>
      </c>
      <c r="K73">
        <v>2.8854000000000002</v>
      </c>
      <c r="L73">
        <v>2.9620000000000002</v>
      </c>
      <c r="M73">
        <v>3.0213999999999999</v>
      </c>
      <c r="N73">
        <v>3.0674000000000001</v>
      </c>
      <c r="O73">
        <v>3.1029</v>
      </c>
      <c r="P73">
        <v>3.1301999999999999</v>
      </c>
      <c r="Q73">
        <v>3.1511</v>
      </c>
      <c r="R73">
        <v>3.1671999999999998</v>
      </c>
      <c r="S73">
        <v>3.1796000000000002</v>
      </c>
      <c r="T73">
        <v>3.1890000000000001</v>
      </c>
      <c r="U73">
        <v>3.1962999999999999</v>
      </c>
      <c r="V73">
        <v>3.2018</v>
      </c>
      <c r="W73">
        <v>3.2061000000000002</v>
      </c>
      <c r="X73">
        <v>3.2092999999999998</v>
      </c>
      <c r="Y73">
        <v>3.2118000000000002</v>
      </c>
      <c r="Z73">
        <v>3.2136999999999998</v>
      </c>
      <c r="AA73">
        <v>3.2151999999999998</v>
      </c>
      <c r="AB73">
        <v>3.2162999999999999</v>
      </c>
      <c r="AC73">
        <v>3.2170999999999998</v>
      </c>
      <c r="AD73">
        <v>3.2178</v>
      </c>
      <c r="AE73">
        <v>3.2183000000000002</v>
      </c>
      <c r="AF73">
        <v>3.2193000000000001</v>
      </c>
    </row>
    <row r="74" spans="2:33" x14ac:dyDescent="0.25">
      <c r="C74">
        <v>1.0694999999999999</v>
      </c>
      <c r="D74">
        <v>1.4409000000000001</v>
      </c>
      <c r="E74">
        <v>1.7767999999999999</v>
      </c>
      <c r="F74">
        <v>2.0663</v>
      </c>
      <c r="G74">
        <v>2.3077000000000001</v>
      </c>
      <c r="H74">
        <v>2.5044</v>
      </c>
      <c r="I74">
        <v>2.6621999999999999</v>
      </c>
      <c r="J74">
        <v>2.7871999999999999</v>
      </c>
      <c r="K74">
        <v>2.8854000000000002</v>
      </c>
      <c r="L74">
        <v>2.9620000000000002</v>
      </c>
      <c r="M74">
        <v>3.0213999999999999</v>
      </c>
      <c r="N74">
        <v>3.0674000000000001</v>
      </c>
      <c r="O74">
        <v>3.1029</v>
      </c>
      <c r="P74">
        <v>3.1301999999999999</v>
      </c>
      <c r="Q74">
        <v>3.1511</v>
      </c>
      <c r="R74">
        <v>3.1671999999999998</v>
      </c>
      <c r="S74">
        <v>3.1796000000000002</v>
      </c>
      <c r="T74">
        <v>3.1890000000000001</v>
      </c>
      <c r="U74">
        <v>3.1962999999999999</v>
      </c>
      <c r="V74">
        <v>3.2018</v>
      </c>
      <c r="W74">
        <v>3.2061000000000002</v>
      </c>
      <c r="X74">
        <v>3.2092999999999998</v>
      </c>
      <c r="Y74">
        <v>3.2118000000000002</v>
      </c>
      <c r="Z74">
        <v>3.2136999999999998</v>
      </c>
      <c r="AA74">
        <v>3.2151999999999998</v>
      </c>
      <c r="AB74">
        <v>3.2162999999999999</v>
      </c>
      <c r="AC74">
        <v>3.2170999999999998</v>
      </c>
      <c r="AD74">
        <v>3.2178</v>
      </c>
      <c r="AE74">
        <v>3.2183000000000002</v>
      </c>
      <c r="AF74">
        <v>3.2193000000000001</v>
      </c>
    </row>
    <row r="75" spans="2:33" x14ac:dyDescent="0.25">
      <c r="C75">
        <v>1.0694999999999999</v>
      </c>
      <c r="D75">
        <v>1.4409000000000001</v>
      </c>
      <c r="E75">
        <v>1.7767999999999999</v>
      </c>
      <c r="F75">
        <v>2.0663</v>
      </c>
      <c r="G75">
        <v>2.3077000000000001</v>
      </c>
      <c r="H75">
        <v>2.5044</v>
      </c>
      <c r="I75">
        <v>2.6621999999999999</v>
      </c>
      <c r="J75">
        <v>2.7871999999999999</v>
      </c>
      <c r="K75">
        <v>2.8854000000000002</v>
      </c>
      <c r="L75">
        <v>2.9620000000000002</v>
      </c>
      <c r="M75">
        <v>3.0213999999999999</v>
      </c>
      <c r="N75">
        <v>3.0674000000000001</v>
      </c>
      <c r="O75">
        <v>3.1029</v>
      </c>
      <c r="P75">
        <v>3.1301999999999999</v>
      </c>
      <c r="Q75">
        <v>3.1511</v>
      </c>
      <c r="R75">
        <v>3.1671999999999998</v>
      </c>
      <c r="S75">
        <v>3.1796000000000002</v>
      </c>
      <c r="T75">
        <v>3.1890000000000001</v>
      </c>
      <c r="U75">
        <v>3.1962999999999999</v>
      </c>
      <c r="V75">
        <v>3.2018</v>
      </c>
      <c r="W75">
        <v>3.2061000000000002</v>
      </c>
      <c r="X75">
        <v>3.2092999999999998</v>
      </c>
      <c r="Y75">
        <v>3.2118000000000002</v>
      </c>
      <c r="Z75">
        <v>3.2136999999999998</v>
      </c>
      <c r="AA75">
        <v>3.2151999999999998</v>
      </c>
      <c r="AB75">
        <v>3.2162999999999999</v>
      </c>
      <c r="AC75">
        <v>3.2170999999999998</v>
      </c>
      <c r="AD75">
        <v>3.2178</v>
      </c>
      <c r="AE75">
        <v>3.2183000000000002</v>
      </c>
      <c r="AF75">
        <v>3.2193000000000001</v>
      </c>
    </row>
    <row r="76" spans="2:33" x14ac:dyDescent="0.25">
      <c r="C76">
        <v>1.0694999999999999</v>
      </c>
      <c r="D76">
        <v>1.4409000000000001</v>
      </c>
      <c r="E76">
        <v>1.7767999999999999</v>
      </c>
      <c r="F76">
        <v>2.0663</v>
      </c>
      <c r="G76">
        <v>2.3077000000000001</v>
      </c>
      <c r="H76">
        <v>2.5044</v>
      </c>
      <c r="I76">
        <v>2.6621999999999999</v>
      </c>
      <c r="J76">
        <v>2.7871999999999999</v>
      </c>
      <c r="K76">
        <v>2.8854000000000002</v>
      </c>
      <c r="L76">
        <v>2.9620000000000002</v>
      </c>
      <c r="M76">
        <v>3.0213999999999999</v>
      </c>
      <c r="N76">
        <v>3.0674000000000001</v>
      </c>
      <c r="O76">
        <v>3.1029</v>
      </c>
      <c r="P76">
        <v>3.1301999999999999</v>
      </c>
      <c r="Q76">
        <v>3.1511</v>
      </c>
      <c r="R76">
        <v>3.1671999999999998</v>
      </c>
      <c r="S76">
        <v>3.1796000000000002</v>
      </c>
      <c r="T76">
        <v>3.1890000000000001</v>
      </c>
      <c r="U76">
        <v>3.1962999999999999</v>
      </c>
      <c r="V76">
        <v>3.2018</v>
      </c>
      <c r="W76">
        <v>3.2061000000000002</v>
      </c>
      <c r="X76">
        <v>3.2092999999999998</v>
      </c>
      <c r="Y76">
        <v>3.2118000000000002</v>
      </c>
      <c r="Z76">
        <v>3.2136999999999998</v>
      </c>
      <c r="AA76">
        <v>3.2151999999999998</v>
      </c>
      <c r="AB76">
        <v>3.2162999999999999</v>
      </c>
      <c r="AC76">
        <v>3.2170999999999998</v>
      </c>
      <c r="AD76">
        <v>3.2178</v>
      </c>
      <c r="AE76">
        <v>3.2183000000000002</v>
      </c>
      <c r="AF76">
        <v>3.2193000000000001</v>
      </c>
    </row>
    <row r="77" spans="2:33" x14ac:dyDescent="0.25">
      <c r="C77">
        <v>1.0694999999999999</v>
      </c>
      <c r="D77">
        <v>1.4409000000000001</v>
      </c>
      <c r="E77">
        <v>1.7767999999999999</v>
      </c>
      <c r="F77">
        <v>2.0663</v>
      </c>
      <c r="G77">
        <v>2.3077000000000001</v>
      </c>
      <c r="H77">
        <v>2.5044</v>
      </c>
      <c r="I77">
        <v>2.6621999999999999</v>
      </c>
      <c r="J77">
        <v>2.7871999999999999</v>
      </c>
      <c r="K77">
        <v>2.8854000000000002</v>
      </c>
      <c r="L77">
        <v>2.9620000000000002</v>
      </c>
      <c r="M77">
        <v>3.0213999999999999</v>
      </c>
      <c r="N77">
        <v>3.0674000000000001</v>
      </c>
      <c r="O77">
        <v>3.1029</v>
      </c>
      <c r="P77">
        <v>3.1301999999999999</v>
      </c>
      <c r="Q77">
        <v>3.1511</v>
      </c>
      <c r="R77">
        <v>3.1671999999999998</v>
      </c>
      <c r="S77">
        <v>3.1796000000000002</v>
      </c>
      <c r="T77">
        <v>3.1890000000000001</v>
      </c>
      <c r="U77">
        <v>3.1962999999999999</v>
      </c>
      <c r="V77">
        <v>3.2018</v>
      </c>
      <c r="W77">
        <v>3.2061000000000002</v>
      </c>
      <c r="X77">
        <v>3.2092999999999998</v>
      </c>
      <c r="Y77">
        <v>3.2118000000000002</v>
      </c>
      <c r="Z77">
        <v>3.2136999999999998</v>
      </c>
      <c r="AA77">
        <v>3.2151999999999998</v>
      </c>
      <c r="AB77">
        <v>3.2162999999999999</v>
      </c>
      <c r="AC77">
        <v>3.2170999999999998</v>
      </c>
      <c r="AD77">
        <v>3.2178</v>
      </c>
      <c r="AE77">
        <v>3.2183000000000002</v>
      </c>
      <c r="AF77">
        <v>3.2193000000000001</v>
      </c>
    </row>
    <row r="78" spans="2:33" x14ac:dyDescent="0.25">
      <c r="C78">
        <v>1.0694999999999999</v>
      </c>
      <c r="D78">
        <v>1.4409000000000001</v>
      </c>
      <c r="E78">
        <v>1.7767999999999999</v>
      </c>
      <c r="F78">
        <v>2.0663</v>
      </c>
      <c r="G78">
        <v>2.3077000000000001</v>
      </c>
      <c r="H78">
        <v>2.5044</v>
      </c>
      <c r="I78">
        <v>2.6621999999999999</v>
      </c>
      <c r="J78">
        <v>2.7871999999999999</v>
      </c>
      <c r="K78">
        <v>2.8854000000000002</v>
      </c>
      <c r="L78">
        <v>2.9620000000000002</v>
      </c>
      <c r="M78">
        <v>3.0213999999999999</v>
      </c>
      <c r="N78">
        <v>3.0674000000000001</v>
      </c>
      <c r="O78">
        <v>3.1029</v>
      </c>
      <c r="P78">
        <v>3.1301999999999999</v>
      </c>
      <c r="Q78">
        <v>3.1511</v>
      </c>
      <c r="R78">
        <v>3.1671999999999998</v>
      </c>
      <c r="S78">
        <v>3.1796000000000002</v>
      </c>
      <c r="T78">
        <v>3.1890000000000001</v>
      </c>
      <c r="U78">
        <v>3.1962999999999999</v>
      </c>
      <c r="V78">
        <v>3.2018</v>
      </c>
      <c r="W78">
        <v>3.2061000000000002</v>
      </c>
      <c r="X78">
        <v>3.2092999999999998</v>
      </c>
      <c r="Y78">
        <v>3.2118000000000002</v>
      </c>
      <c r="Z78">
        <v>3.2136999999999998</v>
      </c>
      <c r="AA78">
        <v>3.2151999999999998</v>
      </c>
      <c r="AB78">
        <v>3.2162999999999999</v>
      </c>
      <c r="AC78">
        <v>3.2170999999999998</v>
      </c>
      <c r="AD78">
        <v>3.2178</v>
      </c>
      <c r="AE78">
        <v>3.2183000000000002</v>
      </c>
      <c r="AF78">
        <v>3.2193000000000001</v>
      </c>
    </row>
    <row r="79" spans="2:33" x14ac:dyDescent="0.25">
      <c r="C79">
        <v>1.0694999999999999</v>
      </c>
      <c r="D79">
        <v>1.4409000000000001</v>
      </c>
      <c r="E79">
        <v>1.7767999999999999</v>
      </c>
      <c r="F79">
        <v>2.0663</v>
      </c>
      <c r="G79">
        <v>2.3077000000000001</v>
      </c>
      <c r="H79">
        <v>2.5044</v>
      </c>
      <c r="I79">
        <v>2.6621999999999999</v>
      </c>
      <c r="J79">
        <v>2.7871999999999999</v>
      </c>
      <c r="K79">
        <v>2.8854000000000002</v>
      </c>
      <c r="L79">
        <v>2.9620000000000002</v>
      </c>
      <c r="M79">
        <v>3.0213999999999999</v>
      </c>
      <c r="N79">
        <v>3.0674000000000001</v>
      </c>
      <c r="O79">
        <v>3.1029</v>
      </c>
      <c r="P79">
        <v>3.1301999999999999</v>
      </c>
      <c r="Q79">
        <v>3.1511</v>
      </c>
      <c r="R79">
        <v>3.1671999999999998</v>
      </c>
      <c r="S79">
        <v>3.1796000000000002</v>
      </c>
      <c r="T79">
        <v>3.1890000000000001</v>
      </c>
      <c r="U79">
        <v>3.1962999999999999</v>
      </c>
      <c r="V79">
        <v>3.2018</v>
      </c>
      <c r="W79">
        <v>3.2061000000000002</v>
      </c>
      <c r="X79">
        <v>3.2092999999999998</v>
      </c>
      <c r="Y79">
        <v>3.2118000000000002</v>
      </c>
      <c r="Z79">
        <v>3.2136999999999998</v>
      </c>
      <c r="AA79">
        <v>3.2151999999999998</v>
      </c>
      <c r="AB79">
        <v>3.2162999999999999</v>
      </c>
      <c r="AC79">
        <v>3.2170999999999998</v>
      </c>
      <c r="AD79">
        <v>3.2178</v>
      </c>
      <c r="AE79">
        <v>3.2183000000000002</v>
      </c>
      <c r="AF79">
        <v>3.2193000000000001</v>
      </c>
    </row>
    <row r="80" spans="2:33" x14ac:dyDescent="0.25">
      <c r="C80">
        <v>1.0694999999999999</v>
      </c>
      <c r="D80">
        <v>1.4409000000000001</v>
      </c>
      <c r="E80">
        <v>1.7767999999999999</v>
      </c>
      <c r="F80">
        <v>2.0663</v>
      </c>
      <c r="G80">
        <v>2.3077000000000001</v>
      </c>
      <c r="H80">
        <v>2.5044</v>
      </c>
      <c r="I80">
        <v>2.6621999999999999</v>
      </c>
      <c r="J80">
        <v>2.7871999999999999</v>
      </c>
      <c r="K80">
        <v>2.8854000000000002</v>
      </c>
      <c r="L80">
        <v>2.9620000000000002</v>
      </c>
      <c r="M80">
        <v>3.0213999999999999</v>
      </c>
      <c r="N80">
        <v>3.0674000000000001</v>
      </c>
      <c r="O80">
        <v>3.1029</v>
      </c>
      <c r="P80">
        <v>3.1301999999999999</v>
      </c>
      <c r="Q80">
        <v>3.1511</v>
      </c>
      <c r="R80">
        <v>3.1671999999999998</v>
      </c>
      <c r="S80">
        <v>3.1796000000000002</v>
      </c>
      <c r="T80">
        <v>3.1890000000000001</v>
      </c>
      <c r="U80">
        <v>3.1962999999999999</v>
      </c>
      <c r="V80">
        <v>3.2018</v>
      </c>
      <c r="W80">
        <v>3.2061000000000002</v>
      </c>
      <c r="X80">
        <v>3.2092999999999998</v>
      </c>
      <c r="Y80">
        <v>3.2118000000000002</v>
      </c>
      <c r="Z80">
        <v>3.2136999999999998</v>
      </c>
      <c r="AA80">
        <v>3.2151999999999998</v>
      </c>
      <c r="AB80">
        <v>3.2162999999999999</v>
      </c>
      <c r="AC80">
        <v>3.2170999999999998</v>
      </c>
      <c r="AD80">
        <v>3.2178</v>
      </c>
      <c r="AE80">
        <v>3.2183000000000002</v>
      </c>
      <c r="AF80">
        <v>3.2193000000000001</v>
      </c>
    </row>
    <row r="81" spans="3:32" x14ac:dyDescent="0.25">
      <c r="C81">
        <v>1.0694999999999999</v>
      </c>
      <c r="D81">
        <v>1.4409000000000001</v>
      </c>
      <c r="E81">
        <v>1.7767999999999999</v>
      </c>
      <c r="F81">
        <v>2.0663</v>
      </c>
      <c r="G81">
        <v>2.3077000000000001</v>
      </c>
      <c r="H81">
        <v>2.5044</v>
      </c>
      <c r="I81">
        <v>2.6621999999999999</v>
      </c>
      <c r="J81">
        <v>2.7871999999999999</v>
      </c>
      <c r="K81">
        <v>2.8854000000000002</v>
      </c>
      <c r="L81">
        <v>2.9620000000000002</v>
      </c>
      <c r="M81">
        <v>3.0213999999999999</v>
      </c>
      <c r="N81">
        <v>3.0674000000000001</v>
      </c>
      <c r="O81">
        <v>3.1029</v>
      </c>
      <c r="P81">
        <v>3.1301999999999999</v>
      </c>
      <c r="Q81">
        <v>3.1511</v>
      </c>
      <c r="R81">
        <v>3.1671999999999998</v>
      </c>
      <c r="S81">
        <v>3.1796000000000002</v>
      </c>
      <c r="T81">
        <v>3.1890000000000001</v>
      </c>
      <c r="U81">
        <v>3.1962999999999999</v>
      </c>
      <c r="V81">
        <v>3.2018</v>
      </c>
      <c r="W81">
        <v>3.2061000000000002</v>
      </c>
      <c r="X81">
        <v>3.2092999999999998</v>
      </c>
      <c r="Y81">
        <v>3.2118000000000002</v>
      </c>
      <c r="Z81">
        <v>3.2136999999999998</v>
      </c>
      <c r="AA81">
        <v>3.2151999999999998</v>
      </c>
      <c r="AB81">
        <v>3.2162999999999999</v>
      </c>
      <c r="AC81">
        <v>3.2170999999999998</v>
      </c>
      <c r="AD81">
        <v>3.2178</v>
      </c>
      <c r="AE81">
        <v>3.2183000000000002</v>
      </c>
      <c r="AF81">
        <v>3.2193000000000001</v>
      </c>
    </row>
    <row r="82" spans="3:32" x14ac:dyDescent="0.25">
      <c r="C82">
        <v>1.0694999999999999</v>
      </c>
      <c r="D82">
        <v>1.4409000000000001</v>
      </c>
      <c r="E82">
        <v>1.7767999999999999</v>
      </c>
      <c r="F82">
        <v>2.0663</v>
      </c>
      <c r="G82">
        <v>2.3077000000000001</v>
      </c>
      <c r="H82">
        <v>2.5044</v>
      </c>
      <c r="I82">
        <v>2.6621999999999999</v>
      </c>
      <c r="J82">
        <v>2.7871999999999999</v>
      </c>
      <c r="K82">
        <v>2.8854000000000002</v>
      </c>
      <c r="L82">
        <v>2.9620000000000002</v>
      </c>
      <c r="M82">
        <v>3.0213999999999999</v>
      </c>
      <c r="N82">
        <v>3.0674000000000001</v>
      </c>
      <c r="O82">
        <v>3.1029</v>
      </c>
      <c r="P82">
        <v>3.1301999999999999</v>
      </c>
      <c r="Q82">
        <v>3.1511</v>
      </c>
      <c r="R82">
        <v>3.1671999999999998</v>
      </c>
      <c r="S82">
        <v>3.1796000000000002</v>
      </c>
      <c r="T82">
        <v>3.1890000000000001</v>
      </c>
      <c r="U82">
        <v>3.1962999999999999</v>
      </c>
      <c r="V82">
        <v>3.2018</v>
      </c>
      <c r="W82">
        <v>3.2061000000000002</v>
      </c>
      <c r="X82">
        <v>3.2092999999999998</v>
      </c>
      <c r="Y82">
        <v>3.2118000000000002</v>
      </c>
      <c r="Z82">
        <v>3.2136999999999998</v>
      </c>
      <c r="AA82">
        <v>3.2151999999999998</v>
      </c>
      <c r="AB82">
        <v>3.2162999999999999</v>
      </c>
      <c r="AC82">
        <v>3.2170999999999998</v>
      </c>
      <c r="AD82">
        <v>3.2178</v>
      </c>
      <c r="AE82">
        <v>3.2183000000000002</v>
      </c>
      <c r="AF82">
        <v>3.2193000000000001</v>
      </c>
    </row>
    <row r="83" spans="3:32" x14ac:dyDescent="0.25">
      <c r="C83">
        <v>1.0694999999999999</v>
      </c>
      <c r="D83">
        <v>1.4409000000000001</v>
      </c>
      <c r="E83">
        <v>1.7767999999999999</v>
      </c>
      <c r="F83">
        <v>2.0663</v>
      </c>
      <c r="G83">
        <v>2.3077000000000001</v>
      </c>
      <c r="H83">
        <v>2.5044</v>
      </c>
      <c r="I83">
        <v>2.6621999999999999</v>
      </c>
      <c r="J83">
        <v>2.7871999999999999</v>
      </c>
      <c r="K83">
        <v>2.8854000000000002</v>
      </c>
      <c r="L83">
        <v>2.9620000000000002</v>
      </c>
      <c r="M83">
        <v>3.0213999999999999</v>
      </c>
      <c r="N83">
        <v>3.0674000000000001</v>
      </c>
      <c r="O83">
        <v>3.1029</v>
      </c>
      <c r="P83">
        <v>3.1301999999999999</v>
      </c>
      <c r="Q83">
        <v>3.1511</v>
      </c>
      <c r="R83">
        <v>3.1671999999999998</v>
      </c>
      <c r="S83">
        <v>3.1796000000000002</v>
      </c>
      <c r="T83">
        <v>3.1890000000000001</v>
      </c>
      <c r="U83">
        <v>3.1962999999999999</v>
      </c>
      <c r="V83">
        <v>3.2018</v>
      </c>
      <c r="W83">
        <v>3.2061000000000002</v>
      </c>
      <c r="X83">
        <v>3.2092999999999998</v>
      </c>
      <c r="Y83">
        <v>3.2118000000000002</v>
      </c>
      <c r="Z83">
        <v>3.2136999999999998</v>
      </c>
      <c r="AA83">
        <v>3.2151999999999998</v>
      </c>
      <c r="AB83">
        <v>3.2162999999999999</v>
      </c>
      <c r="AC83">
        <v>3.2170999999999998</v>
      </c>
      <c r="AD83">
        <v>3.2178</v>
      </c>
      <c r="AE83">
        <v>3.2183000000000002</v>
      </c>
      <c r="AF83">
        <v>3.2193000000000001</v>
      </c>
    </row>
    <row r="84" spans="3:32" x14ac:dyDescent="0.25">
      <c r="C84">
        <v>1.0694999999999999</v>
      </c>
      <c r="D84">
        <v>1.4409000000000001</v>
      </c>
      <c r="E84">
        <v>1.7767999999999999</v>
      </c>
      <c r="F84">
        <v>2.0663</v>
      </c>
      <c r="G84">
        <v>2.3077000000000001</v>
      </c>
      <c r="H84">
        <v>2.5044</v>
      </c>
      <c r="I84">
        <v>2.6621999999999999</v>
      </c>
      <c r="J84">
        <v>2.7871999999999999</v>
      </c>
      <c r="K84">
        <v>2.8854000000000002</v>
      </c>
      <c r="L84">
        <v>2.9620000000000002</v>
      </c>
      <c r="M84">
        <v>3.0213999999999999</v>
      </c>
      <c r="N84">
        <v>3.0674000000000001</v>
      </c>
      <c r="O84">
        <v>3.1029</v>
      </c>
      <c r="P84">
        <v>3.1301999999999999</v>
      </c>
      <c r="Q84">
        <v>3.1511</v>
      </c>
      <c r="R84">
        <v>3.1671999999999998</v>
      </c>
      <c r="S84">
        <v>3.1796000000000002</v>
      </c>
      <c r="T84">
        <v>3.1890000000000001</v>
      </c>
      <c r="U84">
        <v>3.1962999999999999</v>
      </c>
      <c r="V84">
        <v>3.2018</v>
      </c>
      <c r="W84">
        <v>3.2061000000000002</v>
      </c>
      <c r="X84">
        <v>3.2092999999999998</v>
      </c>
      <c r="Y84">
        <v>3.2118000000000002</v>
      </c>
      <c r="Z84">
        <v>3.2136999999999998</v>
      </c>
      <c r="AA84">
        <v>3.2151999999999998</v>
      </c>
      <c r="AB84">
        <v>3.2162999999999999</v>
      </c>
      <c r="AC84">
        <v>3.2170999999999998</v>
      </c>
      <c r="AD84">
        <v>3.2178</v>
      </c>
      <c r="AE84">
        <v>3.2183000000000002</v>
      </c>
      <c r="AF84">
        <v>3.2193000000000001</v>
      </c>
    </row>
    <row r="85" spans="3:32" x14ac:dyDescent="0.25">
      <c r="C85">
        <v>1.0694999999999999</v>
      </c>
      <c r="D85">
        <v>1.4409000000000001</v>
      </c>
      <c r="E85">
        <v>1.7767999999999999</v>
      </c>
      <c r="F85">
        <v>2.0663</v>
      </c>
      <c r="G85">
        <v>2.3077000000000001</v>
      </c>
      <c r="H85">
        <v>2.5044</v>
      </c>
      <c r="I85">
        <v>2.6621999999999999</v>
      </c>
      <c r="J85">
        <v>2.7871999999999999</v>
      </c>
      <c r="K85">
        <v>2.8854000000000002</v>
      </c>
      <c r="L85">
        <v>2.9620000000000002</v>
      </c>
      <c r="M85">
        <v>3.0213999999999999</v>
      </c>
      <c r="N85">
        <v>3.0674000000000001</v>
      </c>
      <c r="O85">
        <v>3.1029</v>
      </c>
      <c r="P85">
        <v>3.1301999999999999</v>
      </c>
      <c r="Q85">
        <v>3.1511</v>
      </c>
      <c r="R85">
        <v>3.1671999999999998</v>
      </c>
      <c r="S85">
        <v>3.1796000000000002</v>
      </c>
      <c r="T85">
        <v>3.1890000000000001</v>
      </c>
      <c r="U85">
        <v>3.1962999999999999</v>
      </c>
      <c r="V85">
        <v>3.2018</v>
      </c>
      <c r="W85">
        <v>3.2061000000000002</v>
      </c>
      <c r="X85">
        <v>3.2092999999999998</v>
      </c>
      <c r="Y85">
        <v>3.2118000000000002</v>
      </c>
      <c r="Z85">
        <v>3.2136999999999998</v>
      </c>
      <c r="AA85">
        <v>3.2151999999999998</v>
      </c>
      <c r="AB85">
        <v>3.2162999999999999</v>
      </c>
      <c r="AC85">
        <v>3.2170999999999998</v>
      </c>
      <c r="AD85">
        <v>3.2178</v>
      </c>
      <c r="AE85">
        <v>3.2183000000000002</v>
      </c>
      <c r="AF85">
        <v>3.2193000000000001</v>
      </c>
    </row>
    <row r="86" spans="3:32" x14ac:dyDescent="0.25">
      <c r="C86">
        <v>1.0694999999999999</v>
      </c>
      <c r="D86">
        <v>1.4409000000000001</v>
      </c>
      <c r="E86">
        <v>1.7767999999999999</v>
      </c>
      <c r="F86">
        <v>2.0663</v>
      </c>
      <c r="G86">
        <v>2.3077000000000001</v>
      </c>
      <c r="H86">
        <v>2.5044</v>
      </c>
      <c r="I86">
        <v>2.6621999999999999</v>
      </c>
      <c r="J86">
        <v>2.7871999999999999</v>
      </c>
      <c r="K86">
        <v>2.8854000000000002</v>
      </c>
      <c r="L86">
        <v>2.9620000000000002</v>
      </c>
      <c r="M86">
        <v>3.0213999999999999</v>
      </c>
      <c r="N86">
        <v>3.0674000000000001</v>
      </c>
      <c r="O86">
        <v>3.1029</v>
      </c>
      <c r="P86">
        <v>3.1301999999999999</v>
      </c>
      <c r="Q86">
        <v>3.1511</v>
      </c>
      <c r="R86">
        <v>3.1671999999999998</v>
      </c>
      <c r="S86">
        <v>3.1796000000000002</v>
      </c>
      <c r="T86">
        <v>3.1890000000000001</v>
      </c>
      <c r="U86">
        <v>3.1962999999999999</v>
      </c>
      <c r="V86">
        <v>3.2018</v>
      </c>
      <c r="W86">
        <v>3.2061000000000002</v>
      </c>
      <c r="X86">
        <v>3.2092999999999998</v>
      </c>
      <c r="Y86">
        <v>3.2118000000000002</v>
      </c>
      <c r="Z86">
        <v>3.2136999999999998</v>
      </c>
      <c r="AA86">
        <v>3.2151999999999998</v>
      </c>
      <c r="AB86">
        <v>3.2162999999999999</v>
      </c>
      <c r="AC86">
        <v>3.2170999999999998</v>
      </c>
      <c r="AD86">
        <v>3.2178</v>
      </c>
      <c r="AE86">
        <v>3.2183000000000002</v>
      </c>
      <c r="AF86">
        <v>3.2193000000000001</v>
      </c>
    </row>
    <row r="87" spans="3:32" x14ac:dyDescent="0.25">
      <c r="C87">
        <v>1.0694999999999999</v>
      </c>
      <c r="D87">
        <v>1.4409000000000001</v>
      </c>
      <c r="E87">
        <v>1.7767999999999999</v>
      </c>
      <c r="F87">
        <v>2.0663</v>
      </c>
      <c r="G87">
        <v>2.3077000000000001</v>
      </c>
      <c r="H87">
        <v>2.5044</v>
      </c>
      <c r="I87">
        <v>2.6621999999999999</v>
      </c>
      <c r="J87">
        <v>2.7871999999999999</v>
      </c>
      <c r="K87">
        <v>2.8854000000000002</v>
      </c>
      <c r="L87">
        <v>2.9620000000000002</v>
      </c>
      <c r="M87">
        <v>3.0213999999999999</v>
      </c>
      <c r="N87">
        <v>3.0674000000000001</v>
      </c>
      <c r="O87">
        <v>3.1029</v>
      </c>
      <c r="P87">
        <v>3.1301999999999999</v>
      </c>
      <c r="Q87">
        <v>3.1511</v>
      </c>
      <c r="R87">
        <v>3.1671999999999998</v>
      </c>
      <c r="S87">
        <v>3.1796000000000002</v>
      </c>
      <c r="T87">
        <v>3.1890000000000001</v>
      </c>
      <c r="U87">
        <v>3.1962999999999999</v>
      </c>
      <c r="V87">
        <v>3.2018</v>
      </c>
      <c r="W87">
        <v>3.2061000000000002</v>
      </c>
      <c r="X87">
        <v>3.2092999999999998</v>
      </c>
      <c r="Y87">
        <v>3.2118000000000002</v>
      </c>
      <c r="Z87">
        <v>3.2136999999999998</v>
      </c>
      <c r="AA87">
        <v>3.2151999999999998</v>
      </c>
      <c r="AB87">
        <v>3.2162999999999999</v>
      </c>
      <c r="AC87">
        <v>3.2170999999999998</v>
      </c>
      <c r="AD87">
        <v>3.2178</v>
      </c>
      <c r="AE87">
        <v>3.2183000000000002</v>
      </c>
      <c r="AF87">
        <v>3.2193000000000001</v>
      </c>
    </row>
    <row r="88" spans="3:32" x14ac:dyDescent="0.25">
      <c r="C88">
        <v>1.0694999999999999</v>
      </c>
      <c r="D88">
        <v>1.4409000000000001</v>
      </c>
      <c r="E88">
        <v>1.7767999999999999</v>
      </c>
      <c r="F88">
        <v>2.0663</v>
      </c>
      <c r="G88">
        <v>2.3077000000000001</v>
      </c>
      <c r="H88">
        <v>2.5044</v>
      </c>
      <c r="I88">
        <v>2.6621999999999999</v>
      </c>
      <c r="J88">
        <v>2.7871999999999999</v>
      </c>
      <c r="K88">
        <v>2.8854000000000002</v>
      </c>
      <c r="L88">
        <v>2.9620000000000002</v>
      </c>
      <c r="M88">
        <v>3.0213999999999999</v>
      </c>
      <c r="N88">
        <v>3.0674000000000001</v>
      </c>
      <c r="O88">
        <v>3.1029</v>
      </c>
      <c r="P88">
        <v>3.1301999999999999</v>
      </c>
      <c r="Q88">
        <v>3.1511</v>
      </c>
      <c r="R88">
        <v>3.1671999999999998</v>
      </c>
      <c r="S88">
        <v>3.1796000000000002</v>
      </c>
      <c r="T88">
        <v>3.1890000000000001</v>
      </c>
      <c r="U88">
        <v>3.1962999999999999</v>
      </c>
      <c r="V88">
        <v>3.2018</v>
      </c>
      <c r="W88">
        <v>3.2061000000000002</v>
      </c>
      <c r="X88">
        <v>3.2092999999999998</v>
      </c>
      <c r="Y88">
        <v>3.2118000000000002</v>
      </c>
      <c r="Z88">
        <v>3.2136999999999998</v>
      </c>
      <c r="AA88">
        <v>3.2151999999999998</v>
      </c>
      <c r="AB88">
        <v>3.2162999999999999</v>
      </c>
      <c r="AC88">
        <v>3.2170999999999998</v>
      </c>
      <c r="AD88">
        <v>3.2178</v>
      </c>
      <c r="AE88">
        <v>3.2183000000000002</v>
      </c>
      <c r="AF88">
        <v>3.2193000000000001</v>
      </c>
    </row>
    <row r="89" spans="3:32" x14ac:dyDescent="0.25">
      <c r="C89">
        <v>1.0694999999999999</v>
      </c>
      <c r="D89">
        <v>1.4409000000000001</v>
      </c>
      <c r="E89">
        <v>1.7767999999999999</v>
      </c>
      <c r="F89">
        <v>2.0663</v>
      </c>
      <c r="G89">
        <v>2.3077000000000001</v>
      </c>
      <c r="H89">
        <v>2.5044</v>
      </c>
      <c r="I89">
        <v>2.6621999999999999</v>
      </c>
      <c r="J89">
        <v>2.7871999999999999</v>
      </c>
      <c r="K89">
        <v>2.8854000000000002</v>
      </c>
      <c r="L89">
        <v>2.9620000000000002</v>
      </c>
      <c r="M89">
        <v>3.0213999999999999</v>
      </c>
      <c r="N89">
        <v>3.0674000000000001</v>
      </c>
      <c r="O89">
        <v>3.1029</v>
      </c>
      <c r="P89">
        <v>3.1301999999999999</v>
      </c>
      <c r="Q89">
        <v>3.1511</v>
      </c>
      <c r="R89">
        <v>3.1671999999999998</v>
      </c>
      <c r="S89">
        <v>3.1796000000000002</v>
      </c>
      <c r="T89">
        <v>3.1890000000000001</v>
      </c>
      <c r="U89">
        <v>3.1962999999999999</v>
      </c>
      <c r="V89">
        <v>3.2018</v>
      </c>
      <c r="W89">
        <v>3.2061000000000002</v>
      </c>
      <c r="X89">
        <v>3.2092999999999998</v>
      </c>
      <c r="Y89">
        <v>3.2118000000000002</v>
      </c>
      <c r="Z89">
        <v>3.2136999999999998</v>
      </c>
      <c r="AA89">
        <v>3.2151999999999998</v>
      </c>
      <c r="AB89">
        <v>3.2162999999999999</v>
      </c>
      <c r="AC89">
        <v>3.2170999999999998</v>
      </c>
      <c r="AD89">
        <v>3.2178</v>
      </c>
      <c r="AE89">
        <v>3.2183000000000002</v>
      </c>
      <c r="AF89">
        <v>3.2193000000000001</v>
      </c>
    </row>
    <row r="90" spans="3:32" x14ac:dyDescent="0.25">
      <c r="C90">
        <v>1.0694999999999999</v>
      </c>
      <c r="D90">
        <v>1.4409000000000001</v>
      </c>
      <c r="E90">
        <v>1.7767999999999999</v>
      </c>
      <c r="F90">
        <v>2.0663</v>
      </c>
      <c r="G90">
        <v>2.3077000000000001</v>
      </c>
      <c r="H90">
        <v>2.5044</v>
      </c>
      <c r="I90">
        <v>2.6621999999999999</v>
      </c>
      <c r="J90">
        <v>2.7871999999999999</v>
      </c>
      <c r="K90">
        <v>2.8854000000000002</v>
      </c>
      <c r="L90">
        <v>2.9620000000000002</v>
      </c>
      <c r="M90">
        <v>3.0213999999999999</v>
      </c>
      <c r="N90">
        <v>3.0674000000000001</v>
      </c>
      <c r="O90">
        <v>3.1029</v>
      </c>
      <c r="P90">
        <v>3.1301999999999999</v>
      </c>
      <c r="Q90">
        <v>3.1511</v>
      </c>
      <c r="R90">
        <v>3.1671999999999998</v>
      </c>
      <c r="S90">
        <v>3.1796000000000002</v>
      </c>
      <c r="T90">
        <v>3.1890000000000001</v>
      </c>
      <c r="U90">
        <v>3.1962999999999999</v>
      </c>
      <c r="V90">
        <v>3.2018</v>
      </c>
      <c r="W90">
        <v>3.2061000000000002</v>
      </c>
      <c r="X90">
        <v>3.2092999999999998</v>
      </c>
      <c r="Y90">
        <v>3.2118000000000002</v>
      </c>
      <c r="Z90">
        <v>3.2136999999999998</v>
      </c>
      <c r="AA90">
        <v>3.2151999999999998</v>
      </c>
      <c r="AB90">
        <v>3.2162999999999999</v>
      </c>
      <c r="AC90">
        <v>3.2170999999999998</v>
      </c>
      <c r="AD90">
        <v>3.2178</v>
      </c>
      <c r="AE90">
        <v>3.2183000000000002</v>
      </c>
      <c r="AF90">
        <v>3.2193000000000001</v>
      </c>
    </row>
    <row r="91" spans="3:32" x14ac:dyDescent="0.25">
      <c r="C91">
        <v>1.0694999999999999</v>
      </c>
      <c r="D91">
        <v>1.4409000000000001</v>
      </c>
      <c r="E91">
        <v>1.7767999999999999</v>
      </c>
      <c r="F91">
        <v>2.0663</v>
      </c>
      <c r="G91">
        <v>2.3077000000000001</v>
      </c>
      <c r="H91">
        <v>2.5044</v>
      </c>
      <c r="I91">
        <v>2.6621999999999999</v>
      </c>
      <c r="J91">
        <v>2.7871999999999999</v>
      </c>
      <c r="K91">
        <v>2.8854000000000002</v>
      </c>
      <c r="L91">
        <v>2.9620000000000002</v>
      </c>
      <c r="M91">
        <v>3.0213999999999999</v>
      </c>
      <c r="N91">
        <v>3.0674000000000001</v>
      </c>
      <c r="O91">
        <v>3.1029</v>
      </c>
      <c r="P91">
        <v>3.1301999999999999</v>
      </c>
      <c r="Q91">
        <v>3.1511</v>
      </c>
      <c r="R91">
        <v>3.1671999999999998</v>
      </c>
      <c r="S91">
        <v>3.1796000000000002</v>
      </c>
      <c r="T91">
        <v>3.1890000000000001</v>
      </c>
      <c r="U91">
        <v>3.1962999999999999</v>
      </c>
      <c r="V91">
        <v>3.2018</v>
      </c>
      <c r="W91">
        <v>3.2061000000000002</v>
      </c>
      <c r="X91">
        <v>3.2092999999999998</v>
      </c>
      <c r="Y91">
        <v>3.2118000000000002</v>
      </c>
      <c r="Z91">
        <v>3.2136999999999998</v>
      </c>
      <c r="AA91">
        <v>3.2151999999999998</v>
      </c>
      <c r="AB91">
        <v>3.2162999999999999</v>
      </c>
      <c r="AC91">
        <v>3.2170999999999998</v>
      </c>
      <c r="AD91">
        <v>3.2178</v>
      </c>
      <c r="AE91">
        <v>3.2183000000000002</v>
      </c>
      <c r="AF91">
        <v>3.2193000000000001</v>
      </c>
    </row>
    <row r="92" spans="3:32" x14ac:dyDescent="0.25">
      <c r="C92">
        <v>1.0694999999999999</v>
      </c>
      <c r="D92">
        <v>1.4409000000000001</v>
      </c>
      <c r="E92">
        <v>1.7767999999999999</v>
      </c>
      <c r="F92">
        <v>2.0663</v>
      </c>
      <c r="G92">
        <v>2.3077000000000001</v>
      </c>
      <c r="H92">
        <v>2.5044</v>
      </c>
      <c r="I92">
        <v>2.6621999999999999</v>
      </c>
      <c r="J92">
        <v>2.7871999999999999</v>
      </c>
      <c r="K92">
        <v>2.8854000000000002</v>
      </c>
      <c r="L92">
        <v>2.9620000000000002</v>
      </c>
      <c r="M92">
        <v>3.0213999999999999</v>
      </c>
      <c r="N92">
        <v>3.0674000000000001</v>
      </c>
      <c r="O92">
        <v>3.1029</v>
      </c>
      <c r="P92">
        <v>3.1301999999999999</v>
      </c>
      <c r="Q92">
        <v>3.1511</v>
      </c>
      <c r="R92">
        <v>3.1671999999999998</v>
      </c>
      <c r="S92">
        <v>3.1796000000000002</v>
      </c>
      <c r="T92">
        <v>3.1890000000000001</v>
      </c>
      <c r="U92">
        <v>3.1962999999999999</v>
      </c>
      <c r="V92">
        <v>3.2018</v>
      </c>
      <c r="W92">
        <v>3.2061000000000002</v>
      </c>
      <c r="X92">
        <v>3.2092999999999998</v>
      </c>
      <c r="Y92">
        <v>3.2118000000000002</v>
      </c>
      <c r="Z92">
        <v>3.2136999999999998</v>
      </c>
      <c r="AA92">
        <v>3.2151999999999998</v>
      </c>
      <c r="AB92">
        <v>3.2162999999999999</v>
      </c>
      <c r="AC92">
        <v>3.2170999999999998</v>
      </c>
      <c r="AD92">
        <v>3.2178</v>
      </c>
      <c r="AE92">
        <v>3.2183000000000002</v>
      </c>
      <c r="AF92">
        <v>3.2193000000000001</v>
      </c>
    </row>
    <row r="93" spans="3:32" x14ac:dyDescent="0.25">
      <c r="C93">
        <v>1.0694999999999999</v>
      </c>
      <c r="D93">
        <v>1.4409000000000001</v>
      </c>
      <c r="E93">
        <v>1.7767999999999999</v>
      </c>
      <c r="F93">
        <v>2.0663</v>
      </c>
      <c r="G93">
        <v>2.3077000000000001</v>
      </c>
      <c r="H93">
        <v>2.5044</v>
      </c>
      <c r="I93">
        <v>2.6621999999999999</v>
      </c>
      <c r="J93">
        <v>2.7871999999999999</v>
      </c>
      <c r="K93">
        <v>2.8854000000000002</v>
      </c>
      <c r="L93">
        <v>2.9620000000000002</v>
      </c>
      <c r="M93">
        <v>3.0213999999999999</v>
      </c>
      <c r="N93">
        <v>3.0674000000000001</v>
      </c>
      <c r="O93">
        <v>3.1029</v>
      </c>
      <c r="P93">
        <v>3.1301999999999999</v>
      </c>
      <c r="Q93">
        <v>3.1511</v>
      </c>
      <c r="R93">
        <v>3.1671999999999998</v>
      </c>
      <c r="S93">
        <v>3.1796000000000002</v>
      </c>
      <c r="T93">
        <v>3.1890000000000001</v>
      </c>
      <c r="U93">
        <v>3.1962999999999999</v>
      </c>
      <c r="V93">
        <v>3.2018</v>
      </c>
      <c r="W93">
        <v>3.2061000000000002</v>
      </c>
      <c r="X93">
        <v>3.2092999999999998</v>
      </c>
      <c r="Y93">
        <v>3.2118000000000002</v>
      </c>
      <c r="Z93">
        <v>3.2136999999999998</v>
      </c>
      <c r="AA93">
        <v>3.2151999999999998</v>
      </c>
      <c r="AB93">
        <v>3.2162999999999999</v>
      </c>
      <c r="AC93">
        <v>3.2170999999999998</v>
      </c>
      <c r="AD93">
        <v>3.2178</v>
      </c>
      <c r="AE93">
        <v>3.2183000000000002</v>
      </c>
      <c r="AF93">
        <v>3.2193000000000001</v>
      </c>
    </row>
    <row r="94" spans="3:32" x14ac:dyDescent="0.25">
      <c r="C94">
        <v>1.0694999999999999</v>
      </c>
      <c r="D94">
        <v>1.4409000000000001</v>
      </c>
      <c r="E94">
        <v>1.7767999999999999</v>
      </c>
      <c r="F94">
        <v>2.0663</v>
      </c>
      <c r="G94">
        <v>2.3077000000000001</v>
      </c>
      <c r="H94">
        <v>2.5044</v>
      </c>
      <c r="I94">
        <v>2.6621999999999999</v>
      </c>
      <c r="J94">
        <v>2.7871999999999999</v>
      </c>
      <c r="K94">
        <v>2.8854000000000002</v>
      </c>
      <c r="L94">
        <v>2.9620000000000002</v>
      </c>
      <c r="M94">
        <v>3.0213999999999999</v>
      </c>
      <c r="N94">
        <v>3.0674000000000001</v>
      </c>
      <c r="O94">
        <v>3.1029</v>
      </c>
      <c r="P94">
        <v>3.1301999999999999</v>
      </c>
      <c r="Q94">
        <v>3.1511</v>
      </c>
      <c r="R94">
        <v>3.1671999999999998</v>
      </c>
      <c r="S94">
        <v>3.1796000000000002</v>
      </c>
      <c r="T94">
        <v>3.1890000000000001</v>
      </c>
      <c r="U94">
        <v>3.1962999999999999</v>
      </c>
      <c r="V94">
        <v>3.2018</v>
      </c>
      <c r="W94">
        <v>3.2061000000000002</v>
      </c>
      <c r="X94">
        <v>3.2092999999999998</v>
      </c>
      <c r="Y94">
        <v>3.2118000000000002</v>
      </c>
      <c r="Z94">
        <v>3.2136999999999998</v>
      </c>
      <c r="AA94">
        <v>3.2151999999999998</v>
      </c>
      <c r="AB94">
        <v>3.2162999999999999</v>
      </c>
      <c r="AC94">
        <v>3.2170999999999998</v>
      </c>
      <c r="AD94">
        <v>3.2178</v>
      </c>
      <c r="AE94">
        <v>3.2183000000000002</v>
      </c>
      <c r="AF94">
        <v>3.2193000000000001</v>
      </c>
    </row>
    <row r="95" spans="3:32" x14ac:dyDescent="0.25">
      <c r="C95">
        <v>1.0694999999999999</v>
      </c>
      <c r="D95">
        <v>1.4409000000000001</v>
      </c>
      <c r="E95">
        <v>1.7767999999999999</v>
      </c>
      <c r="F95">
        <v>2.0663</v>
      </c>
      <c r="G95">
        <v>2.3077000000000001</v>
      </c>
      <c r="H95">
        <v>2.5044</v>
      </c>
      <c r="I95">
        <v>2.6621999999999999</v>
      </c>
      <c r="J95">
        <v>2.7871999999999999</v>
      </c>
      <c r="K95">
        <v>2.8854000000000002</v>
      </c>
      <c r="L95">
        <v>2.9620000000000002</v>
      </c>
      <c r="M95">
        <v>3.0213999999999999</v>
      </c>
      <c r="N95">
        <v>3.0674000000000001</v>
      </c>
      <c r="O95">
        <v>3.1029</v>
      </c>
      <c r="P95">
        <v>3.1301999999999999</v>
      </c>
      <c r="Q95">
        <v>3.1511</v>
      </c>
      <c r="R95">
        <v>3.1671999999999998</v>
      </c>
      <c r="S95">
        <v>3.1796000000000002</v>
      </c>
      <c r="T95">
        <v>3.1890000000000001</v>
      </c>
      <c r="U95">
        <v>3.1962999999999999</v>
      </c>
      <c r="V95">
        <v>3.2018</v>
      </c>
      <c r="W95">
        <v>3.2061000000000002</v>
      </c>
      <c r="X95">
        <v>3.2092999999999998</v>
      </c>
      <c r="Y95">
        <v>3.2118000000000002</v>
      </c>
      <c r="Z95">
        <v>3.2136999999999998</v>
      </c>
      <c r="AA95">
        <v>3.2151999999999998</v>
      </c>
      <c r="AB95">
        <v>3.2162999999999999</v>
      </c>
      <c r="AC95">
        <v>3.2170999999999998</v>
      </c>
      <c r="AD95">
        <v>3.2178</v>
      </c>
      <c r="AE95">
        <v>3.2183000000000002</v>
      </c>
      <c r="AF95">
        <v>3.2193000000000001</v>
      </c>
    </row>
    <row r="96" spans="3:32" x14ac:dyDescent="0.25">
      <c r="C96">
        <v>1.0694999999999999</v>
      </c>
      <c r="D96">
        <v>1.4409000000000001</v>
      </c>
      <c r="E96">
        <v>1.7767999999999999</v>
      </c>
      <c r="F96">
        <v>2.0663</v>
      </c>
      <c r="G96">
        <v>2.3077000000000001</v>
      </c>
      <c r="H96">
        <v>2.5044</v>
      </c>
      <c r="I96">
        <v>2.6621999999999999</v>
      </c>
      <c r="J96">
        <v>2.7871999999999999</v>
      </c>
      <c r="K96">
        <v>2.8854000000000002</v>
      </c>
      <c r="L96">
        <v>2.9620000000000002</v>
      </c>
      <c r="M96">
        <v>3.0213999999999999</v>
      </c>
      <c r="N96">
        <v>3.0674000000000001</v>
      </c>
      <c r="O96">
        <v>3.1029</v>
      </c>
      <c r="P96">
        <v>3.1301999999999999</v>
      </c>
      <c r="Q96">
        <v>3.1511</v>
      </c>
      <c r="R96">
        <v>3.1671999999999998</v>
      </c>
      <c r="S96">
        <v>3.1796000000000002</v>
      </c>
      <c r="T96">
        <v>3.1890000000000001</v>
      </c>
      <c r="U96">
        <v>3.1962999999999999</v>
      </c>
      <c r="V96">
        <v>3.2018</v>
      </c>
      <c r="W96">
        <v>3.2061000000000002</v>
      </c>
      <c r="X96">
        <v>3.2092999999999998</v>
      </c>
      <c r="Y96">
        <v>3.2118000000000002</v>
      </c>
      <c r="Z96">
        <v>3.2136999999999998</v>
      </c>
      <c r="AA96">
        <v>3.2151999999999998</v>
      </c>
      <c r="AB96">
        <v>3.2162999999999999</v>
      </c>
      <c r="AC96">
        <v>3.2170999999999998</v>
      </c>
      <c r="AD96">
        <v>3.2178</v>
      </c>
      <c r="AE96">
        <v>3.2183000000000002</v>
      </c>
      <c r="AF96">
        <v>3.2193000000000001</v>
      </c>
    </row>
    <row r="97" spans="3:32" x14ac:dyDescent="0.25">
      <c r="C97">
        <v>1.0694999999999999</v>
      </c>
      <c r="D97">
        <v>1.4409000000000001</v>
      </c>
      <c r="E97">
        <v>1.7767999999999999</v>
      </c>
      <c r="F97">
        <v>2.0663</v>
      </c>
      <c r="G97">
        <v>2.3077000000000001</v>
      </c>
      <c r="H97">
        <v>2.5044</v>
      </c>
      <c r="I97">
        <v>2.6621999999999999</v>
      </c>
      <c r="J97">
        <v>2.7871999999999999</v>
      </c>
      <c r="K97">
        <v>2.8854000000000002</v>
      </c>
      <c r="L97">
        <v>2.9620000000000002</v>
      </c>
      <c r="M97">
        <v>3.0213999999999999</v>
      </c>
      <c r="N97">
        <v>3.0674000000000001</v>
      </c>
      <c r="O97">
        <v>3.1029</v>
      </c>
      <c r="P97">
        <v>3.1301999999999999</v>
      </c>
      <c r="Q97">
        <v>3.1511</v>
      </c>
      <c r="R97">
        <v>3.1671999999999998</v>
      </c>
      <c r="S97">
        <v>3.1796000000000002</v>
      </c>
      <c r="T97">
        <v>3.1890000000000001</v>
      </c>
      <c r="U97">
        <v>3.1962999999999999</v>
      </c>
      <c r="V97">
        <v>3.2018</v>
      </c>
      <c r="W97">
        <v>3.2061000000000002</v>
      </c>
      <c r="X97">
        <v>3.2092999999999998</v>
      </c>
      <c r="Y97">
        <v>3.2118000000000002</v>
      </c>
      <c r="Z97">
        <v>3.2136999999999998</v>
      </c>
      <c r="AA97">
        <v>3.2151999999999998</v>
      </c>
      <c r="AB97">
        <v>3.2162999999999999</v>
      </c>
      <c r="AC97">
        <v>3.2170999999999998</v>
      </c>
      <c r="AD97">
        <v>3.2178</v>
      </c>
      <c r="AE97">
        <v>3.2183000000000002</v>
      </c>
      <c r="AF97">
        <v>3.2193000000000001</v>
      </c>
    </row>
    <row r="98" spans="3:32" x14ac:dyDescent="0.25">
      <c r="C98">
        <v>1.0694999999999999</v>
      </c>
      <c r="D98">
        <v>1.4409000000000001</v>
      </c>
      <c r="E98">
        <v>1.7767999999999999</v>
      </c>
      <c r="F98">
        <v>2.0663</v>
      </c>
      <c r="G98">
        <v>2.3077000000000001</v>
      </c>
      <c r="H98">
        <v>2.5044</v>
      </c>
      <c r="I98">
        <v>2.6621999999999999</v>
      </c>
      <c r="J98">
        <v>2.7871999999999999</v>
      </c>
      <c r="K98">
        <v>2.8854000000000002</v>
      </c>
      <c r="L98">
        <v>2.9620000000000002</v>
      </c>
      <c r="M98">
        <v>3.0213999999999999</v>
      </c>
      <c r="N98">
        <v>3.0674000000000001</v>
      </c>
      <c r="O98">
        <v>3.1029</v>
      </c>
      <c r="P98">
        <v>3.1301999999999999</v>
      </c>
      <c r="Q98">
        <v>3.1511</v>
      </c>
      <c r="R98">
        <v>3.1671999999999998</v>
      </c>
      <c r="S98">
        <v>3.1796000000000002</v>
      </c>
      <c r="T98">
        <v>3.1890000000000001</v>
      </c>
      <c r="U98">
        <v>3.1962999999999999</v>
      </c>
      <c r="V98">
        <v>3.2018</v>
      </c>
      <c r="W98">
        <v>3.2061000000000002</v>
      </c>
      <c r="X98">
        <v>3.2092999999999998</v>
      </c>
      <c r="Y98">
        <v>3.2118000000000002</v>
      </c>
      <c r="Z98">
        <v>3.2136999999999998</v>
      </c>
      <c r="AA98">
        <v>3.2151999999999998</v>
      </c>
      <c r="AB98">
        <v>3.2162999999999999</v>
      </c>
      <c r="AC98">
        <v>3.2170999999999998</v>
      </c>
      <c r="AD98">
        <v>3.2178</v>
      </c>
      <c r="AE98">
        <v>3.2183000000000002</v>
      </c>
      <c r="AF98">
        <v>3.2193000000000001</v>
      </c>
    </row>
    <row r="99" spans="3:32" x14ac:dyDescent="0.25">
      <c r="C99">
        <v>1.0694999999999999</v>
      </c>
      <c r="D99">
        <v>1.4409000000000001</v>
      </c>
      <c r="E99">
        <v>1.7767999999999999</v>
      </c>
      <c r="F99">
        <v>2.0663</v>
      </c>
      <c r="G99">
        <v>2.3077000000000001</v>
      </c>
      <c r="H99">
        <v>2.5044</v>
      </c>
      <c r="I99">
        <v>2.6621999999999999</v>
      </c>
      <c r="J99">
        <v>2.7871999999999999</v>
      </c>
      <c r="K99">
        <v>2.8854000000000002</v>
      </c>
      <c r="L99">
        <v>2.9620000000000002</v>
      </c>
      <c r="M99">
        <v>3.0213999999999999</v>
      </c>
      <c r="N99">
        <v>3.0674000000000001</v>
      </c>
      <c r="O99">
        <v>3.1029</v>
      </c>
      <c r="P99">
        <v>3.1301999999999999</v>
      </c>
      <c r="Q99">
        <v>3.1511</v>
      </c>
      <c r="R99">
        <v>3.1671999999999998</v>
      </c>
      <c r="S99">
        <v>3.1796000000000002</v>
      </c>
      <c r="T99">
        <v>3.1890000000000001</v>
      </c>
      <c r="U99">
        <v>3.1962999999999999</v>
      </c>
      <c r="V99">
        <v>3.2018</v>
      </c>
      <c r="W99">
        <v>3.2061000000000002</v>
      </c>
      <c r="X99">
        <v>3.2092999999999998</v>
      </c>
      <c r="Y99">
        <v>3.2118000000000002</v>
      </c>
      <c r="Z99">
        <v>3.2136999999999998</v>
      </c>
      <c r="AA99">
        <v>3.2151999999999998</v>
      </c>
      <c r="AB99">
        <v>3.2162999999999999</v>
      </c>
      <c r="AC99">
        <v>3.2170999999999998</v>
      </c>
      <c r="AD99">
        <v>3.2178</v>
      </c>
      <c r="AE99">
        <v>3.2183000000000002</v>
      </c>
      <c r="AF99">
        <v>3.2193000000000001</v>
      </c>
    </row>
    <row r="100" spans="3:32" x14ac:dyDescent="0.25">
      <c r="C100">
        <v>1.0694999999999999</v>
      </c>
      <c r="D100">
        <v>1.4409000000000001</v>
      </c>
      <c r="E100">
        <v>1.7767999999999999</v>
      </c>
      <c r="F100">
        <v>2.0663</v>
      </c>
      <c r="G100">
        <v>2.3077000000000001</v>
      </c>
      <c r="H100">
        <v>2.5044</v>
      </c>
      <c r="I100">
        <v>2.6621999999999999</v>
      </c>
      <c r="J100">
        <v>2.7871999999999999</v>
      </c>
      <c r="K100">
        <v>2.8854000000000002</v>
      </c>
      <c r="L100">
        <v>2.9620000000000002</v>
      </c>
      <c r="M100">
        <v>3.0213999999999999</v>
      </c>
      <c r="N100">
        <v>3.0674000000000001</v>
      </c>
      <c r="O100">
        <v>3.1029</v>
      </c>
      <c r="P100">
        <v>3.1301999999999999</v>
      </c>
      <c r="Q100">
        <v>3.1511</v>
      </c>
      <c r="R100">
        <v>3.1671999999999998</v>
      </c>
      <c r="S100">
        <v>3.1796000000000002</v>
      </c>
      <c r="T100">
        <v>3.1890000000000001</v>
      </c>
      <c r="U100">
        <v>3.1962999999999999</v>
      </c>
      <c r="V100">
        <v>3.2018</v>
      </c>
      <c r="W100">
        <v>3.2061000000000002</v>
      </c>
      <c r="X100">
        <v>3.2092999999999998</v>
      </c>
      <c r="Y100">
        <v>3.2118000000000002</v>
      </c>
      <c r="Z100">
        <v>3.2136999999999998</v>
      </c>
      <c r="AA100">
        <v>3.2151999999999998</v>
      </c>
      <c r="AB100">
        <v>3.2162999999999999</v>
      </c>
      <c r="AC100">
        <v>3.2170999999999998</v>
      </c>
      <c r="AD100">
        <v>3.2178</v>
      </c>
      <c r="AE100">
        <v>3.2183000000000002</v>
      </c>
      <c r="AF100">
        <v>3.2193000000000001</v>
      </c>
    </row>
    <row r="101" spans="3:32" x14ac:dyDescent="0.25">
      <c r="C101">
        <v>1.0694999999999999</v>
      </c>
      <c r="D101">
        <v>1.4409000000000001</v>
      </c>
      <c r="E101">
        <v>1.7767999999999999</v>
      </c>
      <c r="F101">
        <v>2.0663</v>
      </c>
      <c r="G101">
        <v>2.3077000000000001</v>
      </c>
      <c r="H101">
        <v>2.5044</v>
      </c>
      <c r="I101">
        <v>2.6621999999999999</v>
      </c>
      <c r="J101">
        <v>2.7871999999999999</v>
      </c>
      <c r="K101">
        <v>2.8854000000000002</v>
      </c>
      <c r="L101">
        <v>2.9620000000000002</v>
      </c>
      <c r="M101">
        <v>3.0213999999999999</v>
      </c>
      <c r="N101">
        <v>3.0674000000000001</v>
      </c>
      <c r="O101">
        <v>3.1029</v>
      </c>
      <c r="P101">
        <v>3.1301999999999999</v>
      </c>
      <c r="Q101">
        <v>3.1511</v>
      </c>
      <c r="R101">
        <v>3.1671999999999998</v>
      </c>
      <c r="S101">
        <v>3.1796000000000002</v>
      </c>
      <c r="T101">
        <v>3.1890000000000001</v>
      </c>
      <c r="U101">
        <v>3.1962999999999999</v>
      </c>
      <c r="V101">
        <v>3.2018</v>
      </c>
      <c r="W101">
        <v>3.2061000000000002</v>
      </c>
      <c r="X101">
        <v>3.2092999999999998</v>
      </c>
      <c r="Y101">
        <v>3.2118000000000002</v>
      </c>
      <c r="Z101">
        <v>3.2136999999999998</v>
      </c>
      <c r="AA101">
        <v>3.2151999999999998</v>
      </c>
      <c r="AB101">
        <v>3.2162999999999999</v>
      </c>
      <c r="AC101">
        <v>3.2170999999999998</v>
      </c>
      <c r="AD101">
        <v>3.2178</v>
      </c>
      <c r="AE101">
        <v>3.2183000000000002</v>
      </c>
      <c r="AF101">
        <v>3.2193000000000001</v>
      </c>
    </row>
    <row r="102" spans="3:32" x14ac:dyDescent="0.25">
      <c r="C102">
        <v>1.0694999999999999</v>
      </c>
      <c r="D102">
        <v>1.4409000000000001</v>
      </c>
      <c r="E102">
        <v>1.7767999999999999</v>
      </c>
      <c r="F102">
        <v>2.0663</v>
      </c>
      <c r="G102">
        <v>2.3077000000000001</v>
      </c>
      <c r="H102">
        <v>2.5044</v>
      </c>
      <c r="I102">
        <v>2.6621999999999999</v>
      </c>
      <c r="J102">
        <v>2.7871999999999999</v>
      </c>
      <c r="K102">
        <v>2.8854000000000002</v>
      </c>
      <c r="L102">
        <v>2.9620000000000002</v>
      </c>
      <c r="M102">
        <v>3.0213999999999999</v>
      </c>
      <c r="N102">
        <v>3.0674000000000001</v>
      </c>
      <c r="O102">
        <v>3.1029</v>
      </c>
      <c r="P102">
        <v>3.1301999999999999</v>
      </c>
      <c r="Q102">
        <v>3.1511</v>
      </c>
      <c r="R102">
        <v>3.1671999999999998</v>
      </c>
      <c r="S102">
        <v>3.1796000000000002</v>
      </c>
      <c r="T102">
        <v>3.1890000000000001</v>
      </c>
      <c r="U102">
        <v>3.1962999999999999</v>
      </c>
      <c r="V102">
        <v>3.2018</v>
      </c>
      <c r="W102">
        <v>3.2061000000000002</v>
      </c>
      <c r="X102">
        <v>3.2092999999999998</v>
      </c>
      <c r="Y102">
        <v>3.2118000000000002</v>
      </c>
      <c r="Z102">
        <v>3.2136999999999998</v>
      </c>
      <c r="AA102">
        <v>3.2151999999999998</v>
      </c>
      <c r="AB102">
        <v>3.2162999999999999</v>
      </c>
      <c r="AC102">
        <v>3.2170999999999998</v>
      </c>
      <c r="AD102">
        <v>3.2178</v>
      </c>
      <c r="AE102">
        <v>3.2183000000000002</v>
      </c>
      <c r="AF102">
        <v>3.2193000000000001</v>
      </c>
    </row>
    <row r="103" spans="3:32" x14ac:dyDescent="0.25">
      <c r="C103">
        <v>1.0694999999999999</v>
      </c>
      <c r="D103">
        <v>1.4409000000000001</v>
      </c>
      <c r="E103">
        <v>1.7767999999999999</v>
      </c>
      <c r="F103">
        <v>2.0663</v>
      </c>
      <c r="G103">
        <v>2.3077000000000001</v>
      </c>
      <c r="H103">
        <v>2.5044</v>
      </c>
      <c r="I103">
        <v>2.6621999999999999</v>
      </c>
      <c r="J103">
        <v>2.7871999999999999</v>
      </c>
      <c r="K103">
        <v>2.8854000000000002</v>
      </c>
      <c r="L103">
        <v>2.9620000000000002</v>
      </c>
      <c r="M103">
        <v>3.0213999999999999</v>
      </c>
      <c r="N103">
        <v>3.0674000000000001</v>
      </c>
      <c r="O103">
        <v>3.1029</v>
      </c>
      <c r="P103">
        <v>3.1301999999999999</v>
      </c>
      <c r="Q103">
        <v>3.1511</v>
      </c>
      <c r="R103">
        <v>3.1671999999999998</v>
      </c>
      <c r="S103">
        <v>3.1796000000000002</v>
      </c>
      <c r="T103">
        <v>3.1890000000000001</v>
      </c>
      <c r="U103">
        <v>3.1962999999999999</v>
      </c>
      <c r="V103">
        <v>3.2018</v>
      </c>
      <c r="W103">
        <v>3.2061000000000002</v>
      </c>
      <c r="X103">
        <v>3.2092999999999998</v>
      </c>
      <c r="Y103">
        <v>3.2118000000000002</v>
      </c>
      <c r="Z103">
        <v>3.2136999999999998</v>
      </c>
      <c r="AA103">
        <v>3.2151999999999998</v>
      </c>
      <c r="AB103">
        <v>3.2162999999999999</v>
      </c>
      <c r="AC103">
        <v>3.2170999999999998</v>
      </c>
      <c r="AD103">
        <v>3.2178</v>
      </c>
      <c r="AE103">
        <v>3.2183000000000002</v>
      </c>
      <c r="AF103">
        <v>3.2193000000000001</v>
      </c>
    </row>
    <row r="104" spans="3:32" x14ac:dyDescent="0.25">
      <c r="C104">
        <v>1.0694999999999999</v>
      </c>
      <c r="D104">
        <v>1.4409000000000001</v>
      </c>
      <c r="E104">
        <v>1.7767999999999999</v>
      </c>
      <c r="F104">
        <v>2.0663</v>
      </c>
      <c r="G104">
        <v>2.3077000000000001</v>
      </c>
      <c r="H104">
        <v>2.5044</v>
      </c>
      <c r="I104">
        <v>2.6621999999999999</v>
      </c>
      <c r="J104">
        <v>2.7871999999999999</v>
      </c>
      <c r="K104">
        <v>2.8854000000000002</v>
      </c>
      <c r="L104">
        <v>2.9620000000000002</v>
      </c>
      <c r="M104">
        <v>3.0213999999999999</v>
      </c>
      <c r="N104">
        <v>3.0674000000000001</v>
      </c>
      <c r="O104">
        <v>3.1029</v>
      </c>
      <c r="P104">
        <v>3.1301999999999999</v>
      </c>
      <c r="Q104">
        <v>3.1511</v>
      </c>
      <c r="R104">
        <v>3.1671999999999998</v>
      </c>
      <c r="S104">
        <v>3.1796000000000002</v>
      </c>
      <c r="T104">
        <v>3.1890000000000001</v>
      </c>
      <c r="U104">
        <v>3.1962999999999999</v>
      </c>
      <c r="V104">
        <v>3.2018</v>
      </c>
      <c r="W104">
        <v>3.2061000000000002</v>
      </c>
      <c r="X104">
        <v>3.2092999999999998</v>
      </c>
      <c r="Y104">
        <v>3.2118000000000002</v>
      </c>
      <c r="Z104">
        <v>3.2136999999999998</v>
      </c>
      <c r="AA104">
        <v>3.2151999999999998</v>
      </c>
      <c r="AB104">
        <v>3.2162999999999999</v>
      </c>
      <c r="AC104">
        <v>3.2170999999999998</v>
      </c>
      <c r="AD104">
        <v>3.2178</v>
      </c>
      <c r="AE104">
        <v>3.2183000000000002</v>
      </c>
      <c r="AF104">
        <v>3.2193000000000001</v>
      </c>
    </row>
    <row r="105" spans="3:32" x14ac:dyDescent="0.25">
      <c r="C105">
        <v>1.0694999999999999</v>
      </c>
      <c r="D105">
        <v>1.4409000000000001</v>
      </c>
      <c r="E105">
        <v>1.7767999999999999</v>
      </c>
      <c r="F105">
        <v>2.0663</v>
      </c>
      <c r="G105">
        <v>2.3077000000000001</v>
      </c>
      <c r="H105">
        <v>2.5044</v>
      </c>
      <c r="I105">
        <v>2.6621999999999999</v>
      </c>
      <c r="J105">
        <v>2.7871999999999999</v>
      </c>
      <c r="K105">
        <v>2.8854000000000002</v>
      </c>
      <c r="L105">
        <v>2.9620000000000002</v>
      </c>
      <c r="M105">
        <v>3.0213999999999999</v>
      </c>
      <c r="N105">
        <v>3.0674000000000001</v>
      </c>
      <c r="O105">
        <v>3.1029</v>
      </c>
      <c r="P105">
        <v>3.1301999999999999</v>
      </c>
      <c r="Q105">
        <v>3.1511</v>
      </c>
      <c r="R105">
        <v>3.1671999999999998</v>
      </c>
      <c r="S105">
        <v>3.1796000000000002</v>
      </c>
      <c r="T105">
        <v>3.1890000000000001</v>
      </c>
      <c r="U105">
        <v>3.1962999999999999</v>
      </c>
      <c r="V105">
        <v>3.2018</v>
      </c>
      <c r="W105">
        <v>3.2061000000000002</v>
      </c>
      <c r="X105">
        <v>3.2092999999999998</v>
      </c>
      <c r="Y105">
        <v>3.2118000000000002</v>
      </c>
      <c r="Z105">
        <v>3.2136999999999998</v>
      </c>
      <c r="AA105">
        <v>3.2151999999999998</v>
      </c>
      <c r="AB105">
        <v>3.2162999999999999</v>
      </c>
      <c r="AC105">
        <v>3.2170999999999998</v>
      </c>
      <c r="AD105">
        <v>3.2178</v>
      </c>
      <c r="AE105">
        <v>3.2183000000000002</v>
      </c>
      <c r="AF105">
        <v>3.2193000000000001</v>
      </c>
    </row>
    <row r="106" spans="3:32" x14ac:dyDescent="0.25">
      <c r="C106">
        <v>1.0694999999999999</v>
      </c>
      <c r="D106">
        <v>1.4409000000000001</v>
      </c>
      <c r="E106">
        <v>1.7767999999999999</v>
      </c>
      <c r="F106">
        <v>2.0663</v>
      </c>
      <c r="G106">
        <v>2.3077000000000001</v>
      </c>
      <c r="H106">
        <v>2.5044</v>
      </c>
      <c r="I106">
        <v>2.6621999999999999</v>
      </c>
      <c r="J106">
        <v>2.7871999999999999</v>
      </c>
      <c r="K106">
        <v>2.8854000000000002</v>
      </c>
      <c r="L106">
        <v>2.9620000000000002</v>
      </c>
      <c r="M106">
        <v>3.0213999999999999</v>
      </c>
      <c r="N106">
        <v>3.0674000000000001</v>
      </c>
      <c r="O106">
        <v>3.1029</v>
      </c>
      <c r="P106">
        <v>3.1301999999999999</v>
      </c>
      <c r="Q106">
        <v>3.1511</v>
      </c>
      <c r="R106">
        <v>3.1671999999999998</v>
      </c>
      <c r="S106">
        <v>3.1796000000000002</v>
      </c>
      <c r="T106">
        <v>3.1890000000000001</v>
      </c>
      <c r="U106">
        <v>3.1962999999999999</v>
      </c>
      <c r="V106">
        <v>3.2018</v>
      </c>
      <c r="W106">
        <v>3.2061000000000002</v>
      </c>
      <c r="X106">
        <v>3.2092999999999998</v>
      </c>
      <c r="Y106">
        <v>3.2118000000000002</v>
      </c>
      <c r="Z106">
        <v>3.2136999999999998</v>
      </c>
      <c r="AA106">
        <v>3.2151999999999998</v>
      </c>
      <c r="AB106">
        <v>3.2162999999999999</v>
      </c>
      <c r="AC106">
        <v>3.2170999999999998</v>
      </c>
      <c r="AD106">
        <v>3.2178</v>
      </c>
      <c r="AE106">
        <v>3.2183000000000002</v>
      </c>
      <c r="AF106">
        <v>3.2193000000000001</v>
      </c>
    </row>
    <row r="107" spans="3:32" x14ac:dyDescent="0.25">
      <c r="C107">
        <v>1.0694999999999999</v>
      </c>
      <c r="D107">
        <v>1.4409000000000001</v>
      </c>
      <c r="E107">
        <v>1.7767999999999999</v>
      </c>
      <c r="F107">
        <v>2.0663</v>
      </c>
      <c r="G107">
        <v>2.3077000000000001</v>
      </c>
      <c r="H107">
        <v>2.5044</v>
      </c>
      <c r="I107">
        <v>2.6621999999999999</v>
      </c>
      <c r="J107">
        <v>2.7871999999999999</v>
      </c>
      <c r="K107">
        <v>2.8854000000000002</v>
      </c>
      <c r="L107">
        <v>2.9620000000000002</v>
      </c>
      <c r="M107">
        <v>3.0213999999999999</v>
      </c>
      <c r="N107">
        <v>3.0674000000000001</v>
      </c>
      <c r="O107">
        <v>3.1029</v>
      </c>
      <c r="P107">
        <v>3.1301999999999999</v>
      </c>
      <c r="Q107">
        <v>3.1511</v>
      </c>
      <c r="R107">
        <v>3.1671999999999998</v>
      </c>
      <c r="S107">
        <v>3.1796000000000002</v>
      </c>
      <c r="T107">
        <v>3.1890000000000001</v>
      </c>
      <c r="U107">
        <v>3.1962999999999999</v>
      </c>
      <c r="V107">
        <v>3.2018</v>
      </c>
      <c r="W107">
        <v>3.2061000000000002</v>
      </c>
      <c r="X107">
        <v>3.2092999999999998</v>
      </c>
      <c r="Y107">
        <v>3.2118000000000002</v>
      </c>
      <c r="Z107">
        <v>3.2136999999999998</v>
      </c>
      <c r="AA107">
        <v>3.2151999999999998</v>
      </c>
      <c r="AB107">
        <v>3.2162999999999999</v>
      </c>
      <c r="AC107">
        <v>3.2170999999999998</v>
      </c>
      <c r="AD107">
        <v>3.2178</v>
      </c>
      <c r="AE107">
        <v>3.2183000000000002</v>
      </c>
      <c r="AF107">
        <v>3.2193000000000001</v>
      </c>
    </row>
    <row r="108" spans="3:32" x14ac:dyDescent="0.25">
      <c r="C108">
        <v>1.0694999999999999</v>
      </c>
      <c r="D108">
        <v>1.4409000000000001</v>
      </c>
      <c r="E108">
        <v>1.7767999999999999</v>
      </c>
      <c r="F108">
        <v>2.0663</v>
      </c>
      <c r="G108">
        <v>2.3077000000000001</v>
      </c>
      <c r="H108">
        <v>2.5044</v>
      </c>
      <c r="I108">
        <v>2.6621999999999999</v>
      </c>
      <c r="J108">
        <v>2.7871999999999999</v>
      </c>
      <c r="K108">
        <v>2.8854000000000002</v>
      </c>
      <c r="L108">
        <v>2.9620000000000002</v>
      </c>
      <c r="M108">
        <v>3.0213999999999999</v>
      </c>
      <c r="N108">
        <v>3.0674000000000001</v>
      </c>
      <c r="O108">
        <v>3.1029</v>
      </c>
      <c r="P108">
        <v>3.1301999999999999</v>
      </c>
      <c r="Q108">
        <v>3.1511</v>
      </c>
      <c r="R108">
        <v>3.1671999999999998</v>
      </c>
      <c r="S108">
        <v>3.1796000000000002</v>
      </c>
      <c r="T108">
        <v>3.1890000000000001</v>
      </c>
      <c r="U108">
        <v>3.1962999999999999</v>
      </c>
      <c r="V108">
        <v>3.2018</v>
      </c>
      <c r="W108">
        <v>3.2061000000000002</v>
      </c>
      <c r="X108">
        <v>3.2092999999999998</v>
      </c>
      <c r="Y108">
        <v>3.2118000000000002</v>
      </c>
      <c r="Z108">
        <v>3.2136999999999998</v>
      </c>
      <c r="AA108">
        <v>3.2151999999999998</v>
      </c>
      <c r="AB108">
        <v>3.2162999999999999</v>
      </c>
      <c r="AC108">
        <v>3.2170999999999998</v>
      </c>
      <c r="AD108">
        <v>3.2178</v>
      </c>
      <c r="AE108">
        <v>3.2183000000000002</v>
      </c>
      <c r="AF108">
        <v>3.2193000000000001</v>
      </c>
    </row>
    <row r="109" spans="3:32" x14ac:dyDescent="0.25">
      <c r="C109">
        <v>1.0694999999999999</v>
      </c>
      <c r="D109">
        <v>1.4409000000000001</v>
      </c>
      <c r="E109">
        <v>1.7767999999999999</v>
      </c>
      <c r="F109">
        <v>2.0663</v>
      </c>
      <c r="G109">
        <v>2.3077000000000001</v>
      </c>
      <c r="H109">
        <v>2.5044</v>
      </c>
      <c r="I109">
        <v>2.6621999999999999</v>
      </c>
      <c r="J109">
        <v>2.7871999999999999</v>
      </c>
      <c r="K109">
        <v>2.8854000000000002</v>
      </c>
      <c r="L109">
        <v>2.9620000000000002</v>
      </c>
      <c r="M109">
        <v>3.0213999999999999</v>
      </c>
      <c r="N109">
        <v>3.0674000000000001</v>
      </c>
      <c r="O109">
        <v>3.1029</v>
      </c>
      <c r="P109">
        <v>3.1301999999999999</v>
      </c>
      <c r="Q109">
        <v>3.1511</v>
      </c>
      <c r="R109">
        <v>3.1671999999999998</v>
      </c>
      <c r="S109">
        <v>3.1796000000000002</v>
      </c>
      <c r="T109">
        <v>3.1890000000000001</v>
      </c>
      <c r="U109">
        <v>3.1962999999999999</v>
      </c>
      <c r="V109">
        <v>3.2018</v>
      </c>
      <c r="W109">
        <v>3.2061000000000002</v>
      </c>
      <c r="X109">
        <v>3.2092999999999998</v>
      </c>
      <c r="Y109">
        <v>3.2118000000000002</v>
      </c>
      <c r="Z109">
        <v>3.2136999999999998</v>
      </c>
      <c r="AA109">
        <v>3.2151999999999998</v>
      </c>
      <c r="AB109">
        <v>3.2162999999999999</v>
      </c>
      <c r="AC109">
        <v>3.2170999999999998</v>
      </c>
      <c r="AD109">
        <v>3.2178</v>
      </c>
      <c r="AE109">
        <v>3.2183000000000002</v>
      </c>
      <c r="AF109">
        <v>3.2193000000000001</v>
      </c>
    </row>
    <row r="110" spans="3:32" x14ac:dyDescent="0.25">
      <c r="C110">
        <v>1.0694999999999999</v>
      </c>
      <c r="D110">
        <v>1.4409000000000001</v>
      </c>
      <c r="E110">
        <v>1.7767999999999999</v>
      </c>
      <c r="F110">
        <v>2.0663</v>
      </c>
      <c r="G110">
        <v>2.3077000000000001</v>
      </c>
      <c r="H110">
        <v>2.5044</v>
      </c>
      <c r="I110">
        <v>2.6621999999999999</v>
      </c>
      <c r="J110">
        <v>2.7871999999999999</v>
      </c>
      <c r="K110">
        <v>2.8854000000000002</v>
      </c>
      <c r="L110">
        <v>2.9620000000000002</v>
      </c>
      <c r="M110">
        <v>3.0213999999999999</v>
      </c>
      <c r="N110">
        <v>3.0674000000000001</v>
      </c>
      <c r="O110">
        <v>3.1029</v>
      </c>
      <c r="P110">
        <v>3.1301999999999999</v>
      </c>
      <c r="Q110">
        <v>3.1511</v>
      </c>
      <c r="R110">
        <v>3.1671999999999998</v>
      </c>
      <c r="S110">
        <v>3.1796000000000002</v>
      </c>
      <c r="T110">
        <v>3.1890000000000001</v>
      </c>
      <c r="U110">
        <v>3.1962999999999999</v>
      </c>
      <c r="V110">
        <v>3.2018</v>
      </c>
      <c r="W110">
        <v>3.2061000000000002</v>
      </c>
      <c r="X110">
        <v>3.2092999999999998</v>
      </c>
      <c r="Y110">
        <v>3.2118000000000002</v>
      </c>
      <c r="Z110">
        <v>3.2136999999999998</v>
      </c>
      <c r="AA110">
        <v>3.2151999999999998</v>
      </c>
      <c r="AB110">
        <v>3.2162999999999999</v>
      </c>
      <c r="AC110">
        <v>3.2170999999999998</v>
      </c>
      <c r="AD110">
        <v>3.2178</v>
      </c>
      <c r="AE110">
        <v>3.2183000000000002</v>
      </c>
      <c r="AF110">
        <v>3.2193000000000001</v>
      </c>
    </row>
    <row r="111" spans="3:32" x14ac:dyDescent="0.25">
      <c r="C111">
        <v>1.0694999999999999</v>
      </c>
      <c r="D111">
        <v>1.4409000000000001</v>
      </c>
      <c r="E111">
        <v>1.7767999999999999</v>
      </c>
      <c r="F111">
        <v>2.0663</v>
      </c>
      <c r="G111">
        <v>2.3077000000000001</v>
      </c>
      <c r="H111">
        <v>2.5044</v>
      </c>
      <c r="I111">
        <v>2.6621999999999999</v>
      </c>
      <c r="J111">
        <v>2.7871999999999999</v>
      </c>
      <c r="K111">
        <v>2.8854000000000002</v>
      </c>
      <c r="L111">
        <v>2.9620000000000002</v>
      </c>
      <c r="M111">
        <v>3.0213999999999999</v>
      </c>
      <c r="N111">
        <v>3.0674000000000001</v>
      </c>
      <c r="O111">
        <v>3.1029</v>
      </c>
      <c r="P111">
        <v>3.1301999999999999</v>
      </c>
      <c r="Q111">
        <v>3.1511</v>
      </c>
      <c r="R111">
        <v>3.1671999999999998</v>
      </c>
      <c r="S111">
        <v>3.1796000000000002</v>
      </c>
      <c r="T111">
        <v>3.1890000000000001</v>
      </c>
      <c r="U111">
        <v>3.1962999999999999</v>
      </c>
      <c r="V111">
        <v>3.2018</v>
      </c>
      <c r="W111">
        <v>3.2061000000000002</v>
      </c>
      <c r="X111">
        <v>3.2092999999999998</v>
      </c>
      <c r="Y111">
        <v>3.2118000000000002</v>
      </c>
      <c r="Z111">
        <v>3.2136999999999998</v>
      </c>
      <c r="AA111">
        <v>3.2151999999999998</v>
      </c>
      <c r="AB111">
        <v>3.2162999999999999</v>
      </c>
      <c r="AC111">
        <v>3.2170999999999998</v>
      </c>
      <c r="AD111">
        <v>3.2178</v>
      </c>
      <c r="AE111">
        <v>3.2183000000000002</v>
      </c>
      <c r="AF111">
        <v>3.2193000000000001</v>
      </c>
    </row>
    <row r="112" spans="3:32" x14ac:dyDescent="0.25">
      <c r="C112">
        <v>1.0694999999999999</v>
      </c>
      <c r="D112">
        <v>1.4409000000000001</v>
      </c>
      <c r="E112">
        <v>1.7767999999999999</v>
      </c>
      <c r="F112">
        <v>2.0663</v>
      </c>
      <c r="G112">
        <v>2.3077000000000001</v>
      </c>
      <c r="H112">
        <v>2.5044</v>
      </c>
      <c r="I112">
        <v>2.6621999999999999</v>
      </c>
      <c r="J112">
        <v>2.7871999999999999</v>
      </c>
      <c r="K112">
        <v>2.8854000000000002</v>
      </c>
      <c r="L112">
        <v>2.9620000000000002</v>
      </c>
      <c r="M112">
        <v>3.0213999999999999</v>
      </c>
      <c r="N112">
        <v>3.0674000000000001</v>
      </c>
      <c r="O112">
        <v>3.1029</v>
      </c>
      <c r="P112">
        <v>3.1301999999999999</v>
      </c>
      <c r="Q112">
        <v>3.1511</v>
      </c>
      <c r="R112">
        <v>3.1671999999999998</v>
      </c>
      <c r="S112">
        <v>3.1796000000000002</v>
      </c>
      <c r="T112">
        <v>3.1890000000000001</v>
      </c>
      <c r="U112">
        <v>3.1962999999999999</v>
      </c>
      <c r="V112">
        <v>3.2018</v>
      </c>
      <c r="W112">
        <v>3.2061000000000002</v>
      </c>
      <c r="X112">
        <v>3.2092999999999998</v>
      </c>
      <c r="Y112">
        <v>3.2118000000000002</v>
      </c>
      <c r="Z112">
        <v>3.2136999999999998</v>
      </c>
      <c r="AA112">
        <v>3.2151999999999998</v>
      </c>
      <c r="AB112">
        <v>3.2162999999999999</v>
      </c>
      <c r="AC112">
        <v>3.2170999999999998</v>
      </c>
      <c r="AD112">
        <v>3.2178</v>
      </c>
      <c r="AE112">
        <v>3.2183000000000002</v>
      </c>
      <c r="AF112">
        <v>3.2193000000000001</v>
      </c>
    </row>
    <row r="113" spans="3:32" x14ac:dyDescent="0.25">
      <c r="C113">
        <v>1.0694999999999999</v>
      </c>
      <c r="D113">
        <v>1.4409000000000001</v>
      </c>
      <c r="E113">
        <v>1.7767999999999999</v>
      </c>
      <c r="F113">
        <v>2.0663</v>
      </c>
      <c r="G113">
        <v>2.3077000000000001</v>
      </c>
      <c r="H113">
        <v>2.5044</v>
      </c>
      <c r="I113">
        <v>2.6621999999999999</v>
      </c>
      <c r="J113">
        <v>2.7871999999999999</v>
      </c>
      <c r="K113">
        <v>2.8854000000000002</v>
      </c>
      <c r="L113">
        <v>2.9620000000000002</v>
      </c>
      <c r="M113">
        <v>3.0213999999999999</v>
      </c>
      <c r="N113">
        <v>3.0674000000000001</v>
      </c>
      <c r="O113">
        <v>3.1029</v>
      </c>
      <c r="P113">
        <v>3.1301999999999999</v>
      </c>
      <c r="Q113">
        <v>3.1511</v>
      </c>
      <c r="R113">
        <v>3.1671999999999998</v>
      </c>
      <c r="S113">
        <v>3.1796000000000002</v>
      </c>
      <c r="T113">
        <v>3.1890000000000001</v>
      </c>
      <c r="U113">
        <v>3.1962999999999999</v>
      </c>
      <c r="V113">
        <v>3.2018</v>
      </c>
      <c r="W113">
        <v>3.2061000000000002</v>
      </c>
      <c r="X113">
        <v>3.2092999999999998</v>
      </c>
      <c r="Y113">
        <v>3.2118000000000002</v>
      </c>
      <c r="Z113">
        <v>3.2136999999999998</v>
      </c>
      <c r="AA113">
        <v>3.2151999999999998</v>
      </c>
      <c r="AB113">
        <v>3.2162999999999999</v>
      </c>
      <c r="AC113">
        <v>3.2170999999999998</v>
      </c>
      <c r="AD113">
        <v>3.2178</v>
      </c>
      <c r="AE113">
        <v>3.2183000000000002</v>
      </c>
      <c r="AF113">
        <v>3.2193000000000001</v>
      </c>
    </row>
    <row r="114" spans="3:32" x14ac:dyDescent="0.25">
      <c r="C114">
        <v>1.0694999999999999</v>
      </c>
      <c r="D114">
        <v>1.4409000000000001</v>
      </c>
      <c r="E114">
        <v>1.7767999999999999</v>
      </c>
      <c r="F114">
        <v>2.0663</v>
      </c>
      <c r="G114">
        <v>2.3077000000000001</v>
      </c>
      <c r="H114">
        <v>2.5044</v>
      </c>
      <c r="I114">
        <v>2.6621999999999999</v>
      </c>
      <c r="J114">
        <v>2.7871999999999999</v>
      </c>
      <c r="K114">
        <v>2.8854000000000002</v>
      </c>
      <c r="L114">
        <v>2.9620000000000002</v>
      </c>
      <c r="M114">
        <v>3.0213999999999999</v>
      </c>
      <c r="N114">
        <v>3.0674000000000001</v>
      </c>
      <c r="O114">
        <v>3.1029</v>
      </c>
      <c r="P114">
        <v>3.1301999999999999</v>
      </c>
      <c r="Q114">
        <v>3.1511</v>
      </c>
      <c r="R114">
        <v>3.1671999999999998</v>
      </c>
      <c r="S114">
        <v>3.1796000000000002</v>
      </c>
      <c r="T114">
        <v>3.1890000000000001</v>
      </c>
      <c r="U114">
        <v>3.1962999999999999</v>
      </c>
      <c r="V114">
        <v>3.2018</v>
      </c>
      <c r="W114">
        <v>3.2061000000000002</v>
      </c>
      <c r="X114">
        <v>3.2092999999999998</v>
      </c>
      <c r="Y114">
        <v>3.2118000000000002</v>
      </c>
      <c r="Z114">
        <v>3.2136999999999998</v>
      </c>
      <c r="AA114">
        <v>3.2151999999999998</v>
      </c>
      <c r="AB114">
        <v>3.2162999999999999</v>
      </c>
      <c r="AC114">
        <v>3.2170999999999998</v>
      </c>
      <c r="AD114">
        <v>3.2178</v>
      </c>
      <c r="AE114">
        <v>3.2183000000000002</v>
      </c>
      <c r="AF114">
        <v>3.2193000000000001</v>
      </c>
    </row>
    <row r="115" spans="3:32" x14ac:dyDescent="0.25">
      <c r="C115">
        <v>1.0694999999999999</v>
      </c>
      <c r="D115">
        <v>1.4409000000000001</v>
      </c>
      <c r="E115">
        <v>1.7767999999999999</v>
      </c>
      <c r="F115">
        <v>2.0663</v>
      </c>
      <c r="G115">
        <v>2.3077000000000001</v>
      </c>
      <c r="H115">
        <v>2.5044</v>
      </c>
      <c r="I115">
        <v>2.6621999999999999</v>
      </c>
      <c r="J115">
        <v>2.7871999999999999</v>
      </c>
      <c r="K115">
        <v>2.8854000000000002</v>
      </c>
      <c r="L115">
        <v>2.9620000000000002</v>
      </c>
      <c r="M115">
        <v>3.0213999999999999</v>
      </c>
      <c r="N115">
        <v>3.0674000000000001</v>
      </c>
      <c r="O115">
        <v>3.1029</v>
      </c>
      <c r="P115">
        <v>3.1301999999999999</v>
      </c>
      <c r="Q115">
        <v>3.1511</v>
      </c>
      <c r="R115">
        <v>3.1671999999999998</v>
      </c>
      <c r="S115">
        <v>3.1796000000000002</v>
      </c>
      <c r="T115">
        <v>3.1890000000000001</v>
      </c>
      <c r="U115">
        <v>3.1962999999999999</v>
      </c>
      <c r="V115">
        <v>3.2018</v>
      </c>
      <c r="W115">
        <v>3.2061000000000002</v>
      </c>
      <c r="X115">
        <v>3.2092999999999998</v>
      </c>
      <c r="Y115">
        <v>3.2118000000000002</v>
      </c>
      <c r="Z115">
        <v>3.2136999999999998</v>
      </c>
      <c r="AA115">
        <v>3.2151999999999998</v>
      </c>
      <c r="AB115">
        <v>3.2162999999999999</v>
      </c>
      <c r="AC115">
        <v>3.2170999999999998</v>
      </c>
      <c r="AD115">
        <v>3.2178</v>
      </c>
      <c r="AE115">
        <v>3.2183000000000002</v>
      </c>
      <c r="AF115">
        <v>3.2193000000000001</v>
      </c>
    </row>
    <row r="116" spans="3:32" x14ac:dyDescent="0.25">
      <c r="C116">
        <v>1.0694999999999999</v>
      </c>
      <c r="D116">
        <v>1.4409000000000001</v>
      </c>
      <c r="E116">
        <v>1.7767999999999999</v>
      </c>
      <c r="F116">
        <v>2.0663</v>
      </c>
      <c r="G116">
        <v>2.3077000000000001</v>
      </c>
      <c r="H116">
        <v>2.5044</v>
      </c>
      <c r="I116">
        <v>2.6621999999999999</v>
      </c>
      <c r="J116">
        <v>2.7871999999999999</v>
      </c>
      <c r="K116">
        <v>2.8854000000000002</v>
      </c>
      <c r="L116">
        <v>2.9620000000000002</v>
      </c>
      <c r="M116">
        <v>3.0213999999999999</v>
      </c>
      <c r="N116">
        <v>3.0674000000000001</v>
      </c>
      <c r="O116">
        <v>3.1029</v>
      </c>
      <c r="P116">
        <v>3.1301999999999999</v>
      </c>
      <c r="Q116">
        <v>3.1511</v>
      </c>
      <c r="R116">
        <v>3.1671999999999998</v>
      </c>
      <c r="S116">
        <v>3.1796000000000002</v>
      </c>
      <c r="T116">
        <v>3.1890000000000001</v>
      </c>
      <c r="U116">
        <v>3.1962999999999999</v>
      </c>
      <c r="V116">
        <v>3.2018</v>
      </c>
      <c r="W116">
        <v>3.2061000000000002</v>
      </c>
      <c r="X116">
        <v>3.2092999999999998</v>
      </c>
      <c r="Y116">
        <v>3.2118000000000002</v>
      </c>
      <c r="Z116">
        <v>3.2136999999999998</v>
      </c>
      <c r="AA116">
        <v>3.2151999999999998</v>
      </c>
      <c r="AB116">
        <v>3.2162999999999999</v>
      </c>
      <c r="AC116">
        <v>3.2170999999999998</v>
      </c>
      <c r="AD116">
        <v>3.2178</v>
      </c>
      <c r="AE116">
        <v>3.2183000000000002</v>
      </c>
      <c r="AF116">
        <v>3.2193000000000001</v>
      </c>
    </row>
    <row r="117" spans="3:32" x14ac:dyDescent="0.25">
      <c r="C117">
        <v>1.0694999999999999</v>
      </c>
      <c r="D117">
        <v>1.4409000000000001</v>
      </c>
      <c r="E117">
        <v>1.7767999999999999</v>
      </c>
      <c r="F117">
        <v>2.0663</v>
      </c>
      <c r="G117">
        <v>2.3077000000000001</v>
      </c>
      <c r="H117">
        <v>2.5044</v>
      </c>
      <c r="I117">
        <v>2.6621999999999999</v>
      </c>
      <c r="J117">
        <v>2.7871999999999999</v>
      </c>
      <c r="K117">
        <v>2.8854000000000002</v>
      </c>
      <c r="L117">
        <v>2.9620000000000002</v>
      </c>
      <c r="M117">
        <v>3.0213999999999999</v>
      </c>
      <c r="N117">
        <v>3.0674000000000001</v>
      </c>
      <c r="O117">
        <v>3.1029</v>
      </c>
      <c r="P117">
        <v>3.1301999999999999</v>
      </c>
      <c r="Q117">
        <v>3.1511</v>
      </c>
      <c r="R117">
        <v>3.1671999999999998</v>
      </c>
      <c r="S117">
        <v>3.1796000000000002</v>
      </c>
      <c r="T117">
        <v>3.1890000000000001</v>
      </c>
      <c r="U117">
        <v>3.1962999999999999</v>
      </c>
      <c r="V117">
        <v>3.2018</v>
      </c>
      <c r="W117">
        <v>3.2061000000000002</v>
      </c>
      <c r="X117">
        <v>3.2092999999999998</v>
      </c>
      <c r="Y117">
        <v>3.2118000000000002</v>
      </c>
      <c r="Z117">
        <v>3.2136999999999998</v>
      </c>
      <c r="AA117">
        <v>3.2151999999999998</v>
      </c>
      <c r="AB117">
        <v>3.2162999999999999</v>
      </c>
      <c r="AC117">
        <v>3.2170999999999998</v>
      </c>
      <c r="AD117">
        <v>3.2178</v>
      </c>
      <c r="AE117">
        <v>3.2183000000000002</v>
      </c>
      <c r="AF117">
        <v>3.2193000000000001</v>
      </c>
    </row>
    <row r="118" spans="3:32" x14ac:dyDescent="0.25">
      <c r="C118">
        <v>1.0694999999999999</v>
      </c>
      <c r="D118">
        <v>1.4409000000000001</v>
      </c>
      <c r="E118">
        <v>1.7767999999999999</v>
      </c>
      <c r="F118">
        <v>2.0663</v>
      </c>
      <c r="G118">
        <v>2.3077000000000001</v>
      </c>
      <c r="H118">
        <v>2.5044</v>
      </c>
      <c r="I118">
        <v>2.6621999999999999</v>
      </c>
      <c r="J118">
        <v>2.7871999999999999</v>
      </c>
      <c r="K118">
        <v>2.8854000000000002</v>
      </c>
      <c r="L118">
        <v>2.9620000000000002</v>
      </c>
      <c r="M118">
        <v>3.0213999999999999</v>
      </c>
      <c r="N118">
        <v>3.0674000000000001</v>
      </c>
      <c r="O118">
        <v>3.1029</v>
      </c>
      <c r="P118">
        <v>3.1301999999999999</v>
      </c>
      <c r="Q118">
        <v>3.1511</v>
      </c>
      <c r="R118">
        <v>3.1671999999999998</v>
      </c>
      <c r="S118">
        <v>3.1796000000000002</v>
      </c>
      <c r="T118">
        <v>3.1890000000000001</v>
      </c>
      <c r="U118">
        <v>3.1962999999999999</v>
      </c>
      <c r="V118">
        <v>3.2018</v>
      </c>
      <c r="W118">
        <v>3.2061000000000002</v>
      </c>
      <c r="X118">
        <v>3.2092999999999998</v>
      </c>
      <c r="Y118">
        <v>3.2118000000000002</v>
      </c>
      <c r="Z118">
        <v>3.2136999999999998</v>
      </c>
      <c r="AA118">
        <v>3.2151999999999998</v>
      </c>
      <c r="AB118">
        <v>3.2162999999999999</v>
      </c>
      <c r="AC118">
        <v>3.2170999999999998</v>
      </c>
      <c r="AD118">
        <v>3.2178</v>
      </c>
      <c r="AE118">
        <v>3.2183000000000002</v>
      </c>
      <c r="AF118">
        <v>3.2193000000000001</v>
      </c>
    </row>
    <row r="119" spans="3:32" x14ac:dyDescent="0.25">
      <c r="C119">
        <v>1.0694999999999999</v>
      </c>
      <c r="D119">
        <v>1.4409000000000001</v>
      </c>
      <c r="E119">
        <v>1.7767999999999999</v>
      </c>
      <c r="F119">
        <v>2.0663</v>
      </c>
      <c r="G119">
        <v>2.3077000000000001</v>
      </c>
      <c r="H119">
        <v>2.5044</v>
      </c>
      <c r="I119">
        <v>2.6621999999999999</v>
      </c>
      <c r="J119">
        <v>2.7871999999999999</v>
      </c>
      <c r="K119">
        <v>2.8854000000000002</v>
      </c>
      <c r="L119">
        <v>2.9620000000000002</v>
      </c>
      <c r="M119">
        <v>3.0213999999999999</v>
      </c>
      <c r="N119">
        <v>3.0674000000000001</v>
      </c>
      <c r="O119">
        <v>3.1029</v>
      </c>
      <c r="P119">
        <v>3.1301999999999999</v>
      </c>
      <c r="Q119">
        <v>3.1511</v>
      </c>
      <c r="R119">
        <v>3.1671999999999998</v>
      </c>
      <c r="S119">
        <v>3.1796000000000002</v>
      </c>
      <c r="T119">
        <v>3.1890000000000001</v>
      </c>
      <c r="U119">
        <v>3.1962999999999999</v>
      </c>
      <c r="V119">
        <v>3.2018</v>
      </c>
      <c r="W119">
        <v>3.2061000000000002</v>
      </c>
      <c r="X119">
        <v>3.2092999999999998</v>
      </c>
      <c r="Y119">
        <v>3.2118000000000002</v>
      </c>
      <c r="Z119">
        <v>3.2136999999999998</v>
      </c>
      <c r="AA119">
        <v>3.2151999999999998</v>
      </c>
      <c r="AB119">
        <v>3.2162999999999999</v>
      </c>
      <c r="AC119">
        <v>3.2170999999999998</v>
      </c>
      <c r="AD119">
        <v>3.2178</v>
      </c>
      <c r="AE119">
        <v>3.2183000000000002</v>
      </c>
      <c r="AF119">
        <v>3.2193000000000001</v>
      </c>
    </row>
    <row r="120" spans="3:32" x14ac:dyDescent="0.25">
      <c r="C120">
        <v>1.0694999999999999</v>
      </c>
      <c r="D120">
        <v>1.4409000000000001</v>
      </c>
      <c r="E120">
        <v>1.7767999999999999</v>
      </c>
      <c r="F120">
        <v>2.0663</v>
      </c>
      <c r="G120">
        <v>2.3077000000000001</v>
      </c>
      <c r="H120">
        <v>2.5044</v>
      </c>
      <c r="I120">
        <v>2.6621999999999999</v>
      </c>
      <c r="J120">
        <v>2.7871999999999999</v>
      </c>
      <c r="K120">
        <v>2.8854000000000002</v>
      </c>
      <c r="L120">
        <v>2.9620000000000002</v>
      </c>
      <c r="M120">
        <v>3.0213999999999999</v>
      </c>
      <c r="N120">
        <v>3.0674000000000001</v>
      </c>
      <c r="O120">
        <v>3.1029</v>
      </c>
      <c r="P120">
        <v>3.1301999999999999</v>
      </c>
      <c r="Q120">
        <v>3.1511</v>
      </c>
      <c r="R120">
        <v>3.1671999999999998</v>
      </c>
      <c r="S120">
        <v>3.1796000000000002</v>
      </c>
      <c r="T120">
        <v>3.1890000000000001</v>
      </c>
      <c r="U120">
        <v>3.1962999999999999</v>
      </c>
      <c r="V120">
        <v>3.2018</v>
      </c>
      <c r="W120">
        <v>3.2061000000000002</v>
      </c>
      <c r="X120">
        <v>3.2092999999999998</v>
      </c>
      <c r="Y120">
        <v>3.2118000000000002</v>
      </c>
      <c r="Z120">
        <v>3.2136999999999998</v>
      </c>
      <c r="AA120">
        <v>3.2151999999999998</v>
      </c>
      <c r="AB120">
        <v>3.2162999999999999</v>
      </c>
      <c r="AC120">
        <v>3.2170999999999998</v>
      </c>
      <c r="AD120">
        <v>3.2178</v>
      </c>
      <c r="AE120">
        <v>3.2183000000000002</v>
      </c>
      <c r="AF120">
        <v>3.2193000000000001</v>
      </c>
    </row>
    <row r="121" spans="3:32" x14ac:dyDescent="0.25">
      <c r="C121">
        <v>1.0694999999999999</v>
      </c>
      <c r="D121">
        <v>1.4409000000000001</v>
      </c>
      <c r="E121">
        <v>1.7767999999999999</v>
      </c>
      <c r="F121">
        <v>2.0663</v>
      </c>
      <c r="G121">
        <v>2.3077000000000001</v>
      </c>
      <c r="H121">
        <v>2.5044</v>
      </c>
      <c r="I121">
        <v>2.6621999999999999</v>
      </c>
      <c r="J121">
        <v>2.7871999999999999</v>
      </c>
      <c r="K121">
        <v>2.8854000000000002</v>
      </c>
      <c r="L121">
        <v>2.9620000000000002</v>
      </c>
      <c r="M121">
        <v>3.0213999999999999</v>
      </c>
      <c r="N121">
        <v>3.0674000000000001</v>
      </c>
      <c r="O121">
        <v>3.1029</v>
      </c>
      <c r="P121">
        <v>3.1301999999999999</v>
      </c>
      <c r="Q121">
        <v>3.1511</v>
      </c>
      <c r="R121">
        <v>3.1671999999999998</v>
      </c>
      <c r="S121">
        <v>3.1796000000000002</v>
      </c>
      <c r="T121">
        <v>3.1890000000000001</v>
      </c>
      <c r="U121">
        <v>3.1962999999999999</v>
      </c>
      <c r="V121">
        <v>3.2018</v>
      </c>
      <c r="W121">
        <v>3.2061000000000002</v>
      </c>
      <c r="X121">
        <v>3.2092999999999998</v>
      </c>
      <c r="Y121">
        <v>3.2118000000000002</v>
      </c>
      <c r="Z121">
        <v>3.2136999999999998</v>
      </c>
      <c r="AA121">
        <v>3.2151999999999998</v>
      </c>
      <c r="AB121">
        <v>3.2162999999999999</v>
      </c>
      <c r="AC121">
        <v>3.2170999999999998</v>
      </c>
      <c r="AD121">
        <v>3.2178</v>
      </c>
      <c r="AE121">
        <v>3.2183000000000002</v>
      </c>
      <c r="AF121">
        <v>3.2193000000000001</v>
      </c>
    </row>
    <row r="122" spans="3:32" x14ac:dyDescent="0.25">
      <c r="C122">
        <v>1.0694999999999999</v>
      </c>
      <c r="D122">
        <v>1.4409000000000001</v>
      </c>
      <c r="E122">
        <v>1.7767999999999999</v>
      </c>
      <c r="F122">
        <v>2.0663</v>
      </c>
      <c r="G122">
        <v>2.3077000000000001</v>
      </c>
      <c r="H122">
        <v>2.5044</v>
      </c>
      <c r="I122">
        <v>2.6621999999999999</v>
      </c>
      <c r="J122">
        <v>2.7871999999999999</v>
      </c>
      <c r="K122">
        <v>2.8854000000000002</v>
      </c>
      <c r="L122">
        <v>2.9620000000000002</v>
      </c>
      <c r="M122">
        <v>3.0213999999999999</v>
      </c>
      <c r="N122">
        <v>3.0674000000000001</v>
      </c>
      <c r="O122">
        <v>3.1029</v>
      </c>
      <c r="P122">
        <v>3.1301999999999999</v>
      </c>
      <c r="Q122">
        <v>3.1511</v>
      </c>
      <c r="R122">
        <v>3.1671999999999998</v>
      </c>
      <c r="S122">
        <v>3.1796000000000002</v>
      </c>
      <c r="T122">
        <v>3.1890000000000001</v>
      </c>
      <c r="U122">
        <v>3.1962999999999999</v>
      </c>
      <c r="V122">
        <v>3.2018</v>
      </c>
      <c r="W122">
        <v>3.2061000000000002</v>
      </c>
      <c r="X122">
        <v>3.2092999999999998</v>
      </c>
      <c r="Y122">
        <v>3.2118000000000002</v>
      </c>
      <c r="Z122">
        <v>3.2136999999999998</v>
      </c>
      <c r="AA122">
        <v>3.2151999999999998</v>
      </c>
      <c r="AB122">
        <v>3.2162999999999999</v>
      </c>
      <c r="AC122">
        <v>3.2170999999999998</v>
      </c>
      <c r="AD122">
        <v>3.2178</v>
      </c>
      <c r="AE122">
        <v>3.2183000000000002</v>
      </c>
      <c r="AF122">
        <v>3.2193000000000001</v>
      </c>
    </row>
    <row r="123" spans="3:32" x14ac:dyDescent="0.25">
      <c r="C123">
        <v>1.0694999999999999</v>
      </c>
      <c r="D123">
        <v>1.4409000000000001</v>
      </c>
      <c r="E123">
        <v>1.7767999999999999</v>
      </c>
      <c r="F123">
        <v>2.0663</v>
      </c>
      <c r="G123">
        <v>2.3077000000000001</v>
      </c>
      <c r="H123">
        <v>2.5044</v>
      </c>
      <c r="I123">
        <v>2.6621999999999999</v>
      </c>
      <c r="J123">
        <v>2.7871999999999999</v>
      </c>
      <c r="K123">
        <v>2.8854000000000002</v>
      </c>
      <c r="L123">
        <v>2.9620000000000002</v>
      </c>
      <c r="M123">
        <v>3.0213999999999999</v>
      </c>
      <c r="N123">
        <v>3.0674000000000001</v>
      </c>
      <c r="O123">
        <v>3.1029</v>
      </c>
      <c r="P123">
        <v>3.1301999999999999</v>
      </c>
      <c r="Q123">
        <v>3.1511</v>
      </c>
      <c r="R123">
        <v>3.1671999999999998</v>
      </c>
      <c r="S123">
        <v>3.1796000000000002</v>
      </c>
      <c r="T123">
        <v>3.1890000000000001</v>
      </c>
      <c r="U123">
        <v>3.1962999999999999</v>
      </c>
      <c r="V123">
        <v>3.2018</v>
      </c>
      <c r="W123">
        <v>3.2061000000000002</v>
      </c>
      <c r="X123">
        <v>3.2092999999999998</v>
      </c>
      <c r="Y123">
        <v>3.2118000000000002</v>
      </c>
      <c r="Z123">
        <v>3.2136999999999998</v>
      </c>
      <c r="AA123">
        <v>3.2151999999999998</v>
      </c>
      <c r="AB123">
        <v>3.2162999999999999</v>
      </c>
      <c r="AC123">
        <v>3.2170999999999998</v>
      </c>
      <c r="AD123">
        <v>3.2178</v>
      </c>
      <c r="AE123">
        <v>3.2183000000000002</v>
      </c>
      <c r="AF123">
        <v>3.2193000000000001</v>
      </c>
    </row>
    <row r="124" spans="3:32" x14ac:dyDescent="0.25">
      <c r="C124">
        <v>1.0694999999999999</v>
      </c>
      <c r="D124">
        <v>1.4409000000000001</v>
      </c>
      <c r="E124">
        <v>1.7767999999999999</v>
      </c>
      <c r="F124">
        <v>2.0663</v>
      </c>
      <c r="G124">
        <v>2.3077000000000001</v>
      </c>
      <c r="H124">
        <v>2.5044</v>
      </c>
      <c r="I124">
        <v>2.6621999999999999</v>
      </c>
      <c r="J124">
        <v>2.7871999999999999</v>
      </c>
      <c r="K124">
        <v>2.8854000000000002</v>
      </c>
      <c r="L124">
        <v>2.9620000000000002</v>
      </c>
      <c r="M124">
        <v>3.0213999999999999</v>
      </c>
      <c r="N124">
        <v>3.0674000000000001</v>
      </c>
      <c r="O124">
        <v>3.1029</v>
      </c>
      <c r="P124">
        <v>3.1301999999999999</v>
      </c>
      <c r="Q124">
        <v>3.1511</v>
      </c>
      <c r="R124">
        <v>3.1671999999999998</v>
      </c>
      <c r="S124">
        <v>3.1796000000000002</v>
      </c>
      <c r="T124">
        <v>3.1890000000000001</v>
      </c>
      <c r="U124">
        <v>3.1962999999999999</v>
      </c>
      <c r="V124">
        <v>3.2018</v>
      </c>
      <c r="W124">
        <v>3.2061000000000002</v>
      </c>
      <c r="X124">
        <v>3.2092999999999998</v>
      </c>
      <c r="Y124">
        <v>3.2118000000000002</v>
      </c>
      <c r="Z124">
        <v>3.2136999999999998</v>
      </c>
      <c r="AA124">
        <v>3.2151999999999998</v>
      </c>
      <c r="AB124">
        <v>3.2162999999999999</v>
      </c>
      <c r="AC124">
        <v>3.2170999999999998</v>
      </c>
      <c r="AD124">
        <v>3.2178</v>
      </c>
      <c r="AE124">
        <v>3.2183000000000002</v>
      </c>
      <c r="AF124">
        <v>3.2193000000000001</v>
      </c>
    </row>
    <row r="125" spans="3:32" x14ac:dyDescent="0.25">
      <c r="C125">
        <v>1.0694999999999999</v>
      </c>
      <c r="D125">
        <v>1.4409000000000001</v>
      </c>
      <c r="E125">
        <v>1.7767999999999999</v>
      </c>
      <c r="F125">
        <v>2.0663</v>
      </c>
      <c r="G125">
        <v>2.3077000000000001</v>
      </c>
      <c r="H125">
        <v>2.5044</v>
      </c>
      <c r="I125">
        <v>2.6621999999999999</v>
      </c>
      <c r="J125">
        <v>2.7871999999999999</v>
      </c>
      <c r="K125">
        <v>2.8854000000000002</v>
      </c>
      <c r="L125">
        <v>2.9620000000000002</v>
      </c>
      <c r="M125">
        <v>3.0213999999999999</v>
      </c>
      <c r="N125">
        <v>3.0674000000000001</v>
      </c>
      <c r="O125">
        <v>3.1029</v>
      </c>
      <c r="P125">
        <v>3.1301999999999999</v>
      </c>
      <c r="Q125">
        <v>3.1511</v>
      </c>
      <c r="R125">
        <v>3.1671999999999998</v>
      </c>
      <c r="S125">
        <v>3.1796000000000002</v>
      </c>
      <c r="T125">
        <v>3.1890000000000001</v>
      </c>
      <c r="U125">
        <v>3.1962999999999999</v>
      </c>
      <c r="V125">
        <v>3.2018</v>
      </c>
      <c r="W125">
        <v>3.2061000000000002</v>
      </c>
      <c r="X125">
        <v>3.2092999999999998</v>
      </c>
      <c r="Y125">
        <v>3.2118000000000002</v>
      </c>
      <c r="Z125">
        <v>3.2136999999999998</v>
      </c>
      <c r="AA125">
        <v>3.2151999999999998</v>
      </c>
      <c r="AB125">
        <v>3.2162999999999999</v>
      </c>
      <c r="AC125">
        <v>3.2170999999999998</v>
      </c>
      <c r="AD125">
        <v>3.2178</v>
      </c>
      <c r="AE125">
        <v>3.2183000000000002</v>
      </c>
      <c r="AF125">
        <v>3.2193000000000001</v>
      </c>
    </row>
    <row r="126" spans="3:32" x14ac:dyDescent="0.25">
      <c r="C126">
        <v>1.0694999999999999</v>
      </c>
      <c r="D126">
        <v>1.4409000000000001</v>
      </c>
      <c r="E126">
        <v>1.7767999999999999</v>
      </c>
      <c r="F126">
        <v>2.0663</v>
      </c>
      <c r="G126">
        <v>2.3077000000000001</v>
      </c>
      <c r="H126">
        <v>2.5044</v>
      </c>
      <c r="I126">
        <v>2.6621999999999999</v>
      </c>
      <c r="J126">
        <v>2.7871999999999999</v>
      </c>
      <c r="K126">
        <v>2.8854000000000002</v>
      </c>
      <c r="L126">
        <v>2.9620000000000002</v>
      </c>
      <c r="M126">
        <v>3.0213999999999999</v>
      </c>
      <c r="N126">
        <v>3.0674000000000001</v>
      </c>
      <c r="O126">
        <v>3.1029</v>
      </c>
      <c r="P126">
        <v>3.1301999999999999</v>
      </c>
      <c r="Q126">
        <v>3.1511</v>
      </c>
      <c r="R126">
        <v>3.1671999999999998</v>
      </c>
      <c r="S126">
        <v>3.1796000000000002</v>
      </c>
      <c r="T126">
        <v>3.1890000000000001</v>
      </c>
      <c r="U126">
        <v>3.1962999999999999</v>
      </c>
      <c r="V126">
        <v>3.2018</v>
      </c>
      <c r="W126">
        <v>3.2061000000000002</v>
      </c>
      <c r="X126">
        <v>3.2092999999999998</v>
      </c>
      <c r="Y126">
        <v>3.2118000000000002</v>
      </c>
      <c r="Z126">
        <v>3.2136999999999998</v>
      </c>
      <c r="AA126">
        <v>3.2151999999999998</v>
      </c>
      <c r="AB126">
        <v>3.2162999999999999</v>
      </c>
      <c r="AC126">
        <v>3.2170999999999998</v>
      </c>
      <c r="AD126">
        <v>3.2178</v>
      </c>
      <c r="AE126">
        <v>3.2183000000000002</v>
      </c>
      <c r="AF126">
        <v>3.2193000000000001</v>
      </c>
    </row>
    <row r="127" spans="3:32" x14ac:dyDescent="0.25">
      <c r="C127">
        <v>1.0694999999999999</v>
      </c>
      <c r="D127">
        <v>1.4409000000000001</v>
      </c>
      <c r="E127">
        <v>1.7767999999999999</v>
      </c>
      <c r="F127">
        <v>2.0663</v>
      </c>
      <c r="G127">
        <v>2.3077000000000001</v>
      </c>
      <c r="H127">
        <v>2.5044</v>
      </c>
      <c r="I127">
        <v>2.6621999999999999</v>
      </c>
      <c r="J127">
        <v>2.7871999999999999</v>
      </c>
      <c r="K127">
        <v>2.8854000000000002</v>
      </c>
      <c r="L127">
        <v>2.9620000000000002</v>
      </c>
      <c r="M127">
        <v>3.0213999999999999</v>
      </c>
      <c r="N127">
        <v>3.0674000000000001</v>
      </c>
      <c r="O127">
        <v>3.1029</v>
      </c>
      <c r="P127">
        <v>3.1301999999999999</v>
      </c>
      <c r="Q127">
        <v>3.1511</v>
      </c>
      <c r="R127">
        <v>3.1671999999999998</v>
      </c>
      <c r="S127">
        <v>3.1796000000000002</v>
      </c>
      <c r="T127">
        <v>3.1890000000000001</v>
      </c>
      <c r="U127">
        <v>3.1962999999999999</v>
      </c>
      <c r="V127">
        <v>3.2018</v>
      </c>
      <c r="W127">
        <v>3.2061000000000002</v>
      </c>
      <c r="X127">
        <v>3.2092999999999998</v>
      </c>
      <c r="Y127">
        <v>3.2118000000000002</v>
      </c>
      <c r="Z127">
        <v>3.2136999999999998</v>
      </c>
      <c r="AA127">
        <v>3.2151999999999998</v>
      </c>
      <c r="AB127">
        <v>3.2162999999999999</v>
      </c>
      <c r="AC127">
        <v>3.2170999999999998</v>
      </c>
      <c r="AD127">
        <v>3.2178</v>
      </c>
      <c r="AE127">
        <v>3.2183000000000002</v>
      </c>
      <c r="AF127">
        <v>3.2193000000000001</v>
      </c>
    </row>
    <row r="128" spans="3:32" x14ac:dyDescent="0.25">
      <c r="C128">
        <v>1.0694999999999999</v>
      </c>
      <c r="D128">
        <v>1.4409000000000001</v>
      </c>
      <c r="E128">
        <v>1.7767999999999999</v>
      </c>
      <c r="F128">
        <v>2.0663</v>
      </c>
      <c r="G128">
        <v>2.3077000000000001</v>
      </c>
      <c r="H128">
        <v>2.5044</v>
      </c>
      <c r="I128">
        <v>2.6621999999999999</v>
      </c>
      <c r="J128">
        <v>2.7871999999999999</v>
      </c>
      <c r="K128">
        <v>2.8854000000000002</v>
      </c>
      <c r="L128">
        <v>2.9620000000000002</v>
      </c>
      <c r="M128">
        <v>3.0213999999999999</v>
      </c>
      <c r="N128">
        <v>3.0674000000000001</v>
      </c>
      <c r="O128">
        <v>3.1029</v>
      </c>
      <c r="P128">
        <v>3.1301999999999999</v>
      </c>
      <c r="Q128">
        <v>3.1511</v>
      </c>
      <c r="R128">
        <v>3.1671999999999998</v>
      </c>
      <c r="S128">
        <v>3.1796000000000002</v>
      </c>
      <c r="T128">
        <v>3.1890000000000001</v>
      </c>
      <c r="U128">
        <v>3.1962999999999999</v>
      </c>
      <c r="V128">
        <v>3.2018</v>
      </c>
      <c r="W128">
        <v>3.2061000000000002</v>
      </c>
      <c r="X128">
        <v>3.2092999999999998</v>
      </c>
      <c r="Y128">
        <v>3.2118000000000002</v>
      </c>
      <c r="Z128">
        <v>3.2136999999999998</v>
      </c>
      <c r="AA128">
        <v>3.2151999999999998</v>
      </c>
      <c r="AB128">
        <v>3.2162999999999999</v>
      </c>
      <c r="AC128">
        <v>3.2170999999999998</v>
      </c>
      <c r="AD128">
        <v>3.2178</v>
      </c>
      <c r="AE128">
        <v>3.2183000000000002</v>
      </c>
      <c r="AF128">
        <v>3.2193000000000001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H129"/>
  <sheetViews>
    <sheetView workbookViewId="0">
      <selection activeCell="D1" sqref="D1"/>
    </sheetView>
  </sheetViews>
  <sheetFormatPr defaultRowHeight="15" x14ac:dyDescent="0.25"/>
  <sheetData>
    <row r="1" spans="2:33" x14ac:dyDescent="0.25">
      <c r="D1" t="s">
        <v>23</v>
      </c>
    </row>
    <row r="3" spans="2:33" x14ac:dyDescent="0.25">
      <c r="B3" t="s">
        <v>12</v>
      </c>
      <c r="C3" t="s">
        <v>10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</row>
    <row r="4" spans="2:33" x14ac:dyDescent="0.25">
      <c r="C4">
        <v>1960</v>
      </c>
      <c r="D4">
        <v>11.7195</v>
      </c>
      <c r="E4">
        <v>10.349399999999999</v>
      </c>
      <c r="F4">
        <v>8.7709799999999998</v>
      </c>
      <c r="G4">
        <v>72.430099999999996</v>
      </c>
      <c r="H4">
        <v>6.1848700000000001</v>
      </c>
      <c r="I4">
        <v>5.1487699999999998</v>
      </c>
      <c r="J4">
        <v>4.2100499999999998</v>
      </c>
      <c r="K4">
        <v>3.4048699999999998</v>
      </c>
      <c r="L4">
        <v>2.76213</v>
      </c>
      <c r="M4">
        <v>2.2744</v>
      </c>
      <c r="N4">
        <v>1.92266</v>
      </c>
      <c r="O4">
        <v>1.66872</v>
      </c>
      <c r="P4">
        <v>1.4801500000000001</v>
      </c>
      <c r="Q4">
        <v>1.33324</v>
      </c>
      <c r="R4">
        <v>1.2131099999999999</v>
      </c>
      <c r="S4">
        <v>1.11066</v>
      </c>
      <c r="T4">
        <v>1.02013</v>
      </c>
      <c r="U4">
        <v>0.938222</v>
      </c>
      <c r="V4">
        <v>0.86317699999999997</v>
      </c>
      <c r="W4">
        <v>0.79403500000000005</v>
      </c>
      <c r="X4">
        <v>0.72964399999999996</v>
      </c>
      <c r="Y4">
        <v>0.66979500000000003</v>
      </c>
      <c r="Z4">
        <v>0.61445799999999995</v>
      </c>
      <c r="AA4">
        <v>0.56286000000000003</v>
      </c>
      <c r="AB4">
        <v>0.51464900000000002</v>
      </c>
      <c r="AC4">
        <v>0.46987499999999999</v>
      </c>
      <c r="AD4">
        <v>0.42887799999999998</v>
      </c>
      <c r="AE4">
        <v>0.391009</v>
      </c>
      <c r="AF4">
        <v>0.35605999999999999</v>
      </c>
      <c r="AG4">
        <v>3.9923299999999999</v>
      </c>
    </row>
    <row r="5" spans="2:33" x14ac:dyDescent="0.25">
      <c r="C5">
        <v>1961</v>
      </c>
      <c r="D5">
        <v>11.166600000000001</v>
      </c>
      <c r="E5">
        <v>10.583500000000001</v>
      </c>
      <c r="F5">
        <v>9.3393200000000007</v>
      </c>
      <c r="G5">
        <v>7.9078900000000001</v>
      </c>
      <c r="H5">
        <v>65.2393</v>
      </c>
      <c r="I5">
        <v>5.5655400000000004</v>
      </c>
      <c r="J5">
        <v>4.6293100000000003</v>
      </c>
      <c r="K5">
        <v>3.7827799999999998</v>
      </c>
      <c r="L5">
        <v>3.05782</v>
      </c>
      <c r="M5">
        <v>2.4797600000000002</v>
      </c>
      <c r="N5">
        <v>2.0414400000000001</v>
      </c>
      <c r="O5">
        <v>1.72549</v>
      </c>
      <c r="P5">
        <v>1.4974499999999999</v>
      </c>
      <c r="Q5">
        <v>1.3281700000000001</v>
      </c>
      <c r="R5">
        <v>1.19631</v>
      </c>
      <c r="S5">
        <v>1.0885</v>
      </c>
      <c r="T5">
        <v>0.99656999999999996</v>
      </c>
      <c r="U5">
        <v>0.91533100000000001</v>
      </c>
      <c r="V5">
        <v>0.84184199999999998</v>
      </c>
      <c r="W5">
        <v>0.77450799999999997</v>
      </c>
      <c r="X5">
        <v>0.71247199999999999</v>
      </c>
      <c r="Y5">
        <v>0.654698</v>
      </c>
      <c r="Z5">
        <v>0.60099899999999995</v>
      </c>
      <c r="AA5">
        <v>0.55134799999999995</v>
      </c>
      <c r="AB5">
        <v>0.50505199999999995</v>
      </c>
      <c r="AC5">
        <v>0.46179399999999998</v>
      </c>
      <c r="AD5">
        <v>0.42161999999999999</v>
      </c>
      <c r="AE5">
        <v>0.38483499999999998</v>
      </c>
      <c r="AF5">
        <v>0.350856</v>
      </c>
      <c r="AG5">
        <v>3.9018700000000002</v>
      </c>
    </row>
    <row r="6" spans="2:33" x14ac:dyDescent="0.25">
      <c r="C6">
        <v>1962</v>
      </c>
      <c r="D6">
        <v>9.8550000000000004</v>
      </c>
      <c r="E6">
        <v>10.0245</v>
      </c>
      <c r="F6">
        <v>9.4690600000000007</v>
      </c>
      <c r="G6">
        <v>8.3215599999999998</v>
      </c>
      <c r="H6">
        <v>7.0142199999999999</v>
      </c>
      <c r="I6">
        <v>57.608400000000003</v>
      </c>
      <c r="J6">
        <v>4.8952099999999996</v>
      </c>
      <c r="K6">
        <v>4.0589500000000003</v>
      </c>
      <c r="L6">
        <v>3.30904</v>
      </c>
      <c r="M6">
        <v>2.6705800000000002</v>
      </c>
      <c r="N6">
        <v>2.1634099999999998</v>
      </c>
      <c r="O6">
        <v>1.7797799999999999</v>
      </c>
      <c r="P6">
        <v>1.5036700000000001</v>
      </c>
      <c r="Q6">
        <v>1.3046</v>
      </c>
      <c r="R6">
        <v>1.1569199999999999</v>
      </c>
      <c r="S6">
        <v>1.04196</v>
      </c>
      <c r="T6">
        <v>0.94800499999999999</v>
      </c>
      <c r="U6">
        <v>0.86790699999999998</v>
      </c>
      <c r="V6">
        <v>0.79714099999999999</v>
      </c>
      <c r="W6">
        <v>0.73313399999999995</v>
      </c>
      <c r="X6">
        <v>0.67449199999999998</v>
      </c>
      <c r="Y6">
        <v>0.62046599999999996</v>
      </c>
      <c r="Z6">
        <v>0.57015400000000005</v>
      </c>
      <c r="AA6">
        <v>0.52339000000000002</v>
      </c>
      <c r="AB6">
        <v>0.48015200000000002</v>
      </c>
      <c r="AC6">
        <v>0.439836</v>
      </c>
      <c r="AD6">
        <v>0.40216499999999999</v>
      </c>
      <c r="AE6">
        <v>0.36718000000000001</v>
      </c>
      <c r="AF6">
        <v>0.33514500000000003</v>
      </c>
      <c r="AG6">
        <v>3.70363</v>
      </c>
    </row>
    <row r="7" spans="2:33" x14ac:dyDescent="0.25">
      <c r="C7">
        <v>1963</v>
      </c>
      <c r="D7">
        <v>8.6282999999999994</v>
      </c>
      <c r="E7">
        <v>8.8111899999999999</v>
      </c>
      <c r="F7">
        <v>8.9164600000000007</v>
      </c>
      <c r="G7">
        <v>8.3692799999999998</v>
      </c>
      <c r="H7">
        <v>7.30389</v>
      </c>
      <c r="I7">
        <v>6.1142099999999999</v>
      </c>
      <c r="J7">
        <v>49.912799999999997</v>
      </c>
      <c r="K7">
        <v>4.22079</v>
      </c>
      <c r="L7">
        <v>3.4872700000000001</v>
      </c>
      <c r="M7">
        <v>2.83595</v>
      </c>
      <c r="N7">
        <v>2.2850000000000001</v>
      </c>
      <c r="O7">
        <v>1.8490899999999999</v>
      </c>
      <c r="P7">
        <v>1.52017</v>
      </c>
      <c r="Q7">
        <v>1.28379</v>
      </c>
      <c r="R7">
        <v>1.11354</v>
      </c>
      <c r="S7">
        <v>0.98733300000000002</v>
      </c>
      <c r="T7">
        <v>0.88913699999999996</v>
      </c>
      <c r="U7">
        <v>0.808917</v>
      </c>
      <c r="V7">
        <v>0.74054600000000004</v>
      </c>
      <c r="W7">
        <v>0.68015199999999998</v>
      </c>
      <c r="X7">
        <v>0.62553300000000001</v>
      </c>
      <c r="Y7">
        <v>0.57549499999999998</v>
      </c>
      <c r="Z7">
        <v>0.52939800000000004</v>
      </c>
      <c r="AA7">
        <v>0.48647099999999999</v>
      </c>
      <c r="AB7">
        <v>0.44657200000000002</v>
      </c>
      <c r="AC7">
        <v>0.40968100000000002</v>
      </c>
      <c r="AD7">
        <v>0.37528299999999998</v>
      </c>
      <c r="AE7">
        <v>0.343142</v>
      </c>
      <c r="AF7">
        <v>0.31329200000000001</v>
      </c>
      <c r="AG7">
        <v>3.4460600000000001</v>
      </c>
    </row>
    <row r="8" spans="2:33" x14ac:dyDescent="0.25">
      <c r="C8">
        <v>1964</v>
      </c>
      <c r="D8">
        <v>7.7913500000000004</v>
      </c>
      <c r="E8">
        <v>7.7332799999999997</v>
      </c>
      <c r="F8">
        <v>7.8615300000000001</v>
      </c>
      <c r="G8">
        <v>7.9234799999999996</v>
      </c>
      <c r="H8">
        <v>7.4100900000000003</v>
      </c>
      <c r="I8">
        <v>6.4462900000000003</v>
      </c>
      <c r="J8">
        <v>5.3825900000000004</v>
      </c>
      <c r="K8">
        <v>43.859699999999997</v>
      </c>
      <c r="L8">
        <v>3.7045599999999999</v>
      </c>
      <c r="M8">
        <v>3.0588299999999999</v>
      </c>
      <c r="N8">
        <v>2.4869599999999998</v>
      </c>
      <c r="O8">
        <v>2.0039199999999999</v>
      </c>
      <c r="P8">
        <v>1.62202</v>
      </c>
      <c r="Q8">
        <v>1.3339700000000001</v>
      </c>
      <c r="R8">
        <v>1.12703</v>
      </c>
      <c r="S8">
        <v>0.97801099999999996</v>
      </c>
      <c r="T8">
        <v>0.86757399999999996</v>
      </c>
      <c r="U8">
        <v>0.78165499999999999</v>
      </c>
      <c r="V8">
        <v>0.71145800000000003</v>
      </c>
      <c r="W8">
        <v>0.65161100000000005</v>
      </c>
      <c r="X8">
        <v>0.59872099999999995</v>
      </c>
      <c r="Y8">
        <v>0.55085899999999999</v>
      </c>
      <c r="Z8">
        <v>0.50698299999999996</v>
      </c>
      <c r="AA8">
        <v>0.46653600000000001</v>
      </c>
      <c r="AB8">
        <v>0.428844</v>
      </c>
      <c r="AC8">
        <v>0.393789</v>
      </c>
      <c r="AD8">
        <v>0.36135800000000001</v>
      </c>
      <c r="AE8">
        <v>0.33110200000000001</v>
      </c>
      <c r="AF8">
        <v>0.302815</v>
      </c>
      <c r="AG8">
        <v>3.3188599999999999</v>
      </c>
    </row>
    <row r="9" spans="2:33" x14ac:dyDescent="0.25">
      <c r="C9">
        <v>1965</v>
      </c>
      <c r="D9">
        <v>7.4467400000000001</v>
      </c>
      <c r="E9">
        <v>7.0169499999999996</v>
      </c>
      <c r="F9">
        <v>6.9491399999999999</v>
      </c>
      <c r="G9">
        <v>7.0519999999999996</v>
      </c>
      <c r="H9">
        <v>7.09741</v>
      </c>
      <c r="I9">
        <v>6.6300100000000004</v>
      </c>
      <c r="J9">
        <v>5.7628700000000004</v>
      </c>
      <c r="K9">
        <v>4.8093399999999997</v>
      </c>
      <c r="L9">
        <v>39.177500000000002</v>
      </c>
      <c r="M9">
        <v>3.3088299999999999</v>
      </c>
      <c r="N9">
        <v>2.7322700000000002</v>
      </c>
      <c r="O9">
        <v>2.2218499999999999</v>
      </c>
      <c r="P9">
        <v>1.79074</v>
      </c>
      <c r="Q9">
        <v>1.4498800000000001</v>
      </c>
      <c r="R9">
        <v>1.1927700000000001</v>
      </c>
      <c r="S9">
        <v>1.00804</v>
      </c>
      <c r="T9">
        <v>0.87503900000000001</v>
      </c>
      <c r="U9">
        <v>0.77646899999999996</v>
      </c>
      <c r="V9">
        <v>0.69978200000000002</v>
      </c>
      <c r="W9">
        <v>0.63711899999999999</v>
      </c>
      <c r="X9">
        <v>0.58368399999999998</v>
      </c>
      <c r="Y9">
        <v>0.53644499999999995</v>
      </c>
      <c r="Z9">
        <v>0.49367899999999998</v>
      </c>
      <c r="AA9">
        <v>0.454459</v>
      </c>
      <c r="AB9">
        <v>0.41828900000000002</v>
      </c>
      <c r="AC9">
        <v>0.38456899999999999</v>
      </c>
      <c r="AD9">
        <v>0.35319600000000001</v>
      </c>
      <c r="AE9">
        <v>0.32416099999999998</v>
      </c>
      <c r="AF9">
        <v>0.29706399999999999</v>
      </c>
      <c r="AG9">
        <v>3.2501799999999998</v>
      </c>
    </row>
    <row r="10" spans="2:33" x14ac:dyDescent="0.25">
      <c r="C10">
        <v>1966</v>
      </c>
      <c r="D10">
        <v>7.4819199999999997</v>
      </c>
      <c r="E10">
        <v>6.6928799999999997</v>
      </c>
      <c r="F10">
        <v>6.28512</v>
      </c>
      <c r="G10">
        <v>6.2104400000000002</v>
      </c>
      <c r="H10">
        <v>6.29312</v>
      </c>
      <c r="I10">
        <v>6.32796</v>
      </c>
      <c r="J10">
        <v>5.9085200000000002</v>
      </c>
      <c r="K10">
        <v>5.1351399999999998</v>
      </c>
      <c r="L10">
        <v>4.2860899999999997</v>
      </c>
      <c r="M10">
        <v>34.926699999999997</v>
      </c>
      <c r="N10">
        <v>2.9512</v>
      </c>
      <c r="O10">
        <v>2.4383300000000001</v>
      </c>
      <c r="P10">
        <v>1.9840500000000001</v>
      </c>
      <c r="Q10">
        <v>1.60012</v>
      </c>
      <c r="R10">
        <v>1.2964100000000001</v>
      </c>
      <c r="S10">
        <v>1.0672200000000001</v>
      </c>
      <c r="T10">
        <v>0.90252200000000005</v>
      </c>
      <c r="U10">
        <v>0.78393100000000004</v>
      </c>
      <c r="V10">
        <v>0.69604299999999997</v>
      </c>
      <c r="W10">
        <v>0.62765899999999997</v>
      </c>
      <c r="X10">
        <v>0.57176400000000005</v>
      </c>
      <c r="Y10">
        <v>0.52407700000000002</v>
      </c>
      <c r="Z10">
        <v>0.48189199999999999</v>
      </c>
      <c r="AA10">
        <v>0.44367200000000001</v>
      </c>
      <c r="AB10">
        <v>0.40859299999999998</v>
      </c>
      <c r="AC10">
        <v>0.37621700000000002</v>
      </c>
      <c r="AD10">
        <v>0.34601100000000001</v>
      </c>
      <c r="AE10">
        <v>0.31788699999999998</v>
      </c>
      <c r="AF10">
        <v>0.29184199999999999</v>
      </c>
      <c r="AG10">
        <v>3.1951900000000002</v>
      </c>
    </row>
    <row r="11" spans="2:33" x14ac:dyDescent="0.25">
      <c r="C11">
        <v>1967</v>
      </c>
      <c r="D11">
        <v>7.8309199999999999</v>
      </c>
      <c r="E11">
        <v>6.6935200000000004</v>
      </c>
      <c r="F11">
        <v>5.9531200000000002</v>
      </c>
      <c r="G11">
        <v>5.56792</v>
      </c>
      <c r="H11">
        <v>5.4860300000000004</v>
      </c>
      <c r="I11">
        <v>5.54819</v>
      </c>
      <c r="J11">
        <v>5.5721999999999996</v>
      </c>
      <c r="K11">
        <v>5.1998899999999999</v>
      </c>
      <c r="L11">
        <v>4.51898</v>
      </c>
      <c r="M11">
        <v>3.77305</v>
      </c>
      <c r="N11">
        <v>30.764700000000001</v>
      </c>
      <c r="O11">
        <v>2.60161</v>
      </c>
      <c r="P11">
        <v>2.1514799999999998</v>
      </c>
      <c r="Q11">
        <v>1.75238</v>
      </c>
      <c r="R11">
        <v>1.41473</v>
      </c>
      <c r="S11">
        <v>1.1473800000000001</v>
      </c>
      <c r="T11">
        <v>0.94549000000000005</v>
      </c>
      <c r="U11">
        <v>0.80036799999999997</v>
      </c>
      <c r="V11">
        <v>0.69585699999999995</v>
      </c>
      <c r="W11">
        <v>0.61839999999999995</v>
      </c>
      <c r="X11">
        <v>0.55811900000000003</v>
      </c>
      <c r="Y11">
        <v>0.50882400000000005</v>
      </c>
      <c r="Z11">
        <v>0.46673700000000001</v>
      </c>
      <c r="AA11">
        <v>0.42946699999999999</v>
      </c>
      <c r="AB11">
        <v>0.39566200000000001</v>
      </c>
      <c r="AC11">
        <v>0.36459799999999998</v>
      </c>
      <c r="AD11">
        <v>0.335895</v>
      </c>
      <c r="AE11">
        <v>0.30908400000000003</v>
      </c>
      <c r="AF11">
        <v>0.28409499999999999</v>
      </c>
      <c r="AG11">
        <v>3.11883</v>
      </c>
    </row>
    <row r="12" spans="2:33" x14ac:dyDescent="0.25">
      <c r="C12">
        <v>1968</v>
      </c>
      <c r="D12">
        <v>8.2387800000000002</v>
      </c>
      <c r="E12">
        <v>6.9801200000000003</v>
      </c>
      <c r="F12">
        <v>5.9203400000000004</v>
      </c>
      <c r="G12">
        <v>5.23773</v>
      </c>
      <c r="H12">
        <v>4.8810000000000002</v>
      </c>
      <c r="I12">
        <v>4.7976599999999996</v>
      </c>
      <c r="J12">
        <v>4.8452299999999999</v>
      </c>
      <c r="K12">
        <v>4.8633699999999997</v>
      </c>
      <c r="L12">
        <v>4.5387300000000002</v>
      </c>
      <c r="M12">
        <v>3.9466000000000001</v>
      </c>
      <c r="N12">
        <v>3.2981400000000001</v>
      </c>
      <c r="O12">
        <v>26.923200000000001</v>
      </c>
      <c r="P12">
        <v>2.2797100000000001</v>
      </c>
      <c r="Q12">
        <v>1.88788</v>
      </c>
      <c r="R12">
        <v>1.53986</v>
      </c>
      <c r="S12">
        <v>1.24492</v>
      </c>
      <c r="T12">
        <v>1.0110699999999999</v>
      </c>
      <c r="U12">
        <v>0.83429900000000001</v>
      </c>
      <c r="V12">
        <v>0.70716299999999999</v>
      </c>
      <c r="W12">
        <v>0.61558500000000005</v>
      </c>
      <c r="X12">
        <v>0.54770399999999997</v>
      </c>
      <c r="Y12">
        <v>0.49486000000000002</v>
      </c>
      <c r="Z12">
        <v>0.45161800000000002</v>
      </c>
      <c r="AA12">
        <v>0.414661</v>
      </c>
      <c r="AB12">
        <v>0.38189000000000001</v>
      </c>
      <c r="AC12">
        <v>0.35212100000000002</v>
      </c>
      <c r="AD12">
        <v>0.32472400000000001</v>
      </c>
      <c r="AE12">
        <v>0.29937000000000002</v>
      </c>
      <c r="AF12">
        <v>0.27565400000000001</v>
      </c>
      <c r="AG12">
        <v>3.0381800000000001</v>
      </c>
    </row>
    <row r="13" spans="2:33" x14ac:dyDescent="0.25">
      <c r="C13">
        <v>1969</v>
      </c>
      <c r="D13">
        <v>8.7607999999999997</v>
      </c>
      <c r="E13">
        <v>7.28294</v>
      </c>
      <c r="F13">
        <v>6.0973499999999996</v>
      </c>
      <c r="G13">
        <v>5.1267100000000001</v>
      </c>
      <c r="H13">
        <v>4.5058999999999996</v>
      </c>
      <c r="I13">
        <v>4.1788400000000001</v>
      </c>
      <c r="J13">
        <v>4.0941999999999998</v>
      </c>
      <c r="K13">
        <v>4.1272000000000002</v>
      </c>
      <c r="L13">
        <v>4.1398999999999999</v>
      </c>
      <c r="M13">
        <v>3.8645299999999998</v>
      </c>
      <c r="N13">
        <v>3.3634400000000002</v>
      </c>
      <c r="O13">
        <v>2.8146599999999999</v>
      </c>
      <c r="P13">
        <v>23.014900000000001</v>
      </c>
      <c r="Q13">
        <v>1.9523600000000001</v>
      </c>
      <c r="R13">
        <v>1.61991</v>
      </c>
      <c r="S13">
        <v>1.3238700000000001</v>
      </c>
      <c r="T13">
        <v>1.07237</v>
      </c>
      <c r="U13">
        <v>0.87257099999999999</v>
      </c>
      <c r="V13">
        <v>0.72131599999999996</v>
      </c>
      <c r="W13">
        <v>0.61245300000000003</v>
      </c>
      <c r="X13">
        <v>0.53401100000000001</v>
      </c>
      <c r="Y13">
        <v>0.47585699999999997</v>
      </c>
      <c r="Z13">
        <v>0.430564</v>
      </c>
      <c r="AA13">
        <v>0.39346799999999998</v>
      </c>
      <c r="AB13">
        <v>0.36172100000000001</v>
      </c>
      <c r="AC13">
        <v>0.33351900000000001</v>
      </c>
      <c r="AD13">
        <v>0.30785000000000001</v>
      </c>
      <c r="AE13">
        <v>0.28417599999999998</v>
      </c>
      <c r="AF13">
        <v>0.26222499999999999</v>
      </c>
      <c r="AG13">
        <v>2.9070900000000002</v>
      </c>
    </row>
    <row r="14" spans="2:33" x14ac:dyDescent="0.25">
      <c r="C14">
        <v>1970</v>
      </c>
      <c r="D14">
        <v>9.6013400000000004</v>
      </c>
      <c r="E14">
        <v>7.7012299999999998</v>
      </c>
      <c r="F14">
        <v>6.30877</v>
      </c>
      <c r="G14">
        <v>5.2237299999999998</v>
      </c>
      <c r="H14">
        <v>4.35466</v>
      </c>
      <c r="I14">
        <v>3.8025899999999999</v>
      </c>
      <c r="J14">
        <v>3.51065</v>
      </c>
      <c r="K14">
        <v>3.4301699999999999</v>
      </c>
      <c r="L14">
        <v>3.4537100000000001</v>
      </c>
      <c r="M14">
        <v>3.46441</v>
      </c>
      <c r="N14">
        <v>3.2368899999999998</v>
      </c>
      <c r="O14">
        <v>2.8214399999999999</v>
      </c>
      <c r="P14">
        <v>2.36558</v>
      </c>
      <c r="Q14">
        <v>19.3842</v>
      </c>
      <c r="R14">
        <v>1.64808</v>
      </c>
      <c r="S14">
        <v>1.3705799999999999</v>
      </c>
      <c r="T14">
        <v>1.1226499999999999</v>
      </c>
      <c r="U14">
        <v>0.91140399999999999</v>
      </c>
      <c r="V14">
        <v>0.74318700000000004</v>
      </c>
      <c r="W14">
        <v>0.61561600000000005</v>
      </c>
      <c r="X14">
        <v>0.52371900000000005</v>
      </c>
      <c r="Y14">
        <v>0.45747500000000002</v>
      </c>
      <c r="Z14">
        <v>0.40835199999999999</v>
      </c>
      <c r="AA14">
        <v>0.37007299999999999</v>
      </c>
      <c r="AB14">
        <v>0.33868999999999999</v>
      </c>
      <c r="AC14">
        <v>0.31178899999999998</v>
      </c>
      <c r="AD14">
        <v>0.28784500000000002</v>
      </c>
      <c r="AE14">
        <v>0.26600099999999999</v>
      </c>
      <c r="AF14">
        <v>0.245809</v>
      </c>
      <c r="AG14">
        <v>2.7463799999999998</v>
      </c>
    </row>
    <row r="15" spans="2:33" x14ac:dyDescent="0.25">
      <c r="C15">
        <v>1971</v>
      </c>
      <c r="D15">
        <v>9.9238900000000001</v>
      </c>
      <c r="E15">
        <v>8.4463500000000007</v>
      </c>
      <c r="F15">
        <v>6.6811699999999998</v>
      </c>
      <c r="G15">
        <v>5.4098199999999999</v>
      </c>
      <c r="H15">
        <v>4.4347099999999999</v>
      </c>
      <c r="I15">
        <v>3.66615</v>
      </c>
      <c r="J15">
        <v>3.1808299999999998</v>
      </c>
      <c r="K15">
        <v>2.9235899999999999</v>
      </c>
      <c r="L15">
        <v>2.84904</v>
      </c>
      <c r="M15">
        <v>2.8652299999999999</v>
      </c>
      <c r="N15">
        <v>2.87385</v>
      </c>
      <c r="O15">
        <v>2.68689</v>
      </c>
      <c r="P15">
        <v>2.3447399999999998</v>
      </c>
      <c r="Q15">
        <v>1.96878</v>
      </c>
      <c r="R15">
        <v>16.158999999999999</v>
      </c>
      <c r="S15">
        <v>1.3762099999999999</v>
      </c>
      <c r="T15">
        <v>1.1464700000000001</v>
      </c>
      <c r="U15">
        <v>0.94068300000000005</v>
      </c>
      <c r="V15">
        <v>0.76493699999999998</v>
      </c>
      <c r="W15">
        <v>0.62474099999999999</v>
      </c>
      <c r="X15">
        <v>0.51827999999999996</v>
      </c>
      <c r="Y15">
        <v>0.44153799999999999</v>
      </c>
      <c r="Z15">
        <v>0.38620199999999999</v>
      </c>
      <c r="AA15">
        <v>0.34516000000000002</v>
      </c>
      <c r="AB15">
        <v>0.31316500000000003</v>
      </c>
      <c r="AC15">
        <v>0.286914</v>
      </c>
      <c r="AD15">
        <v>0.26438699999999998</v>
      </c>
      <c r="AE15">
        <v>0.24430499999999999</v>
      </c>
      <c r="AF15">
        <v>0.22595299999999999</v>
      </c>
      <c r="AG15">
        <v>2.5453000000000001</v>
      </c>
    </row>
    <row r="16" spans="2:33" x14ac:dyDescent="0.25">
      <c r="C16">
        <v>1972</v>
      </c>
      <c r="D16">
        <v>8.6458499999999994</v>
      </c>
      <c r="E16">
        <v>8.64466</v>
      </c>
      <c r="F16">
        <v>7.21861</v>
      </c>
      <c r="G16">
        <v>5.6238599999999996</v>
      </c>
      <c r="H16">
        <v>4.4969999999999999</v>
      </c>
      <c r="I16">
        <v>3.6495899999999999</v>
      </c>
      <c r="J16">
        <v>2.9946899999999999</v>
      </c>
      <c r="K16">
        <v>2.5855299999999999</v>
      </c>
      <c r="L16">
        <v>2.3701300000000001</v>
      </c>
      <c r="M16">
        <v>2.3077399999999999</v>
      </c>
      <c r="N16">
        <v>2.3219599999999998</v>
      </c>
      <c r="O16">
        <v>2.3321999999999998</v>
      </c>
      <c r="P16">
        <v>2.1848299999999998</v>
      </c>
      <c r="Q16">
        <v>1.9111199999999999</v>
      </c>
      <c r="R16">
        <v>1.6087899999999999</v>
      </c>
      <c r="S16">
        <v>13.239100000000001</v>
      </c>
      <c r="T16">
        <v>1.13052</v>
      </c>
      <c r="U16">
        <v>0.94423299999999999</v>
      </c>
      <c r="V16">
        <v>0.77668899999999996</v>
      </c>
      <c r="W16">
        <v>0.63309499999999996</v>
      </c>
      <c r="X16">
        <v>0.51823799999999998</v>
      </c>
      <c r="Y16">
        <v>0.43084600000000001</v>
      </c>
      <c r="Z16">
        <v>0.36778699999999998</v>
      </c>
      <c r="AA16">
        <v>0.32229600000000003</v>
      </c>
      <c r="AB16">
        <v>0.28854600000000002</v>
      </c>
      <c r="AC16">
        <v>0.26222099999999998</v>
      </c>
      <c r="AD16">
        <v>0.24059800000000001</v>
      </c>
      <c r="AE16">
        <v>0.22201100000000001</v>
      </c>
      <c r="AF16">
        <v>0.20540600000000001</v>
      </c>
      <c r="AG16">
        <v>2.3349700000000002</v>
      </c>
    </row>
    <row r="17" spans="3:33" x14ac:dyDescent="0.25">
      <c r="C17">
        <v>1973</v>
      </c>
      <c r="D17">
        <v>7.07822</v>
      </c>
      <c r="E17">
        <v>7.4318799999999996</v>
      </c>
      <c r="F17">
        <v>7.2419799999999999</v>
      </c>
      <c r="G17">
        <v>5.9235600000000002</v>
      </c>
      <c r="H17">
        <v>4.5363800000000003</v>
      </c>
      <c r="I17">
        <v>3.5775399999999999</v>
      </c>
      <c r="J17">
        <v>2.8734999999999999</v>
      </c>
      <c r="K17">
        <v>2.34172</v>
      </c>
      <c r="L17">
        <v>2.0141399999999998</v>
      </c>
      <c r="M17">
        <v>1.8439399999999999</v>
      </c>
      <c r="N17">
        <v>1.79633</v>
      </c>
      <c r="O17">
        <v>1.81064</v>
      </c>
      <c r="P17">
        <v>1.8233699999999999</v>
      </c>
      <c r="Q17">
        <v>1.71347</v>
      </c>
      <c r="R17">
        <v>1.5038800000000001</v>
      </c>
      <c r="S17">
        <v>1.27041</v>
      </c>
      <c r="T17">
        <v>10.491300000000001</v>
      </c>
      <c r="U17">
        <v>0.89896399999999999</v>
      </c>
      <c r="V17">
        <v>0.75333700000000003</v>
      </c>
      <c r="W17">
        <v>0.62164200000000003</v>
      </c>
      <c r="X17">
        <v>0.50824599999999998</v>
      </c>
      <c r="Y17">
        <v>0.41722500000000001</v>
      </c>
      <c r="Z17">
        <v>0.34779500000000002</v>
      </c>
      <c r="AA17">
        <v>0.29763099999999998</v>
      </c>
      <c r="AB17">
        <v>0.26142100000000001</v>
      </c>
      <c r="AC17">
        <v>0.23454800000000001</v>
      </c>
      <c r="AD17">
        <v>0.21357200000000001</v>
      </c>
      <c r="AE17">
        <v>0.19631899999999999</v>
      </c>
      <c r="AF17">
        <v>0.18145600000000001</v>
      </c>
      <c r="AG17">
        <v>2.08222</v>
      </c>
    </row>
    <row r="18" spans="3:33" x14ac:dyDescent="0.25">
      <c r="C18">
        <v>1974</v>
      </c>
      <c r="D18">
        <v>6.5528599999999999</v>
      </c>
      <c r="E18">
        <v>6.1715999999999998</v>
      </c>
      <c r="F18">
        <v>6.36273</v>
      </c>
      <c r="G18">
        <v>6.1042399999999999</v>
      </c>
      <c r="H18">
        <v>4.92509</v>
      </c>
      <c r="I18">
        <v>3.7283200000000001</v>
      </c>
      <c r="J18">
        <v>2.9138000000000002</v>
      </c>
      <c r="K18">
        <v>2.3255499999999998</v>
      </c>
      <c r="L18">
        <v>1.8878200000000001</v>
      </c>
      <c r="M18">
        <v>1.6207</v>
      </c>
      <c r="N18">
        <v>1.4831799999999999</v>
      </c>
      <c r="O18">
        <v>1.4458299999999999</v>
      </c>
      <c r="P18">
        <v>1.45929</v>
      </c>
      <c r="Q18">
        <v>1.47214</v>
      </c>
      <c r="R18">
        <v>1.3861699999999999</v>
      </c>
      <c r="S18">
        <v>1.21919</v>
      </c>
      <c r="T18">
        <v>1.0321199999999999</v>
      </c>
      <c r="U18">
        <v>8.5415500000000009</v>
      </c>
      <c r="V18">
        <v>0.733406</v>
      </c>
      <c r="W18">
        <v>0.61581399999999997</v>
      </c>
      <c r="X18">
        <v>0.50911499999999998</v>
      </c>
      <c r="Y18">
        <v>0.41698299999999999</v>
      </c>
      <c r="Z18">
        <v>0.34287600000000001</v>
      </c>
      <c r="AA18">
        <v>0.28626099999999999</v>
      </c>
      <c r="AB18">
        <v>0.24532599999999999</v>
      </c>
      <c r="AC18">
        <v>0.21576799999999999</v>
      </c>
      <c r="AD18">
        <v>0.193827</v>
      </c>
      <c r="AE18">
        <v>0.17669399999999999</v>
      </c>
      <c r="AF18">
        <v>0.16258900000000001</v>
      </c>
      <c r="AG18">
        <v>1.8780699999999999</v>
      </c>
    </row>
    <row r="19" spans="3:33" x14ac:dyDescent="0.25">
      <c r="C19">
        <v>1975</v>
      </c>
      <c r="D19">
        <v>6.9171899999999997</v>
      </c>
      <c r="E19">
        <v>5.7274099999999999</v>
      </c>
      <c r="F19">
        <v>5.3051300000000001</v>
      </c>
      <c r="G19">
        <v>5.3854100000000003</v>
      </c>
      <c r="H19">
        <v>5.0920699999999997</v>
      </c>
      <c r="I19">
        <v>4.0556099999999997</v>
      </c>
      <c r="J19">
        <v>3.03783</v>
      </c>
      <c r="K19">
        <v>2.3556699999999999</v>
      </c>
      <c r="L19">
        <v>1.8703799999999999</v>
      </c>
      <c r="M19">
        <v>1.5137799999999999</v>
      </c>
      <c r="N19">
        <v>1.2978000000000001</v>
      </c>
      <c r="O19">
        <v>1.1874100000000001</v>
      </c>
      <c r="P19">
        <v>1.15811</v>
      </c>
      <c r="Q19">
        <v>1.17004</v>
      </c>
      <c r="R19">
        <v>1.18184</v>
      </c>
      <c r="S19">
        <v>1.1144099999999999</v>
      </c>
      <c r="T19">
        <v>0.98162400000000005</v>
      </c>
      <c r="U19">
        <v>0.83225300000000002</v>
      </c>
      <c r="V19">
        <v>6.8975900000000001</v>
      </c>
      <c r="W19">
        <v>0.59309000000000001</v>
      </c>
      <c r="X19">
        <v>0.49866899999999997</v>
      </c>
      <c r="Y19">
        <v>0.41279500000000002</v>
      </c>
      <c r="Z19">
        <v>0.33850000000000002</v>
      </c>
      <c r="AA19">
        <v>0.27865299999999998</v>
      </c>
      <c r="AB19">
        <v>0.23288600000000001</v>
      </c>
      <c r="AC19">
        <v>0.19977700000000001</v>
      </c>
      <c r="AD19">
        <v>0.17586399999999999</v>
      </c>
      <c r="AE19">
        <v>0.158111</v>
      </c>
      <c r="AF19">
        <v>0.14424400000000001</v>
      </c>
      <c r="AG19">
        <v>1.6680299999999999</v>
      </c>
    </row>
    <row r="20" spans="3:33" x14ac:dyDescent="0.25">
      <c r="C20">
        <v>1976</v>
      </c>
      <c r="D20">
        <v>6.1228600000000002</v>
      </c>
      <c r="E20">
        <v>6.0649600000000001</v>
      </c>
      <c r="F20">
        <v>4.9473000000000003</v>
      </c>
      <c r="G20">
        <v>4.5167900000000003</v>
      </c>
      <c r="H20">
        <v>4.5216000000000003</v>
      </c>
      <c r="I20">
        <v>4.2214600000000004</v>
      </c>
      <c r="J20">
        <v>3.3270200000000001</v>
      </c>
      <c r="K20">
        <v>2.4724499999999998</v>
      </c>
      <c r="L20">
        <v>1.9069700000000001</v>
      </c>
      <c r="M20">
        <v>1.50918</v>
      </c>
      <c r="N20">
        <v>1.21939</v>
      </c>
      <c r="O20">
        <v>1.0448200000000001</v>
      </c>
      <c r="P20">
        <v>0.95608800000000005</v>
      </c>
      <c r="Q20">
        <v>0.93307399999999996</v>
      </c>
      <c r="R20">
        <v>0.94353699999999996</v>
      </c>
      <c r="S20">
        <v>0.95405600000000002</v>
      </c>
      <c r="T20">
        <v>0.90063599999999999</v>
      </c>
      <c r="U20">
        <v>0.79423100000000002</v>
      </c>
      <c r="V20">
        <v>0.67414099999999999</v>
      </c>
      <c r="W20">
        <v>5.5933400000000004</v>
      </c>
      <c r="X20">
        <v>0.48145100000000002</v>
      </c>
      <c r="Y20">
        <v>0.40520800000000001</v>
      </c>
      <c r="Z20">
        <v>0.33574300000000001</v>
      </c>
      <c r="AA20">
        <v>0.27555800000000003</v>
      </c>
      <c r="AB20">
        <v>0.227025</v>
      </c>
      <c r="AC20">
        <v>0.18988099999999999</v>
      </c>
      <c r="AD20">
        <v>0.16300000000000001</v>
      </c>
      <c r="AE20">
        <v>0.14358199999999999</v>
      </c>
      <c r="AF20">
        <v>0.129165</v>
      </c>
      <c r="AG20">
        <v>1.4819800000000001</v>
      </c>
    </row>
    <row r="21" spans="3:33" x14ac:dyDescent="0.25">
      <c r="C21">
        <v>1977</v>
      </c>
      <c r="D21">
        <v>4.7847900000000001</v>
      </c>
      <c r="E21">
        <v>5.3454899999999999</v>
      </c>
      <c r="F21">
        <v>5.2063100000000002</v>
      </c>
      <c r="G21">
        <v>4.1764999999999999</v>
      </c>
      <c r="H21">
        <v>3.7510599999999998</v>
      </c>
      <c r="I21">
        <v>3.6989800000000002</v>
      </c>
      <c r="J21">
        <v>3.4102399999999999</v>
      </c>
      <c r="K21">
        <v>2.6621299999999999</v>
      </c>
      <c r="L21">
        <v>1.9653799999999999</v>
      </c>
      <c r="M21">
        <v>1.5097</v>
      </c>
      <c r="N21">
        <v>1.19214</v>
      </c>
      <c r="O21">
        <v>0.96235999999999999</v>
      </c>
      <c r="P21">
        <v>0.82455199999999995</v>
      </c>
      <c r="Q21">
        <v>0.754915</v>
      </c>
      <c r="R21">
        <v>0.73736699999999999</v>
      </c>
      <c r="S21">
        <v>0.74640799999999996</v>
      </c>
      <c r="T21">
        <v>0.75558400000000003</v>
      </c>
      <c r="U21">
        <v>0.71410700000000005</v>
      </c>
      <c r="V21">
        <v>0.63046999999999997</v>
      </c>
      <c r="W21">
        <v>0.535744</v>
      </c>
      <c r="X21">
        <v>4.4498699999999998</v>
      </c>
      <c r="Y21">
        <v>0.38341900000000001</v>
      </c>
      <c r="Z21">
        <v>0.32301200000000002</v>
      </c>
      <c r="AA21">
        <v>0.26788099999999998</v>
      </c>
      <c r="AB21">
        <v>0.22004599999999999</v>
      </c>
      <c r="AC21">
        <v>0.18143100000000001</v>
      </c>
      <c r="AD21">
        <v>0.15185699999999999</v>
      </c>
      <c r="AE21">
        <v>0.13044500000000001</v>
      </c>
      <c r="AF21">
        <v>0.11497599999999999</v>
      </c>
      <c r="AG21">
        <v>1.29149</v>
      </c>
    </row>
    <row r="22" spans="3:33" x14ac:dyDescent="0.25">
      <c r="C22">
        <v>1978</v>
      </c>
      <c r="D22">
        <v>5.23949</v>
      </c>
      <c r="E22">
        <v>4.2258399999999998</v>
      </c>
      <c r="F22">
        <v>4.66892</v>
      </c>
      <c r="G22">
        <v>4.4935200000000002</v>
      </c>
      <c r="H22">
        <v>3.5606900000000001</v>
      </c>
      <c r="I22">
        <v>3.1609799999999999</v>
      </c>
      <c r="J22">
        <v>3.0861399999999999</v>
      </c>
      <c r="K22">
        <v>2.8232499999999998</v>
      </c>
      <c r="L22">
        <v>2.1917900000000001</v>
      </c>
      <c r="M22">
        <v>1.6122799999999999</v>
      </c>
      <c r="N22">
        <v>1.2357499999999999</v>
      </c>
      <c r="O22">
        <v>0.97464099999999998</v>
      </c>
      <c r="P22">
        <v>0.78635999999999995</v>
      </c>
      <c r="Q22">
        <v>0.67368099999999997</v>
      </c>
      <c r="R22">
        <v>0.61688200000000004</v>
      </c>
      <c r="S22">
        <v>0.60273200000000005</v>
      </c>
      <c r="T22">
        <v>0.61036800000000002</v>
      </c>
      <c r="U22">
        <v>0.618147</v>
      </c>
      <c r="V22">
        <v>0.58448500000000003</v>
      </c>
      <c r="W22">
        <v>0.51626700000000003</v>
      </c>
      <c r="X22">
        <v>0.43889600000000001</v>
      </c>
      <c r="Y22">
        <v>3.6470199999999999</v>
      </c>
      <c r="Z22">
        <v>0.31436999999999998</v>
      </c>
      <c r="AA22">
        <v>0.26494299999999998</v>
      </c>
      <c r="AB22">
        <v>0.2198</v>
      </c>
      <c r="AC22">
        <v>0.18061099999999999</v>
      </c>
      <c r="AD22">
        <v>0.14896200000000001</v>
      </c>
      <c r="AE22">
        <v>0.12471500000000001</v>
      </c>
      <c r="AF22">
        <v>0.107159</v>
      </c>
      <c r="AG22">
        <v>1.1558900000000001</v>
      </c>
    </row>
    <row r="23" spans="3:33" x14ac:dyDescent="0.25">
      <c r="C23">
        <v>1979</v>
      </c>
      <c r="D23">
        <v>34.534700000000001</v>
      </c>
      <c r="E23">
        <v>4.6829599999999996</v>
      </c>
      <c r="F23">
        <v>3.7560199999999999</v>
      </c>
      <c r="G23">
        <v>4.1251199999999999</v>
      </c>
      <c r="H23">
        <v>3.9457399999999998</v>
      </c>
      <c r="I23">
        <v>3.1084100000000001</v>
      </c>
      <c r="J23">
        <v>2.7456700000000001</v>
      </c>
      <c r="K23">
        <v>2.6702400000000002</v>
      </c>
      <c r="L23">
        <v>2.4360200000000001</v>
      </c>
      <c r="M23">
        <v>1.8877200000000001</v>
      </c>
      <c r="N23">
        <v>1.38707</v>
      </c>
      <c r="O23">
        <v>1.0624899999999999</v>
      </c>
      <c r="P23">
        <v>0.83776300000000004</v>
      </c>
      <c r="Q23">
        <v>0.67588599999999999</v>
      </c>
      <c r="R23">
        <v>0.57908099999999996</v>
      </c>
      <c r="S23">
        <v>0.53034000000000003</v>
      </c>
      <c r="T23">
        <v>0.51827800000000002</v>
      </c>
      <c r="U23">
        <v>0.52496100000000001</v>
      </c>
      <c r="V23">
        <v>0.53177300000000005</v>
      </c>
      <c r="W23">
        <v>0.50292999999999999</v>
      </c>
      <c r="X23">
        <v>0.44433</v>
      </c>
      <c r="Y23">
        <v>0.37782100000000002</v>
      </c>
      <c r="Z23">
        <v>3.1401500000000002</v>
      </c>
      <c r="AA23">
        <v>0.270729</v>
      </c>
      <c r="AB23">
        <v>0.22820399999999999</v>
      </c>
      <c r="AC23">
        <v>0.18935299999999999</v>
      </c>
      <c r="AD23">
        <v>0.155615</v>
      </c>
      <c r="AE23">
        <v>0.12836500000000001</v>
      </c>
      <c r="AF23">
        <v>0.107485</v>
      </c>
      <c r="AG23">
        <v>1.0887899999999999</v>
      </c>
    </row>
    <row r="24" spans="3:33" x14ac:dyDescent="0.25">
      <c r="C24">
        <v>1980</v>
      </c>
      <c r="D24">
        <v>21.2516</v>
      </c>
      <c r="E24">
        <v>30.823</v>
      </c>
      <c r="F24">
        <v>4.1536999999999997</v>
      </c>
      <c r="G24">
        <v>3.3094299999999999</v>
      </c>
      <c r="H24">
        <v>3.6098300000000001</v>
      </c>
      <c r="I24">
        <v>3.4305699999999999</v>
      </c>
      <c r="J24">
        <v>2.6876099999999998</v>
      </c>
      <c r="K24">
        <v>2.3637700000000001</v>
      </c>
      <c r="L24">
        <v>2.2918099999999999</v>
      </c>
      <c r="M24">
        <v>2.0865900000000002</v>
      </c>
      <c r="N24">
        <v>1.6149800000000001</v>
      </c>
      <c r="O24">
        <v>1.1858900000000001</v>
      </c>
      <c r="P24">
        <v>0.90812300000000001</v>
      </c>
      <c r="Q24">
        <v>0.71601400000000004</v>
      </c>
      <c r="R24">
        <v>0.57771899999999998</v>
      </c>
      <c r="S24">
        <v>0.49506699999999998</v>
      </c>
      <c r="T24">
        <v>0.45350400000000002</v>
      </c>
      <c r="U24">
        <v>0.443305</v>
      </c>
      <c r="V24">
        <v>0.44914199999999999</v>
      </c>
      <c r="W24">
        <v>0.455092</v>
      </c>
      <c r="X24">
        <v>0.43051899999999999</v>
      </c>
      <c r="Y24">
        <v>0.38045000000000001</v>
      </c>
      <c r="Z24">
        <v>0.32357900000000001</v>
      </c>
      <c r="AA24">
        <v>2.6899299999999999</v>
      </c>
      <c r="AB24">
        <v>0.231961</v>
      </c>
      <c r="AC24">
        <v>0.19556200000000001</v>
      </c>
      <c r="AD24">
        <v>0.162297</v>
      </c>
      <c r="AE24">
        <v>0.13340199999999999</v>
      </c>
      <c r="AF24">
        <v>0.110058</v>
      </c>
      <c r="AG24">
        <v>1.0259199999999999</v>
      </c>
    </row>
    <row r="25" spans="3:33" x14ac:dyDescent="0.25">
      <c r="C25">
        <v>1981</v>
      </c>
      <c r="D25">
        <v>8.0373999999999999</v>
      </c>
      <c r="E25">
        <v>19.000499999999999</v>
      </c>
      <c r="F25">
        <v>27.406600000000001</v>
      </c>
      <c r="G25">
        <v>3.6726899999999998</v>
      </c>
      <c r="H25">
        <v>2.9098799999999998</v>
      </c>
      <c r="I25">
        <v>3.1576</v>
      </c>
      <c r="J25">
        <v>2.9876900000000002</v>
      </c>
      <c r="K25">
        <v>2.3328199999999999</v>
      </c>
      <c r="L25">
        <v>2.0469499999999998</v>
      </c>
      <c r="M25">
        <v>1.98169</v>
      </c>
      <c r="N25">
        <v>1.8027299999999999</v>
      </c>
      <c r="O25">
        <v>1.39473</v>
      </c>
      <c r="P25">
        <v>1.02406</v>
      </c>
      <c r="Q25">
        <v>0.78427800000000003</v>
      </c>
      <c r="R25">
        <v>0.61849900000000002</v>
      </c>
      <c r="S25">
        <v>0.49917899999999998</v>
      </c>
      <c r="T25">
        <v>0.427898</v>
      </c>
      <c r="U25">
        <v>0.39210299999999998</v>
      </c>
      <c r="V25">
        <v>0.38341199999999998</v>
      </c>
      <c r="W25">
        <v>0.38858599999999999</v>
      </c>
      <c r="X25">
        <v>0.39385599999999998</v>
      </c>
      <c r="Y25">
        <v>0.37269999999999998</v>
      </c>
      <c r="Z25">
        <v>0.32944800000000002</v>
      </c>
      <c r="AA25">
        <v>0.28027400000000002</v>
      </c>
      <c r="AB25">
        <v>2.3304900000000002</v>
      </c>
      <c r="AC25">
        <v>0.201011</v>
      </c>
      <c r="AD25">
        <v>0.16950499999999999</v>
      </c>
      <c r="AE25">
        <v>0.14069899999999999</v>
      </c>
      <c r="AF25">
        <v>0.11567</v>
      </c>
      <c r="AG25">
        <v>0.98527100000000001</v>
      </c>
    </row>
    <row r="26" spans="3:33" x14ac:dyDescent="0.25">
      <c r="C26">
        <v>1982</v>
      </c>
      <c r="D26">
        <v>24.5246</v>
      </c>
      <c r="E26">
        <v>7.1787000000000001</v>
      </c>
      <c r="F26">
        <v>16.871200000000002</v>
      </c>
      <c r="G26">
        <v>24.180900000000001</v>
      </c>
      <c r="H26">
        <v>3.2191000000000001</v>
      </c>
      <c r="I26">
        <v>2.5345300000000002</v>
      </c>
      <c r="J26">
        <v>2.73549</v>
      </c>
      <c r="K26">
        <v>2.57742</v>
      </c>
      <c r="L26">
        <v>2.00644</v>
      </c>
      <c r="M26">
        <v>1.7570699999999999</v>
      </c>
      <c r="N26">
        <v>1.69899</v>
      </c>
      <c r="O26">
        <v>1.5445</v>
      </c>
      <c r="P26">
        <v>1.1945600000000001</v>
      </c>
      <c r="Q26">
        <v>0.87701499999999999</v>
      </c>
      <c r="R26">
        <v>0.67169699999999999</v>
      </c>
      <c r="S26">
        <v>0.52978899999999995</v>
      </c>
      <c r="T26">
        <v>0.42766300000000002</v>
      </c>
      <c r="U26">
        <v>0.366672</v>
      </c>
      <c r="V26">
        <v>0.33607399999999998</v>
      </c>
      <c r="W26">
        <v>0.32869799999999999</v>
      </c>
      <c r="X26">
        <v>0.333206</v>
      </c>
      <c r="Y26">
        <v>0.33779500000000001</v>
      </c>
      <c r="Z26">
        <v>0.319714</v>
      </c>
      <c r="AA26">
        <v>0.282663</v>
      </c>
      <c r="AB26">
        <v>0.24051400000000001</v>
      </c>
      <c r="AC26">
        <v>2.00021</v>
      </c>
      <c r="AD26">
        <v>0.17255000000000001</v>
      </c>
      <c r="AE26">
        <v>0.14552399999999999</v>
      </c>
      <c r="AF26">
        <v>0.120809</v>
      </c>
      <c r="AG26">
        <v>0.94550599999999996</v>
      </c>
    </row>
    <row r="27" spans="3:33" x14ac:dyDescent="0.25">
      <c r="C27">
        <v>1983</v>
      </c>
      <c r="D27">
        <v>19.090399999999999</v>
      </c>
      <c r="E27">
        <v>21.934699999999999</v>
      </c>
      <c r="F27">
        <v>6.3869800000000003</v>
      </c>
      <c r="G27">
        <v>14.926500000000001</v>
      </c>
      <c r="H27">
        <v>21.270399999999999</v>
      </c>
      <c r="I27">
        <v>2.8161999999999998</v>
      </c>
      <c r="J27">
        <v>2.20695</v>
      </c>
      <c r="K27">
        <v>2.3733</v>
      </c>
      <c r="L27">
        <v>2.2303899999999999</v>
      </c>
      <c r="M27">
        <v>1.7333499999999999</v>
      </c>
      <c r="N27">
        <v>1.51637</v>
      </c>
      <c r="O27">
        <v>1.46543</v>
      </c>
      <c r="P27">
        <v>1.33186</v>
      </c>
      <c r="Q27">
        <v>1.03006</v>
      </c>
      <c r="R27">
        <v>0.756301</v>
      </c>
      <c r="S27">
        <v>0.57933500000000004</v>
      </c>
      <c r="T27">
        <v>0.45703100000000002</v>
      </c>
      <c r="U27">
        <v>0.36901</v>
      </c>
      <c r="V27">
        <v>0.31645600000000002</v>
      </c>
      <c r="W27">
        <v>0.29011300000000001</v>
      </c>
      <c r="X27">
        <v>0.283808</v>
      </c>
      <c r="Y27">
        <v>0.28776000000000002</v>
      </c>
      <c r="Z27">
        <v>0.29178199999999999</v>
      </c>
      <c r="AA27">
        <v>0.27621400000000002</v>
      </c>
      <c r="AB27">
        <v>0.24424699999999999</v>
      </c>
      <c r="AC27">
        <v>0.20785999999999999</v>
      </c>
      <c r="AD27">
        <v>1.7289000000000001</v>
      </c>
      <c r="AE27">
        <v>0.14916499999999999</v>
      </c>
      <c r="AF27">
        <v>0.12581800000000001</v>
      </c>
      <c r="AG27">
        <v>0.92211500000000002</v>
      </c>
    </row>
    <row r="28" spans="3:33" x14ac:dyDescent="0.25">
      <c r="C28">
        <v>1984</v>
      </c>
      <c r="D28">
        <v>11.502599999999999</v>
      </c>
      <c r="E28">
        <v>17.0959</v>
      </c>
      <c r="F28">
        <v>19.552</v>
      </c>
      <c r="G28">
        <v>5.6645099999999999</v>
      </c>
      <c r="H28">
        <v>13.169</v>
      </c>
      <c r="I28">
        <v>18.672699999999999</v>
      </c>
      <c r="J28">
        <v>2.4617</v>
      </c>
      <c r="K28">
        <v>1.9227099999999999</v>
      </c>
      <c r="L28">
        <v>2.06271</v>
      </c>
      <c r="M28">
        <v>1.9354499999999999</v>
      </c>
      <c r="N28">
        <v>1.50268</v>
      </c>
      <c r="O28">
        <v>1.3138700000000001</v>
      </c>
      <c r="P28">
        <v>1.2694099999999999</v>
      </c>
      <c r="Q28">
        <v>1.1536200000000001</v>
      </c>
      <c r="R28">
        <v>0.89224400000000004</v>
      </c>
      <c r="S28">
        <v>0.65518500000000002</v>
      </c>
      <c r="T28">
        <v>0.50195299999999998</v>
      </c>
      <c r="U28">
        <v>0.39605099999999999</v>
      </c>
      <c r="V28">
        <v>0.31983099999999998</v>
      </c>
      <c r="W28">
        <v>0.27432899999999999</v>
      </c>
      <c r="X28">
        <v>0.25153599999999998</v>
      </c>
      <c r="Y28">
        <v>0.24611</v>
      </c>
      <c r="Z28">
        <v>0.24957599999999999</v>
      </c>
      <c r="AA28">
        <v>0.25310100000000002</v>
      </c>
      <c r="AB28">
        <v>0.23963000000000001</v>
      </c>
      <c r="AC28">
        <v>0.211924</v>
      </c>
      <c r="AD28">
        <v>0.18037300000000001</v>
      </c>
      <c r="AE28">
        <v>1.50044</v>
      </c>
      <c r="AF28">
        <v>0.129467</v>
      </c>
      <c r="AG28">
        <v>0.90969900000000004</v>
      </c>
    </row>
    <row r="29" spans="3:33" x14ac:dyDescent="0.25">
      <c r="C29">
        <v>1985</v>
      </c>
      <c r="D29">
        <v>3.4562300000000001</v>
      </c>
      <c r="E29">
        <v>10.2826</v>
      </c>
      <c r="F29">
        <v>15.1965</v>
      </c>
      <c r="G29">
        <v>17.283999999999999</v>
      </c>
      <c r="H29">
        <v>4.9806400000000002</v>
      </c>
      <c r="I29">
        <v>11.522500000000001</v>
      </c>
      <c r="J29">
        <v>16.271599999999999</v>
      </c>
      <c r="K29">
        <v>2.13856</v>
      </c>
      <c r="L29">
        <v>1.6668099999999999</v>
      </c>
      <c r="M29">
        <v>1.7858700000000001</v>
      </c>
      <c r="N29">
        <v>1.67455</v>
      </c>
      <c r="O29">
        <v>1.29979</v>
      </c>
      <c r="P29">
        <v>1.1365000000000001</v>
      </c>
      <c r="Q29">
        <v>1.0982700000000001</v>
      </c>
      <c r="R29">
        <v>0.99840600000000002</v>
      </c>
      <c r="S29">
        <v>0.77248700000000003</v>
      </c>
      <c r="T29">
        <v>0.56747700000000001</v>
      </c>
      <c r="U29">
        <v>0.43493799999999999</v>
      </c>
      <c r="V29">
        <v>0.34331600000000001</v>
      </c>
      <c r="W29">
        <v>0.27735599999999999</v>
      </c>
      <c r="X29">
        <v>0.23798800000000001</v>
      </c>
      <c r="Y29">
        <v>0.21829399999999999</v>
      </c>
      <c r="Z29">
        <v>0.21365700000000001</v>
      </c>
      <c r="AA29">
        <v>0.21673600000000001</v>
      </c>
      <c r="AB29">
        <v>0.219862</v>
      </c>
      <c r="AC29">
        <v>0.20821799999999999</v>
      </c>
      <c r="AD29">
        <v>0.18418999999999999</v>
      </c>
      <c r="AE29">
        <v>0.156805</v>
      </c>
      <c r="AF29">
        <v>1.30467</v>
      </c>
      <c r="AG29">
        <v>0.90390599999999999</v>
      </c>
    </row>
    <row r="30" spans="3:33" x14ac:dyDescent="0.25">
      <c r="C30">
        <v>1986</v>
      </c>
      <c r="D30">
        <v>10.6568</v>
      </c>
      <c r="E30">
        <v>3.0940599999999998</v>
      </c>
      <c r="F30">
        <v>9.1613299999999995</v>
      </c>
      <c r="G30">
        <v>13.467700000000001</v>
      </c>
      <c r="H30">
        <v>15.2323</v>
      </c>
      <c r="I30">
        <v>4.3659400000000002</v>
      </c>
      <c r="J30">
        <v>10.053599999999999</v>
      </c>
      <c r="K30">
        <v>14.1457</v>
      </c>
      <c r="L30">
        <v>1.85429</v>
      </c>
      <c r="M30">
        <v>1.44272</v>
      </c>
      <c r="N30">
        <v>1.5440700000000001</v>
      </c>
      <c r="O30">
        <v>1.44689</v>
      </c>
      <c r="P30">
        <v>1.1227</v>
      </c>
      <c r="Q30">
        <v>0.98151600000000006</v>
      </c>
      <c r="R30">
        <v>0.94848100000000002</v>
      </c>
      <c r="S30">
        <v>0.86228899999999997</v>
      </c>
      <c r="T30">
        <v>0.667238</v>
      </c>
      <c r="U30">
        <v>0.49022100000000002</v>
      </c>
      <c r="V30">
        <v>0.37577700000000003</v>
      </c>
      <c r="W30">
        <v>0.29665900000000001</v>
      </c>
      <c r="X30">
        <v>0.23969499999999999</v>
      </c>
      <c r="Y30">
        <v>0.20569999999999999</v>
      </c>
      <c r="Z30">
        <v>0.18870200000000001</v>
      </c>
      <c r="AA30">
        <v>0.18471599999999999</v>
      </c>
      <c r="AB30">
        <v>0.18739800000000001</v>
      </c>
      <c r="AC30">
        <v>0.19012100000000001</v>
      </c>
      <c r="AD30">
        <v>0.18006900000000001</v>
      </c>
      <c r="AE30">
        <v>0.159304</v>
      </c>
      <c r="AF30">
        <v>0.13563</v>
      </c>
      <c r="AG30">
        <v>1.9105300000000001</v>
      </c>
    </row>
    <row r="31" spans="3:33" x14ac:dyDescent="0.25">
      <c r="C31">
        <v>1987</v>
      </c>
      <c r="D31">
        <v>5.4863</v>
      </c>
      <c r="E31">
        <v>9.4308599999999991</v>
      </c>
      <c r="F31">
        <v>2.70967</v>
      </c>
      <c r="G31">
        <v>7.9412399999999996</v>
      </c>
      <c r="H31">
        <v>11.5578</v>
      </c>
      <c r="I31">
        <v>12.952999999999999</v>
      </c>
      <c r="J31">
        <v>3.68438</v>
      </c>
      <c r="K31">
        <v>8.4353200000000008</v>
      </c>
      <c r="L31">
        <v>11.8218</v>
      </c>
      <c r="M31">
        <v>1.5458799999999999</v>
      </c>
      <c r="N31">
        <v>1.2012</v>
      </c>
      <c r="O31">
        <v>1.2849299999999999</v>
      </c>
      <c r="P31">
        <v>1.2040900000000001</v>
      </c>
      <c r="Q31">
        <v>0.93463700000000005</v>
      </c>
      <c r="R31">
        <v>0.81756399999999996</v>
      </c>
      <c r="S31">
        <v>0.79058099999999998</v>
      </c>
      <c r="T31">
        <v>0.71926400000000001</v>
      </c>
      <c r="U31">
        <v>0.55698300000000001</v>
      </c>
      <c r="V31">
        <v>0.40952100000000002</v>
      </c>
      <c r="W31">
        <v>0.31414399999999998</v>
      </c>
      <c r="X31">
        <v>0.24817400000000001</v>
      </c>
      <c r="Y31">
        <v>0.200653</v>
      </c>
      <c r="Z31">
        <v>0.17230100000000001</v>
      </c>
      <c r="AA31">
        <v>0.15815399999999999</v>
      </c>
      <c r="AB31">
        <v>0.15489700000000001</v>
      </c>
      <c r="AC31">
        <v>0.157225</v>
      </c>
      <c r="AD31">
        <v>0.159583</v>
      </c>
      <c r="AE31">
        <v>0.15121000000000001</v>
      </c>
      <c r="AF31">
        <v>0.133826</v>
      </c>
      <c r="AG31">
        <v>1.7200500000000001</v>
      </c>
    </row>
    <row r="32" spans="3:33" x14ac:dyDescent="0.25">
      <c r="C32">
        <v>1988</v>
      </c>
      <c r="D32">
        <v>2.1052300000000002</v>
      </c>
      <c r="E32">
        <v>4.8333500000000003</v>
      </c>
      <c r="F32">
        <v>8.2051700000000007</v>
      </c>
      <c r="G32">
        <v>2.32803</v>
      </c>
      <c r="H32">
        <v>6.7382400000000002</v>
      </c>
      <c r="I32">
        <v>9.6945800000000002</v>
      </c>
      <c r="J32">
        <v>10.7601</v>
      </c>
      <c r="K32">
        <v>3.0380799999999999</v>
      </c>
      <c r="L32">
        <v>6.9200699999999999</v>
      </c>
      <c r="M32">
        <v>9.6670099999999994</v>
      </c>
      <c r="N32">
        <v>1.2618400000000001</v>
      </c>
      <c r="O32">
        <v>0.97970500000000005</v>
      </c>
      <c r="P32">
        <v>1.04786</v>
      </c>
      <c r="Q32">
        <v>0.982209</v>
      </c>
      <c r="R32">
        <v>0.76282099999999997</v>
      </c>
      <c r="S32">
        <v>0.66773000000000005</v>
      </c>
      <c r="T32">
        <v>0.64618699999999996</v>
      </c>
      <c r="U32">
        <v>0.58836299999999997</v>
      </c>
      <c r="V32">
        <v>0.45597799999999999</v>
      </c>
      <c r="W32">
        <v>0.33551700000000001</v>
      </c>
      <c r="X32">
        <v>0.25756699999999999</v>
      </c>
      <c r="Y32">
        <v>0.203623</v>
      </c>
      <c r="Z32">
        <v>0.164742</v>
      </c>
      <c r="AA32">
        <v>0.14155300000000001</v>
      </c>
      <c r="AB32">
        <v>0.13000600000000001</v>
      </c>
      <c r="AC32">
        <v>0.12739800000000001</v>
      </c>
      <c r="AD32">
        <v>0.12937699999999999</v>
      </c>
      <c r="AE32">
        <v>0.13137699999999999</v>
      </c>
      <c r="AF32">
        <v>0.12453699999999999</v>
      </c>
      <c r="AG32">
        <v>1.5279499999999999</v>
      </c>
    </row>
    <row r="33" spans="3:33" x14ac:dyDescent="0.25">
      <c r="C33">
        <v>1989</v>
      </c>
      <c r="D33">
        <v>2.65333</v>
      </c>
      <c r="E33">
        <v>1.8466800000000001</v>
      </c>
      <c r="F33">
        <v>4.1780499999999998</v>
      </c>
      <c r="G33">
        <v>6.9912700000000001</v>
      </c>
      <c r="H33">
        <v>1.95591</v>
      </c>
      <c r="I33">
        <v>5.5887900000000004</v>
      </c>
      <c r="J33">
        <v>7.9548899999999998</v>
      </c>
      <c r="K33">
        <v>8.7577400000000001</v>
      </c>
      <c r="L33">
        <v>2.4589799999999999</v>
      </c>
      <c r="M33">
        <v>5.5817800000000002</v>
      </c>
      <c r="N33">
        <v>7.7831799999999998</v>
      </c>
      <c r="O33">
        <v>1.0152099999999999</v>
      </c>
      <c r="P33">
        <v>0.78824099999999997</v>
      </c>
      <c r="Q33">
        <v>0.84349099999999999</v>
      </c>
      <c r="R33">
        <v>0.791265</v>
      </c>
      <c r="S33">
        <v>0.61510500000000001</v>
      </c>
      <c r="T33">
        <v>0.53897799999999996</v>
      </c>
      <c r="U33">
        <v>0.52213399999999999</v>
      </c>
      <c r="V33">
        <v>0.475906</v>
      </c>
      <c r="W33">
        <v>0.369197</v>
      </c>
      <c r="X33">
        <v>0.27192499999999997</v>
      </c>
      <c r="Y33">
        <v>0.20894099999999999</v>
      </c>
      <c r="Z33">
        <v>0.165324</v>
      </c>
      <c r="AA33">
        <v>0.13386400000000001</v>
      </c>
      <c r="AB33">
        <v>0.115108</v>
      </c>
      <c r="AC33">
        <v>0.105792</v>
      </c>
      <c r="AD33">
        <v>0.103737</v>
      </c>
      <c r="AE33">
        <v>0.105411</v>
      </c>
      <c r="AF33">
        <v>0.1071</v>
      </c>
      <c r="AG33">
        <v>1.3483700000000001</v>
      </c>
    </row>
    <row r="34" spans="3:33" x14ac:dyDescent="0.25">
      <c r="C34">
        <v>1990</v>
      </c>
      <c r="D34">
        <v>5.9690799999999999</v>
      </c>
      <c r="E34">
        <v>2.3298100000000002</v>
      </c>
      <c r="F34">
        <v>1.5988100000000001</v>
      </c>
      <c r="G34">
        <v>3.5665900000000001</v>
      </c>
      <c r="H34">
        <v>5.8855300000000002</v>
      </c>
      <c r="I34">
        <v>1.6255500000000001</v>
      </c>
      <c r="J34">
        <v>4.5949799999999996</v>
      </c>
      <c r="K34">
        <v>6.4868499999999996</v>
      </c>
      <c r="L34">
        <v>7.1010900000000001</v>
      </c>
      <c r="M34">
        <v>1.98675</v>
      </c>
      <c r="N34">
        <v>4.5009800000000002</v>
      </c>
      <c r="O34">
        <v>6.2707699999999997</v>
      </c>
      <c r="P34">
        <v>0.81784699999999999</v>
      </c>
      <c r="Q34">
        <v>0.63522800000000001</v>
      </c>
      <c r="R34">
        <v>0.68019099999999999</v>
      </c>
      <c r="S34">
        <v>0.63859100000000002</v>
      </c>
      <c r="T34">
        <v>0.496863</v>
      </c>
      <c r="U34">
        <v>0.43577100000000002</v>
      </c>
      <c r="V34">
        <v>0.42254199999999997</v>
      </c>
      <c r="W34">
        <v>0.38547700000000001</v>
      </c>
      <c r="X34">
        <v>0.29930200000000001</v>
      </c>
      <c r="Y34">
        <v>0.22062599999999999</v>
      </c>
      <c r="Z34">
        <v>0.169655</v>
      </c>
      <c r="AA34">
        <v>0.13433500000000001</v>
      </c>
      <c r="AB34">
        <v>0.108846</v>
      </c>
      <c r="AC34">
        <v>9.3653200000000006E-2</v>
      </c>
      <c r="AD34">
        <v>8.6123500000000006E-2</v>
      </c>
      <c r="AE34">
        <v>8.4494600000000003E-2</v>
      </c>
      <c r="AF34">
        <v>8.5900199999999996E-2</v>
      </c>
      <c r="AG34">
        <v>1.18706</v>
      </c>
    </row>
    <row r="35" spans="3:33" x14ac:dyDescent="0.25">
      <c r="C35">
        <v>1991</v>
      </c>
      <c r="D35">
        <v>9.6556899999999999</v>
      </c>
      <c r="E35">
        <v>5.2584099999999996</v>
      </c>
      <c r="F35">
        <v>2.0271499999999998</v>
      </c>
      <c r="G35">
        <v>1.3732599999999999</v>
      </c>
      <c r="H35">
        <v>3.0235500000000002</v>
      </c>
      <c r="I35">
        <v>4.92849</v>
      </c>
      <c r="J35">
        <v>1.34707</v>
      </c>
      <c r="K35">
        <v>3.7772299999999999</v>
      </c>
      <c r="L35">
        <v>5.3022400000000003</v>
      </c>
      <c r="M35">
        <v>5.7830700000000004</v>
      </c>
      <c r="N35">
        <v>1.6145099999999999</v>
      </c>
      <c r="O35">
        <v>3.6536599999999999</v>
      </c>
      <c r="P35">
        <v>5.0883099999999999</v>
      </c>
      <c r="Q35">
        <v>0.66366700000000001</v>
      </c>
      <c r="R35">
        <v>0.51564900000000002</v>
      </c>
      <c r="S35">
        <v>0.552423</v>
      </c>
      <c r="T35">
        <v>0.51894200000000001</v>
      </c>
      <c r="U35">
        <v>0.40402199999999999</v>
      </c>
      <c r="V35">
        <v>0.354572</v>
      </c>
      <c r="W35">
        <v>0.34402300000000002</v>
      </c>
      <c r="X35">
        <v>0.31403599999999998</v>
      </c>
      <c r="Y35">
        <v>0.243973</v>
      </c>
      <c r="Z35">
        <v>0.17993899999999999</v>
      </c>
      <c r="AA35">
        <v>0.13843900000000001</v>
      </c>
      <c r="AB35">
        <v>0.10967</v>
      </c>
      <c r="AC35">
        <v>8.8900099999999996E-2</v>
      </c>
      <c r="AD35">
        <v>7.6522999999999994E-2</v>
      </c>
      <c r="AE35">
        <v>7.0397199999999993E-2</v>
      </c>
      <c r="AF35">
        <v>6.9089800000000007E-2</v>
      </c>
      <c r="AG35">
        <v>1.04149</v>
      </c>
    </row>
    <row r="36" spans="3:33" x14ac:dyDescent="0.25">
      <c r="C36">
        <v>1992</v>
      </c>
      <c r="D36">
        <v>2.90659</v>
      </c>
      <c r="E36">
        <v>8.5333600000000001</v>
      </c>
      <c r="F36">
        <v>4.5973199999999999</v>
      </c>
      <c r="G36">
        <v>1.75187</v>
      </c>
      <c r="H36">
        <v>1.17266</v>
      </c>
      <c r="I36">
        <v>2.5528</v>
      </c>
      <c r="J36">
        <v>4.1208799999999997</v>
      </c>
      <c r="K36">
        <v>1.11785</v>
      </c>
      <c r="L36">
        <v>3.1176699999999999</v>
      </c>
      <c r="M36">
        <v>4.3609299999999998</v>
      </c>
      <c r="N36">
        <v>4.7461900000000004</v>
      </c>
      <c r="O36">
        <v>1.32348</v>
      </c>
      <c r="P36">
        <v>2.9934799999999999</v>
      </c>
      <c r="Q36">
        <v>4.1684299999999999</v>
      </c>
      <c r="R36">
        <v>0.543767</v>
      </c>
      <c r="S36">
        <v>0.42261700000000002</v>
      </c>
      <c r="T36">
        <v>0.45293099999999997</v>
      </c>
      <c r="U36">
        <v>0.42566300000000001</v>
      </c>
      <c r="V36">
        <v>0.33154800000000001</v>
      </c>
      <c r="W36">
        <v>0.29109699999999999</v>
      </c>
      <c r="X36">
        <v>0.282559</v>
      </c>
      <c r="Y36">
        <v>0.25803599999999999</v>
      </c>
      <c r="Z36">
        <v>0.200546</v>
      </c>
      <c r="AA36">
        <v>0.14796400000000001</v>
      </c>
      <c r="AB36">
        <v>0.11387700000000001</v>
      </c>
      <c r="AC36">
        <v>9.0241799999999997E-2</v>
      </c>
      <c r="AD36">
        <v>7.3172699999999993E-2</v>
      </c>
      <c r="AE36">
        <v>6.30024E-2</v>
      </c>
      <c r="AF36">
        <v>5.7973400000000001E-2</v>
      </c>
      <c r="AG36">
        <v>0.91497499999999998</v>
      </c>
    </row>
    <row r="37" spans="3:33" x14ac:dyDescent="0.25">
      <c r="C37">
        <v>1993</v>
      </c>
      <c r="D37">
        <v>10.4748</v>
      </c>
      <c r="E37">
        <v>2.5716899999999998</v>
      </c>
      <c r="F37">
        <v>7.4728199999999996</v>
      </c>
      <c r="G37">
        <v>3.9821200000000001</v>
      </c>
      <c r="H37">
        <v>1.5004900000000001</v>
      </c>
      <c r="I37">
        <v>0.99379600000000001</v>
      </c>
      <c r="J37">
        <v>2.1438700000000002</v>
      </c>
      <c r="K37">
        <v>3.4365000000000001</v>
      </c>
      <c r="L37">
        <v>0.92755600000000005</v>
      </c>
      <c r="M37">
        <v>2.5785200000000001</v>
      </c>
      <c r="N37">
        <v>3.5996999999999999</v>
      </c>
      <c r="O37">
        <v>3.9135900000000001</v>
      </c>
      <c r="P37">
        <v>1.0908199999999999</v>
      </c>
      <c r="Q37">
        <v>2.46712</v>
      </c>
      <c r="R37">
        <v>3.4361100000000002</v>
      </c>
      <c r="S37">
        <v>0.44838499999999998</v>
      </c>
      <c r="T37">
        <v>0.34862799999999999</v>
      </c>
      <c r="U37">
        <v>0.37380200000000002</v>
      </c>
      <c r="V37">
        <v>0.35145900000000002</v>
      </c>
      <c r="W37">
        <v>0.27387499999999998</v>
      </c>
      <c r="X37">
        <v>0.240567</v>
      </c>
      <c r="Y37">
        <v>0.23361000000000001</v>
      </c>
      <c r="Z37">
        <v>0.213421</v>
      </c>
      <c r="AA37">
        <v>0.165933</v>
      </c>
      <c r="AB37">
        <v>0.12247</v>
      </c>
      <c r="AC37">
        <v>9.4286800000000004E-2</v>
      </c>
      <c r="AD37">
        <v>7.4739799999999995E-2</v>
      </c>
      <c r="AE37">
        <v>6.0619699999999999E-2</v>
      </c>
      <c r="AF37">
        <v>5.2207400000000001E-2</v>
      </c>
      <c r="AG37">
        <v>0.80659400000000003</v>
      </c>
    </row>
    <row r="38" spans="3:33" x14ac:dyDescent="0.25">
      <c r="C38">
        <v>1994</v>
      </c>
      <c r="D38">
        <v>2.7384200000000001</v>
      </c>
      <c r="E38">
        <v>9.2500400000000003</v>
      </c>
      <c r="F38">
        <v>2.2459199999999999</v>
      </c>
      <c r="G38">
        <v>6.4478499999999999</v>
      </c>
      <c r="H38">
        <v>3.3931</v>
      </c>
      <c r="I38">
        <v>1.2633700000000001</v>
      </c>
      <c r="J38">
        <v>0.82819699999999996</v>
      </c>
      <c r="K38">
        <v>1.7723800000000001</v>
      </c>
      <c r="L38">
        <v>2.8248099999999998</v>
      </c>
      <c r="M38">
        <v>0.75956999999999997</v>
      </c>
      <c r="N38">
        <v>2.1066199999999999</v>
      </c>
      <c r="O38">
        <v>2.93709</v>
      </c>
      <c r="P38">
        <v>3.1912199999999999</v>
      </c>
      <c r="Q38">
        <v>0.88931400000000005</v>
      </c>
      <c r="R38">
        <v>2.0115400000000001</v>
      </c>
      <c r="S38">
        <v>2.8023099999999999</v>
      </c>
      <c r="T38">
        <v>0.36580499999999999</v>
      </c>
      <c r="U38">
        <v>0.28453200000000001</v>
      </c>
      <c r="V38">
        <v>0.30520399999999998</v>
      </c>
      <c r="W38">
        <v>0.28708</v>
      </c>
      <c r="X38">
        <v>0.223798</v>
      </c>
      <c r="Y38">
        <v>0.196657</v>
      </c>
      <c r="Z38">
        <v>0.19103999999999999</v>
      </c>
      <c r="AA38">
        <v>0.17459</v>
      </c>
      <c r="AB38">
        <v>0.13578599999999999</v>
      </c>
      <c r="AC38">
        <v>0.100249</v>
      </c>
      <c r="AD38">
        <v>7.7201199999999998E-2</v>
      </c>
      <c r="AE38">
        <v>6.1212000000000003E-2</v>
      </c>
      <c r="AF38">
        <v>4.9659300000000003E-2</v>
      </c>
      <c r="AG38">
        <v>0.70380900000000002</v>
      </c>
    </row>
    <row r="39" spans="3:33" x14ac:dyDescent="0.25">
      <c r="C39">
        <v>1995</v>
      </c>
      <c r="D39">
        <v>3.0808</v>
      </c>
      <c r="E39">
        <v>2.4163999999999999</v>
      </c>
      <c r="F39">
        <v>8.0685199999999995</v>
      </c>
      <c r="G39">
        <v>1.9352199999999999</v>
      </c>
      <c r="H39">
        <v>5.4867999999999997</v>
      </c>
      <c r="I39">
        <v>2.8534999999999999</v>
      </c>
      <c r="J39">
        <v>1.0518099999999999</v>
      </c>
      <c r="K39">
        <v>0.68414699999999995</v>
      </c>
      <c r="L39">
        <v>1.45604</v>
      </c>
      <c r="M39">
        <v>2.3122799999999999</v>
      </c>
      <c r="N39">
        <v>0.62041800000000003</v>
      </c>
      <c r="O39">
        <v>1.7187300000000001</v>
      </c>
      <c r="P39">
        <v>2.3951799999999999</v>
      </c>
      <c r="Q39">
        <v>2.6023399999999999</v>
      </c>
      <c r="R39">
        <v>0.725379</v>
      </c>
      <c r="S39">
        <v>1.6413899999999999</v>
      </c>
      <c r="T39">
        <v>2.2877399999999999</v>
      </c>
      <c r="U39">
        <v>0.29879099999999997</v>
      </c>
      <c r="V39">
        <v>0.23253199999999999</v>
      </c>
      <c r="W39">
        <v>0.249558</v>
      </c>
      <c r="X39">
        <v>0.23485900000000001</v>
      </c>
      <c r="Y39">
        <v>0.18317900000000001</v>
      </c>
      <c r="Z39">
        <v>0.16103799999999999</v>
      </c>
      <c r="AA39">
        <v>0.15650700000000001</v>
      </c>
      <c r="AB39">
        <v>0.14308899999999999</v>
      </c>
      <c r="AC39">
        <v>0.111328</v>
      </c>
      <c r="AD39">
        <v>8.2221199999999994E-2</v>
      </c>
      <c r="AE39">
        <v>6.3338400000000003E-2</v>
      </c>
      <c r="AF39">
        <v>5.0235200000000001E-2</v>
      </c>
      <c r="AG39">
        <v>0.61866600000000005</v>
      </c>
    </row>
    <row r="40" spans="3:33" x14ac:dyDescent="0.25">
      <c r="C40">
        <v>1996</v>
      </c>
      <c r="D40">
        <v>5.0715000000000003</v>
      </c>
      <c r="E40">
        <v>2.7672500000000002</v>
      </c>
      <c r="F40">
        <v>2.1519699999999999</v>
      </c>
      <c r="G40">
        <v>7.02494</v>
      </c>
      <c r="H40">
        <v>1.6308100000000001</v>
      </c>
      <c r="I40">
        <v>4.5530999999999997</v>
      </c>
      <c r="J40">
        <v>2.3593500000000001</v>
      </c>
      <c r="K40">
        <v>0.86914800000000003</v>
      </c>
      <c r="L40">
        <v>0.56540999999999997</v>
      </c>
      <c r="M40">
        <v>1.2037800000000001</v>
      </c>
      <c r="N40">
        <v>1.91262</v>
      </c>
      <c r="O40">
        <v>0.51347200000000004</v>
      </c>
      <c r="P40">
        <v>1.42333</v>
      </c>
      <c r="Q40">
        <v>1.9847600000000001</v>
      </c>
      <c r="R40">
        <v>2.1577999999999999</v>
      </c>
      <c r="S40">
        <v>0.60184700000000002</v>
      </c>
      <c r="T40">
        <v>1.3627</v>
      </c>
      <c r="U40">
        <v>1.90045</v>
      </c>
      <c r="V40">
        <v>0.24834999999999999</v>
      </c>
      <c r="W40">
        <v>0.193382</v>
      </c>
      <c r="X40">
        <v>0.207648</v>
      </c>
      <c r="Y40">
        <v>0.19551299999999999</v>
      </c>
      <c r="Z40">
        <v>0.152559</v>
      </c>
      <c r="AA40">
        <v>0.13417599999999999</v>
      </c>
      <c r="AB40">
        <v>0.13045200000000001</v>
      </c>
      <c r="AC40">
        <v>0.119311</v>
      </c>
      <c r="AD40">
        <v>9.2859399999999995E-2</v>
      </c>
      <c r="AE40">
        <v>6.8602099999999999E-2</v>
      </c>
      <c r="AF40">
        <v>5.2861999999999999E-2</v>
      </c>
      <c r="AG40">
        <v>0.558531</v>
      </c>
    </row>
    <row r="41" spans="3:33" x14ac:dyDescent="0.25">
      <c r="C41">
        <v>1997</v>
      </c>
      <c r="D41">
        <v>9.1315399999999993</v>
      </c>
      <c r="E41">
        <v>4.5586700000000002</v>
      </c>
      <c r="F41">
        <v>2.4684200000000001</v>
      </c>
      <c r="G41">
        <v>1.8811199999999999</v>
      </c>
      <c r="H41">
        <v>5.9639600000000002</v>
      </c>
      <c r="I41">
        <v>1.3655600000000001</v>
      </c>
      <c r="J41">
        <v>3.8002099999999999</v>
      </c>
      <c r="K41">
        <v>1.96817</v>
      </c>
      <c r="L41">
        <v>0.72512799999999999</v>
      </c>
      <c r="M41">
        <v>0.47187699999999999</v>
      </c>
      <c r="N41">
        <v>1.00509</v>
      </c>
      <c r="O41">
        <v>1.5977300000000001</v>
      </c>
      <c r="P41">
        <v>0.42917</v>
      </c>
      <c r="Q41">
        <v>1.19032</v>
      </c>
      <c r="R41">
        <v>1.66079</v>
      </c>
      <c r="S41">
        <v>1.8066</v>
      </c>
      <c r="T41">
        <v>0.50417299999999998</v>
      </c>
      <c r="U41">
        <v>1.1421600000000001</v>
      </c>
      <c r="V41">
        <v>1.5936900000000001</v>
      </c>
      <c r="W41">
        <v>0.208366</v>
      </c>
      <c r="X41">
        <v>0.16232199999999999</v>
      </c>
      <c r="Y41">
        <v>0.174373</v>
      </c>
      <c r="Z41">
        <v>0.16424800000000001</v>
      </c>
      <c r="AA41">
        <v>0.12821199999999999</v>
      </c>
      <c r="AB41">
        <v>0.112803</v>
      </c>
      <c r="AC41">
        <v>0.109707</v>
      </c>
      <c r="AD41">
        <v>0.100368</v>
      </c>
      <c r="AE41">
        <v>7.8137600000000001E-2</v>
      </c>
      <c r="AF41">
        <v>5.7740800000000002E-2</v>
      </c>
      <c r="AG41">
        <v>0.51481500000000002</v>
      </c>
    </row>
    <row r="42" spans="3:33" x14ac:dyDescent="0.25">
      <c r="C42">
        <v>1998</v>
      </c>
      <c r="D42">
        <v>4.0569300000000004</v>
      </c>
      <c r="E42">
        <v>8.2181300000000004</v>
      </c>
      <c r="F42">
        <v>4.07531</v>
      </c>
      <c r="G42">
        <v>2.1663700000000001</v>
      </c>
      <c r="H42">
        <v>1.60724</v>
      </c>
      <c r="I42">
        <v>5.03165</v>
      </c>
      <c r="J42">
        <v>1.14869</v>
      </c>
      <c r="K42">
        <v>3.1951000000000001</v>
      </c>
      <c r="L42">
        <v>1.6549100000000001</v>
      </c>
      <c r="M42">
        <v>0.60987000000000002</v>
      </c>
      <c r="N42">
        <v>0.397009</v>
      </c>
      <c r="O42">
        <v>0.84595600000000004</v>
      </c>
      <c r="P42">
        <v>1.34534</v>
      </c>
      <c r="Q42">
        <v>0.361535</v>
      </c>
      <c r="R42">
        <v>1.00318</v>
      </c>
      <c r="S42">
        <v>1.4003000000000001</v>
      </c>
      <c r="T42">
        <v>1.5239100000000001</v>
      </c>
      <c r="U42">
        <v>0.42545899999999998</v>
      </c>
      <c r="V42">
        <v>0.96422600000000003</v>
      </c>
      <c r="W42">
        <v>1.3459300000000001</v>
      </c>
      <c r="X42">
        <v>0.176036</v>
      </c>
      <c r="Y42">
        <v>0.137183</v>
      </c>
      <c r="Z42">
        <v>0.14741399999999999</v>
      </c>
      <c r="AA42">
        <v>0.13889599999999999</v>
      </c>
      <c r="AB42">
        <v>0.10845200000000001</v>
      </c>
      <c r="AC42">
        <v>9.5441499999999999E-2</v>
      </c>
      <c r="AD42">
        <v>9.2844300000000005E-2</v>
      </c>
      <c r="AE42">
        <v>8.4958900000000004E-2</v>
      </c>
      <c r="AF42">
        <v>6.61548E-2</v>
      </c>
      <c r="AG42">
        <v>0.48491299999999998</v>
      </c>
    </row>
    <row r="43" spans="3:33" x14ac:dyDescent="0.25">
      <c r="C43">
        <v>1999</v>
      </c>
      <c r="D43">
        <v>15.5404</v>
      </c>
      <c r="E43">
        <v>3.6518299999999999</v>
      </c>
      <c r="F43">
        <v>7.3483700000000001</v>
      </c>
      <c r="G43">
        <v>3.57647</v>
      </c>
      <c r="H43">
        <v>1.84999</v>
      </c>
      <c r="I43">
        <v>1.3549899999999999</v>
      </c>
      <c r="J43">
        <v>4.2291999999999996</v>
      </c>
      <c r="K43">
        <v>0.96500799999999998</v>
      </c>
      <c r="L43">
        <v>2.6843699999999999</v>
      </c>
      <c r="M43">
        <v>1.3907099999999999</v>
      </c>
      <c r="N43">
        <v>0.51267399999999996</v>
      </c>
      <c r="O43">
        <v>0.33386300000000002</v>
      </c>
      <c r="P43">
        <v>0.71168900000000002</v>
      </c>
      <c r="Q43">
        <v>1.13229</v>
      </c>
      <c r="R43">
        <v>0.30441000000000001</v>
      </c>
      <c r="S43">
        <v>0.84502299999999997</v>
      </c>
      <c r="T43">
        <v>1.1800200000000001</v>
      </c>
      <c r="U43">
        <v>1.2847</v>
      </c>
      <c r="V43">
        <v>0.35881000000000002</v>
      </c>
      <c r="W43">
        <v>0.81347199999999997</v>
      </c>
      <c r="X43">
        <v>1.1358900000000001</v>
      </c>
      <c r="Y43">
        <v>0.14861099999999999</v>
      </c>
      <c r="Z43">
        <v>0.115846</v>
      </c>
      <c r="AA43">
        <v>0.12452100000000001</v>
      </c>
      <c r="AB43">
        <v>0.117356</v>
      </c>
      <c r="AC43">
        <v>9.1655399999999998E-2</v>
      </c>
      <c r="AD43">
        <v>8.0677899999999997E-2</v>
      </c>
      <c r="AE43">
        <v>7.8498499999999999E-2</v>
      </c>
      <c r="AF43">
        <v>7.1845099999999995E-2</v>
      </c>
      <c r="AG43">
        <v>0.46615299999999998</v>
      </c>
    </row>
    <row r="44" spans="3:33" x14ac:dyDescent="0.25">
      <c r="C44">
        <v>2000</v>
      </c>
      <c r="D44">
        <v>6.8862899999999998</v>
      </c>
      <c r="E44">
        <v>13.971399999999999</v>
      </c>
      <c r="F44">
        <v>3.2592599999999998</v>
      </c>
      <c r="G44">
        <v>6.4349400000000001</v>
      </c>
      <c r="H44">
        <v>3.04731</v>
      </c>
      <c r="I44">
        <v>1.5560499999999999</v>
      </c>
      <c r="J44">
        <v>1.1362300000000001</v>
      </c>
      <c r="K44">
        <v>3.5446800000000001</v>
      </c>
      <c r="L44">
        <v>0.80891199999999996</v>
      </c>
      <c r="M44">
        <v>2.2508900000000001</v>
      </c>
      <c r="N44">
        <v>1.1666399999999999</v>
      </c>
      <c r="O44">
        <v>0.43028499999999997</v>
      </c>
      <c r="P44">
        <v>0.28035900000000002</v>
      </c>
      <c r="Q44">
        <v>0.59796700000000003</v>
      </c>
      <c r="R44">
        <v>0.95189299999999999</v>
      </c>
      <c r="S44">
        <v>0.25605299999999998</v>
      </c>
      <c r="T44">
        <v>0.711175</v>
      </c>
      <c r="U44">
        <v>0.99363400000000002</v>
      </c>
      <c r="V44">
        <v>1.0823199999999999</v>
      </c>
      <c r="W44">
        <v>0.30243100000000001</v>
      </c>
      <c r="X44">
        <v>0.68596299999999999</v>
      </c>
      <c r="Y44">
        <v>0.95824799999999999</v>
      </c>
      <c r="Z44">
        <v>0.12542</v>
      </c>
      <c r="AA44">
        <v>9.78044E-2</v>
      </c>
      <c r="AB44">
        <v>0.10516399999999999</v>
      </c>
      <c r="AC44">
        <v>9.9144899999999994E-2</v>
      </c>
      <c r="AD44">
        <v>7.7455200000000002E-2</v>
      </c>
      <c r="AE44">
        <v>6.8196900000000005E-2</v>
      </c>
      <c r="AF44">
        <v>6.6371200000000005E-2</v>
      </c>
      <c r="AG44">
        <v>0.455069</v>
      </c>
    </row>
    <row r="45" spans="3:33" x14ac:dyDescent="0.25">
      <c r="C45">
        <v>2001</v>
      </c>
      <c r="D45">
        <v>6.8099299999999996</v>
      </c>
      <c r="E45">
        <v>6.18954</v>
      </c>
      <c r="F45">
        <v>12.453799999999999</v>
      </c>
      <c r="G45">
        <v>2.8395999999999999</v>
      </c>
      <c r="H45">
        <v>5.4232100000000001</v>
      </c>
      <c r="I45">
        <v>2.52833</v>
      </c>
      <c r="J45">
        <v>1.2863199999999999</v>
      </c>
      <c r="K45">
        <v>0.93869999999999998</v>
      </c>
      <c r="L45">
        <v>2.9287299999999998</v>
      </c>
      <c r="M45">
        <v>0.66856400000000005</v>
      </c>
      <c r="N45">
        <v>1.8611599999999999</v>
      </c>
      <c r="O45">
        <v>0.96511999999999998</v>
      </c>
      <c r="P45">
        <v>0.35615000000000002</v>
      </c>
      <c r="Q45">
        <v>0.232184</v>
      </c>
      <c r="R45">
        <v>0.49549500000000002</v>
      </c>
      <c r="S45">
        <v>0.78920800000000002</v>
      </c>
      <c r="T45">
        <v>0.21240800000000001</v>
      </c>
      <c r="U45">
        <v>0.59026199999999995</v>
      </c>
      <c r="V45">
        <v>0.82511299999999999</v>
      </c>
      <c r="W45">
        <v>0.89918600000000004</v>
      </c>
      <c r="X45">
        <v>0.25137300000000001</v>
      </c>
      <c r="Y45">
        <v>0.57039700000000004</v>
      </c>
      <c r="Z45">
        <v>0.79712700000000003</v>
      </c>
      <c r="AA45">
        <v>0.10437100000000001</v>
      </c>
      <c r="AB45">
        <v>8.1417699999999996E-2</v>
      </c>
      <c r="AC45">
        <v>8.7572399999999995E-2</v>
      </c>
      <c r="AD45">
        <v>8.2584299999999999E-2</v>
      </c>
      <c r="AE45">
        <v>6.4534999999999995E-2</v>
      </c>
      <c r="AF45">
        <v>5.6835299999999998E-2</v>
      </c>
      <c r="AG45">
        <v>0.43474699999999999</v>
      </c>
    </row>
    <row r="46" spans="3:33" x14ac:dyDescent="0.25">
      <c r="C46">
        <v>2002</v>
      </c>
      <c r="D46">
        <v>18.5627</v>
      </c>
      <c r="E46">
        <v>6.1257700000000002</v>
      </c>
      <c r="F46">
        <v>5.5261500000000003</v>
      </c>
      <c r="G46">
        <v>10.889200000000001</v>
      </c>
      <c r="H46">
        <v>2.4084300000000001</v>
      </c>
      <c r="I46">
        <v>4.5342599999999997</v>
      </c>
      <c r="J46">
        <v>2.1068099999999998</v>
      </c>
      <c r="K46">
        <v>1.0712699999999999</v>
      </c>
      <c r="L46">
        <v>0.78182799999999997</v>
      </c>
      <c r="M46">
        <v>2.4399700000000002</v>
      </c>
      <c r="N46">
        <v>0.557199</v>
      </c>
      <c r="O46">
        <v>1.5518000000000001</v>
      </c>
      <c r="P46">
        <v>0.80507300000000004</v>
      </c>
      <c r="Q46">
        <v>0.297232</v>
      </c>
      <c r="R46">
        <v>0.19386800000000001</v>
      </c>
      <c r="S46">
        <v>0.41392499999999999</v>
      </c>
      <c r="T46">
        <v>0.65959599999999996</v>
      </c>
      <c r="U46">
        <v>0.17760400000000001</v>
      </c>
      <c r="V46">
        <v>0.49376199999999998</v>
      </c>
      <c r="W46">
        <v>0.69050400000000001</v>
      </c>
      <c r="X46">
        <v>0.75278699999999998</v>
      </c>
      <c r="Y46">
        <v>0.21052299999999999</v>
      </c>
      <c r="Z46">
        <v>0.47786899999999999</v>
      </c>
      <c r="AA46">
        <v>0.66803400000000002</v>
      </c>
      <c r="AB46">
        <v>8.7494199999999994E-2</v>
      </c>
      <c r="AC46">
        <v>6.8271499999999999E-2</v>
      </c>
      <c r="AD46">
        <v>7.3451100000000005E-2</v>
      </c>
      <c r="AE46">
        <v>6.9283600000000001E-2</v>
      </c>
      <c r="AF46">
        <v>5.4153E-2</v>
      </c>
      <c r="AG46">
        <v>0.41264699999999999</v>
      </c>
    </row>
    <row r="47" spans="3:33" x14ac:dyDescent="0.25">
      <c r="C47">
        <v>2003</v>
      </c>
      <c r="D47">
        <v>5.9355399999999996</v>
      </c>
      <c r="E47">
        <v>16.6843</v>
      </c>
      <c r="F47">
        <v>5.4624199999999998</v>
      </c>
      <c r="G47">
        <v>4.8244999999999996</v>
      </c>
      <c r="H47">
        <v>9.2197999999999993</v>
      </c>
      <c r="I47">
        <v>2.00996</v>
      </c>
      <c r="J47">
        <v>3.7712500000000002</v>
      </c>
      <c r="K47">
        <v>1.7513099999999999</v>
      </c>
      <c r="L47">
        <v>0.890602</v>
      </c>
      <c r="M47">
        <v>0.65019199999999999</v>
      </c>
      <c r="N47">
        <v>2.0300500000000001</v>
      </c>
      <c r="O47">
        <v>0.46382299999999999</v>
      </c>
      <c r="P47">
        <v>1.2924599999999999</v>
      </c>
      <c r="Q47">
        <v>0.670906</v>
      </c>
      <c r="R47">
        <v>0.24784</v>
      </c>
      <c r="S47">
        <v>0.161744</v>
      </c>
      <c r="T47">
        <v>0.34553</v>
      </c>
      <c r="U47">
        <v>0.55090399999999995</v>
      </c>
      <c r="V47">
        <v>0.14841399999999999</v>
      </c>
      <c r="W47">
        <v>0.41281200000000001</v>
      </c>
      <c r="X47">
        <v>0.57756700000000005</v>
      </c>
      <c r="Y47">
        <v>0.62993699999999997</v>
      </c>
      <c r="Z47">
        <v>0.17623900000000001</v>
      </c>
      <c r="AA47">
        <v>0.40019900000000003</v>
      </c>
      <c r="AB47">
        <v>0.55965299999999996</v>
      </c>
      <c r="AC47">
        <v>7.3323100000000002E-2</v>
      </c>
      <c r="AD47">
        <v>5.72311E-2</v>
      </c>
      <c r="AE47">
        <v>6.1590199999999998E-2</v>
      </c>
      <c r="AF47">
        <v>5.8110500000000002E-2</v>
      </c>
      <c r="AG47">
        <v>0.39168700000000001</v>
      </c>
    </row>
    <row r="48" spans="3:33" x14ac:dyDescent="0.25">
      <c r="C48">
        <v>2004</v>
      </c>
      <c r="D48">
        <v>3.9532400000000001</v>
      </c>
      <c r="E48">
        <v>5.3377699999999999</v>
      </c>
      <c r="F48">
        <v>14.8832</v>
      </c>
      <c r="G48">
        <v>4.7625400000000004</v>
      </c>
      <c r="H48">
        <v>4.06806</v>
      </c>
      <c r="I48">
        <v>7.6528299999999998</v>
      </c>
      <c r="J48">
        <v>1.66222</v>
      </c>
      <c r="K48">
        <v>3.1168800000000001</v>
      </c>
      <c r="L48">
        <v>1.44754</v>
      </c>
      <c r="M48">
        <v>0.73633599999999999</v>
      </c>
      <c r="N48">
        <v>0.53777600000000003</v>
      </c>
      <c r="O48">
        <v>1.6798</v>
      </c>
      <c r="P48">
        <v>0.38398399999999999</v>
      </c>
      <c r="Q48">
        <v>1.0705199999999999</v>
      </c>
      <c r="R48">
        <v>0.55597600000000003</v>
      </c>
      <c r="S48">
        <v>0.205486</v>
      </c>
      <c r="T48">
        <v>0.13416800000000001</v>
      </c>
      <c r="U48">
        <v>0.28675600000000001</v>
      </c>
      <c r="V48">
        <v>0.45740199999999998</v>
      </c>
      <c r="W48">
        <v>0.123277</v>
      </c>
      <c r="X48">
        <v>0.34303299999999998</v>
      </c>
      <c r="Y48">
        <v>0.48012199999999999</v>
      </c>
      <c r="Z48">
        <v>0.52384299999999995</v>
      </c>
      <c r="AA48">
        <v>0.14660599999999999</v>
      </c>
      <c r="AB48">
        <v>0.333011</v>
      </c>
      <c r="AC48">
        <v>0.46582699999999999</v>
      </c>
      <c r="AD48">
        <v>6.1046599999999999E-2</v>
      </c>
      <c r="AE48">
        <v>4.7660399999999999E-2</v>
      </c>
      <c r="AF48">
        <v>5.1302E-2</v>
      </c>
      <c r="AG48">
        <v>0.37480000000000002</v>
      </c>
    </row>
    <row r="49" spans="3:33" x14ac:dyDescent="0.25">
      <c r="C49">
        <v>2005</v>
      </c>
      <c r="D49">
        <v>5.4703400000000002</v>
      </c>
      <c r="E49">
        <v>3.5582199999999999</v>
      </c>
      <c r="F49">
        <v>4.7660600000000004</v>
      </c>
      <c r="G49">
        <v>12.971</v>
      </c>
      <c r="H49">
        <v>4.0047100000000002</v>
      </c>
      <c r="I49">
        <v>3.3636499999999998</v>
      </c>
      <c r="J49">
        <v>6.3029999999999999</v>
      </c>
      <c r="K49">
        <v>1.36812</v>
      </c>
      <c r="L49">
        <v>2.5654599999999999</v>
      </c>
      <c r="M49">
        <v>1.19171</v>
      </c>
      <c r="N49">
        <v>0.60638300000000001</v>
      </c>
      <c r="O49">
        <v>0.44302000000000002</v>
      </c>
      <c r="P49">
        <v>1.3843399999999999</v>
      </c>
      <c r="Q49">
        <v>0.31656899999999999</v>
      </c>
      <c r="R49">
        <v>0.88291500000000001</v>
      </c>
      <c r="S49">
        <v>0.45872400000000002</v>
      </c>
      <c r="T49">
        <v>0.16960700000000001</v>
      </c>
      <c r="U49">
        <v>0.11078300000000001</v>
      </c>
      <c r="V49">
        <v>0.23685800000000001</v>
      </c>
      <c r="W49">
        <v>0.37793700000000002</v>
      </c>
      <c r="X49">
        <v>0.101893</v>
      </c>
      <c r="Y49">
        <v>0.283613</v>
      </c>
      <c r="Z49">
        <v>0.39706599999999997</v>
      </c>
      <c r="AA49">
        <v>0.43333700000000003</v>
      </c>
      <c r="AB49">
        <v>0.121305</v>
      </c>
      <c r="AC49">
        <v>0.27560400000000002</v>
      </c>
      <c r="AD49">
        <v>0.385604</v>
      </c>
      <c r="AE49">
        <v>5.0542999999999998E-2</v>
      </c>
      <c r="AF49">
        <v>3.9466899999999999E-2</v>
      </c>
      <c r="AG49">
        <v>0.35295199999999999</v>
      </c>
    </row>
    <row r="50" spans="3:33" x14ac:dyDescent="0.25">
      <c r="C50">
        <v>2006</v>
      </c>
      <c r="D50">
        <v>2.9968699999999999</v>
      </c>
      <c r="E50">
        <v>4.9254800000000003</v>
      </c>
      <c r="F50">
        <v>3.1803699999999999</v>
      </c>
      <c r="G50">
        <v>4.1668900000000004</v>
      </c>
      <c r="H50">
        <v>10.976599999999999</v>
      </c>
      <c r="I50">
        <v>3.3373900000000001</v>
      </c>
      <c r="J50">
        <v>2.7931900000000001</v>
      </c>
      <c r="K50">
        <v>5.2308399999999997</v>
      </c>
      <c r="L50">
        <v>1.1354299999999999</v>
      </c>
      <c r="M50">
        <v>2.1295600000000001</v>
      </c>
      <c r="N50">
        <v>0.98950700000000003</v>
      </c>
      <c r="O50">
        <v>0.50365899999999997</v>
      </c>
      <c r="P50">
        <v>0.36809999999999998</v>
      </c>
      <c r="Q50">
        <v>1.15065</v>
      </c>
      <c r="R50">
        <v>0.26322600000000002</v>
      </c>
      <c r="S50">
        <v>0.73440899999999998</v>
      </c>
      <c r="T50">
        <v>0.38170300000000001</v>
      </c>
      <c r="U50">
        <v>0.141178</v>
      </c>
      <c r="V50">
        <v>9.2244499999999993E-2</v>
      </c>
      <c r="W50">
        <v>0.19728399999999999</v>
      </c>
      <c r="X50">
        <v>0.314886</v>
      </c>
      <c r="Y50">
        <v>8.4917900000000004E-2</v>
      </c>
      <c r="Z50">
        <v>0.236426</v>
      </c>
      <c r="AA50">
        <v>0.33108399999999999</v>
      </c>
      <c r="AB50">
        <v>0.36140899999999998</v>
      </c>
      <c r="AC50">
        <v>0.101192</v>
      </c>
      <c r="AD50">
        <v>0.22994999999999999</v>
      </c>
      <c r="AE50">
        <v>0.32178600000000002</v>
      </c>
      <c r="AF50">
        <v>4.2185E-2</v>
      </c>
      <c r="AG50">
        <v>0.32761699999999999</v>
      </c>
    </row>
    <row r="51" spans="3:33" x14ac:dyDescent="0.25">
      <c r="C51">
        <v>2007</v>
      </c>
      <c r="D51">
        <v>4.4355500000000001</v>
      </c>
      <c r="E51">
        <v>2.7002199999999998</v>
      </c>
      <c r="F51">
        <v>4.4082699999999999</v>
      </c>
      <c r="G51">
        <v>2.7880799999999999</v>
      </c>
      <c r="H51">
        <v>3.5425300000000002</v>
      </c>
      <c r="I51">
        <v>9.1982199999999992</v>
      </c>
      <c r="J51">
        <v>2.7873600000000001</v>
      </c>
      <c r="K51">
        <v>2.3314900000000001</v>
      </c>
      <c r="L51">
        <v>4.3662599999999996</v>
      </c>
      <c r="M51">
        <v>0.94791400000000003</v>
      </c>
      <c r="N51">
        <v>1.7782800000000001</v>
      </c>
      <c r="O51">
        <v>0.82650199999999996</v>
      </c>
      <c r="P51">
        <v>0.42081000000000002</v>
      </c>
      <c r="Q51">
        <v>0.30764200000000003</v>
      </c>
      <c r="R51">
        <v>0.961955</v>
      </c>
      <c r="S51">
        <v>0.22012399999999999</v>
      </c>
      <c r="T51">
        <v>0.61433400000000005</v>
      </c>
      <c r="U51">
        <v>0.319386</v>
      </c>
      <c r="V51">
        <v>0.118161</v>
      </c>
      <c r="W51">
        <v>7.7225199999999994E-2</v>
      </c>
      <c r="X51">
        <v>0.16520299999999999</v>
      </c>
      <c r="Y51">
        <v>0.263741</v>
      </c>
      <c r="Z51">
        <v>7.1140300000000004E-2</v>
      </c>
      <c r="AA51">
        <v>0.198106</v>
      </c>
      <c r="AB51">
        <v>0.27747300000000003</v>
      </c>
      <c r="AC51">
        <v>0.30293999999999999</v>
      </c>
      <c r="AD51">
        <v>8.4834199999999998E-2</v>
      </c>
      <c r="AE51">
        <v>0.19280700000000001</v>
      </c>
      <c r="AF51">
        <v>0.26984599999999997</v>
      </c>
      <c r="AG51">
        <v>0.31018000000000001</v>
      </c>
    </row>
    <row r="52" spans="3:33" x14ac:dyDescent="0.25">
      <c r="C52">
        <v>2008</v>
      </c>
      <c r="D52">
        <v>4.2621500000000001</v>
      </c>
      <c r="E52">
        <v>3.9959699999999998</v>
      </c>
      <c r="F52">
        <v>2.4157299999999999</v>
      </c>
      <c r="G52">
        <v>3.8597100000000002</v>
      </c>
      <c r="H52">
        <v>2.3643399999999999</v>
      </c>
      <c r="I52">
        <v>2.9593400000000001</v>
      </c>
      <c r="J52">
        <v>7.65726</v>
      </c>
      <c r="K52">
        <v>2.319</v>
      </c>
      <c r="L52">
        <v>1.9397500000000001</v>
      </c>
      <c r="M52">
        <v>3.6332300000000002</v>
      </c>
      <c r="N52">
        <v>0.78896200000000005</v>
      </c>
      <c r="O52">
        <v>1.4804900000000001</v>
      </c>
      <c r="P52">
        <v>0.68830100000000005</v>
      </c>
      <c r="Q52">
        <v>0.350553</v>
      </c>
      <c r="R52">
        <v>0.25635799999999997</v>
      </c>
      <c r="S52">
        <v>0.801844</v>
      </c>
      <c r="T52">
        <v>0.18354100000000001</v>
      </c>
      <c r="U52">
        <v>0.51238499999999998</v>
      </c>
      <c r="V52">
        <v>0.26645799999999997</v>
      </c>
      <c r="W52">
        <v>9.8605799999999993E-2</v>
      </c>
      <c r="X52">
        <v>6.4460699999999996E-2</v>
      </c>
      <c r="Y52">
        <v>0.137929</v>
      </c>
      <c r="Z52">
        <v>0.220247</v>
      </c>
      <c r="AA52">
        <v>5.9420800000000003E-2</v>
      </c>
      <c r="AB52">
        <v>0.16550200000000001</v>
      </c>
      <c r="AC52">
        <v>0.231848</v>
      </c>
      <c r="AD52">
        <v>0.253168</v>
      </c>
      <c r="AE52">
        <v>7.0906899999999995E-2</v>
      </c>
      <c r="AF52">
        <v>0.16117600000000001</v>
      </c>
      <c r="AG52">
        <v>0.48496099999999998</v>
      </c>
    </row>
    <row r="53" spans="3:33" x14ac:dyDescent="0.25">
      <c r="C53">
        <v>2009</v>
      </c>
      <c r="D53">
        <v>6.6895100000000003</v>
      </c>
      <c r="E53">
        <v>3.84056</v>
      </c>
      <c r="F53">
        <v>3.57721</v>
      </c>
      <c r="G53">
        <v>2.1193200000000001</v>
      </c>
      <c r="H53">
        <v>3.2862399999999998</v>
      </c>
      <c r="I53">
        <v>1.9849300000000001</v>
      </c>
      <c r="J53">
        <v>2.4763500000000001</v>
      </c>
      <c r="K53">
        <v>6.4039099999999998</v>
      </c>
      <c r="L53">
        <v>1.9394400000000001</v>
      </c>
      <c r="M53">
        <v>1.62252</v>
      </c>
      <c r="N53">
        <v>3.0397500000000002</v>
      </c>
      <c r="O53">
        <v>0.66025800000000001</v>
      </c>
      <c r="P53">
        <v>1.23933</v>
      </c>
      <c r="Q53">
        <v>0.576349</v>
      </c>
      <c r="R53">
        <v>0.29362199999999999</v>
      </c>
      <c r="S53">
        <v>0.21478800000000001</v>
      </c>
      <c r="T53">
        <v>0.67201200000000005</v>
      </c>
      <c r="U53">
        <v>0.153865</v>
      </c>
      <c r="V53">
        <v>0.42965399999999998</v>
      </c>
      <c r="W53">
        <v>0.223491</v>
      </c>
      <c r="X53">
        <v>8.2725199999999999E-2</v>
      </c>
      <c r="Y53">
        <v>5.4091399999999998E-2</v>
      </c>
      <c r="Z53">
        <v>0.11576500000000001</v>
      </c>
      <c r="AA53">
        <v>0.184893</v>
      </c>
      <c r="AB53">
        <v>4.9891400000000002E-2</v>
      </c>
      <c r="AC53">
        <v>0.138984</v>
      </c>
      <c r="AD53">
        <v>0.19472900000000001</v>
      </c>
      <c r="AE53">
        <v>0.21266699999999999</v>
      </c>
      <c r="AF53">
        <v>5.9571100000000002E-2</v>
      </c>
      <c r="AG53">
        <v>0.54295099999999996</v>
      </c>
    </row>
    <row r="54" spans="3:33" x14ac:dyDescent="0.25">
      <c r="C54">
        <v>2010</v>
      </c>
      <c r="D54">
        <v>9.9819200000000006</v>
      </c>
      <c r="E54">
        <v>6.0285900000000003</v>
      </c>
      <c r="F54">
        <v>3.4397799999999998</v>
      </c>
      <c r="G54">
        <v>3.14392</v>
      </c>
      <c r="H54">
        <v>1.8112299999999999</v>
      </c>
      <c r="I54">
        <v>2.77183</v>
      </c>
      <c r="J54">
        <v>1.6691199999999999</v>
      </c>
      <c r="K54">
        <v>2.0812599999999999</v>
      </c>
      <c r="L54">
        <v>5.3822599999999996</v>
      </c>
      <c r="M54">
        <v>1.63029</v>
      </c>
      <c r="N54">
        <v>1.3642000000000001</v>
      </c>
      <c r="O54">
        <v>2.5564399999999998</v>
      </c>
      <c r="P54">
        <v>0.55543200000000004</v>
      </c>
      <c r="Q54">
        <v>1.0428599999999999</v>
      </c>
      <c r="R54">
        <v>0.48512499999999997</v>
      </c>
      <c r="S54">
        <v>0.24721899999999999</v>
      </c>
      <c r="T54">
        <v>0.180894</v>
      </c>
      <c r="U54">
        <v>0.56612200000000001</v>
      </c>
      <c r="V54">
        <v>0.12965499999999999</v>
      </c>
      <c r="W54">
        <v>0.36213699999999999</v>
      </c>
      <c r="X54">
        <v>0.188415</v>
      </c>
      <c r="Y54">
        <v>6.9757299999999994E-2</v>
      </c>
      <c r="Z54">
        <v>4.5621399999999999E-2</v>
      </c>
      <c r="AA54">
        <v>9.7656999999999994E-2</v>
      </c>
      <c r="AB54">
        <v>0.155999</v>
      </c>
      <c r="AC54">
        <v>4.2101699999999999E-2</v>
      </c>
      <c r="AD54">
        <v>0.117302</v>
      </c>
      <c r="AE54">
        <v>0.16437299999999999</v>
      </c>
      <c r="AF54">
        <v>0.179538</v>
      </c>
      <c r="AG54">
        <v>0.508772</v>
      </c>
    </row>
    <row r="55" spans="3:33" x14ac:dyDescent="0.25">
      <c r="C55">
        <v>2011</v>
      </c>
      <c r="D55">
        <v>4.2814199999999998</v>
      </c>
      <c r="E55">
        <v>8.9968299999999992</v>
      </c>
      <c r="F55">
        <v>5.4013400000000003</v>
      </c>
      <c r="G55">
        <v>3.0262500000000001</v>
      </c>
      <c r="H55">
        <v>2.6923900000000001</v>
      </c>
      <c r="I55">
        <v>1.5315700000000001</v>
      </c>
      <c r="J55">
        <v>2.33697</v>
      </c>
      <c r="K55">
        <v>1.4065399999999999</v>
      </c>
      <c r="L55">
        <v>1.75387</v>
      </c>
      <c r="M55">
        <v>4.5363199999999999</v>
      </c>
      <c r="N55">
        <v>1.37435</v>
      </c>
      <c r="O55">
        <v>1.15032</v>
      </c>
      <c r="P55">
        <v>2.1562100000000002</v>
      </c>
      <c r="Q55">
        <v>0.46860600000000002</v>
      </c>
      <c r="R55">
        <v>0.88009000000000004</v>
      </c>
      <c r="S55">
        <v>0.40951900000000002</v>
      </c>
      <c r="T55">
        <v>0.20874699999999999</v>
      </c>
      <c r="U55">
        <v>0.152784</v>
      </c>
      <c r="V55">
        <v>0.47826999999999997</v>
      </c>
      <c r="W55">
        <v>0.10956100000000001</v>
      </c>
      <c r="X55">
        <v>0.30608200000000002</v>
      </c>
      <c r="Y55">
        <v>0.15928500000000001</v>
      </c>
      <c r="Z55">
        <v>5.8983899999999999E-2</v>
      </c>
      <c r="AA55">
        <v>3.85828E-2</v>
      </c>
      <c r="AB55">
        <v>8.2604399999999994E-2</v>
      </c>
      <c r="AC55">
        <v>0.13197500000000001</v>
      </c>
      <c r="AD55">
        <v>3.5623200000000001E-2</v>
      </c>
      <c r="AE55">
        <v>9.9265000000000006E-2</v>
      </c>
      <c r="AF55">
        <v>0.13911599999999999</v>
      </c>
      <c r="AG55">
        <v>0.58265900000000004</v>
      </c>
    </row>
    <row r="56" spans="3:33" x14ac:dyDescent="0.25">
      <c r="C56">
        <v>2012</v>
      </c>
      <c r="D56">
        <v>5.3753399999999996</v>
      </c>
      <c r="E56">
        <v>3.8565100000000001</v>
      </c>
      <c r="F56">
        <v>8.0493799999999993</v>
      </c>
      <c r="G56">
        <v>4.7351000000000001</v>
      </c>
      <c r="H56">
        <v>2.57437</v>
      </c>
      <c r="I56">
        <v>2.2582</v>
      </c>
      <c r="J56">
        <v>1.28037</v>
      </c>
      <c r="K56">
        <v>1.9525600000000001</v>
      </c>
      <c r="L56">
        <v>1.1752100000000001</v>
      </c>
      <c r="M56">
        <v>1.4656800000000001</v>
      </c>
      <c r="N56">
        <v>3.7919200000000002</v>
      </c>
      <c r="O56">
        <v>1.14916</v>
      </c>
      <c r="P56">
        <v>0.962144</v>
      </c>
      <c r="Q56">
        <v>1.80409</v>
      </c>
      <c r="R56">
        <v>0.39221200000000001</v>
      </c>
      <c r="S56">
        <v>0.73685999999999996</v>
      </c>
      <c r="T56">
        <v>0.34298299999999998</v>
      </c>
      <c r="U56">
        <v>0.17488699999999999</v>
      </c>
      <c r="V56">
        <v>0.12803999999999999</v>
      </c>
      <c r="W56">
        <v>0.400926</v>
      </c>
      <c r="X56">
        <v>9.1867799999999999E-2</v>
      </c>
      <c r="Y56">
        <v>0.25671899999999997</v>
      </c>
      <c r="Z56">
        <v>0.133628</v>
      </c>
      <c r="AA56">
        <v>4.9494099999999999E-2</v>
      </c>
      <c r="AB56">
        <v>3.2382000000000001E-2</v>
      </c>
      <c r="AC56">
        <v>6.9341799999999995E-2</v>
      </c>
      <c r="AD56">
        <v>0.110805</v>
      </c>
      <c r="AE56">
        <v>2.9913800000000001E-2</v>
      </c>
      <c r="AF56">
        <v>8.3368200000000003E-2</v>
      </c>
      <c r="AG56">
        <v>0.60633099999999995</v>
      </c>
    </row>
    <row r="57" spans="3:33" x14ac:dyDescent="0.25">
      <c r="C57">
        <v>2013</v>
      </c>
      <c r="D57">
        <v>1.8478300000000001</v>
      </c>
      <c r="E57">
        <v>4.8418400000000004</v>
      </c>
      <c r="F57">
        <v>3.4485000000000001</v>
      </c>
      <c r="G57">
        <v>7.0366600000000004</v>
      </c>
      <c r="H57">
        <v>4.0026799999999998</v>
      </c>
      <c r="I57">
        <v>2.1421000000000001</v>
      </c>
      <c r="J57">
        <v>1.87216</v>
      </c>
      <c r="K57">
        <v>1.0608200000000001</v>
      </c>
      <c r="L57">
        <v>1.6177600000000001</v>
      </c>
      <c r="M57">
        <v>0.97386700000000004</v>
      </c>
      <c r="N57">
        <v>1.21488</v>
      </c>
      <c r="O57">
        <v>3.1439300000000001</v>
      </c>
      <c r="P57">
        <v>0.95307799999999998</v>
      </c>
      <c r="Q57">
        <v>0.79822400000000004</v>
      </c>
      <c r="R57">
        <v>1.4972099999999999</v>
      </c>
      <c r="S57">
        <v>0.32559900000000003</v>
      </c>
      <c r="T57">
        <v>0.61190299999999997</v>
      </c>
      <c r="U57">
        <v>0.28490500000000002</v>
      </c>
      <c r="V57">
        <v>0.145315</v>
      </c>
      <c r="W57">
        <v>0.106418</v>
      </c>
      <c r="X57">
        <v>0.33331</v>
      </c>
      <c r="Y57">
        <v>7.6393000000000003E-2</v>
      </c>
      <c r="Z57">
        <v>0.21352399999999999</v>
      </c>
      <c r="AA57">
        <v>0.111168</v>
      </c>
      <c r="AB57">
        <v>4.1183200000000003E-2</v>
      </c>
      <c r="AC57">
        <v>2.6949399999999998E-2</v>
      </c>
      <c r="AD57">
        <v>5.7718400000000003E-2</v>
      </c>
      <c r="AE57">
        <v>9.22457E-2</v>
      </c>
      <c r="AF57">
        <v>2.4906999999999999E-2</v>
      </c>
      <c r="AG57">
        <v>0.57439499999999999</v>
      </c>
    </row>
    <row r="58" spans="3:33" x14ac:dyDescent="0.25">
      <c r="C58">
        <v>2014</v>
      </c>
      <c r="D58">
        <v>3.6743100000000002</v>
      </c>
      <c r="E58">
        <v>1.66456</v>
      </c>
      <c r="F58">
        <v>4.3302199999999997</v>
      </c>
      <c r="G58">
        <v>3.0154399999999999</v>
      </c>
      <c r="H58">
        <v>5.9508099999999997</v>
      </c>
      <c r="I58">
        <v>3.3322799999999999</v>
      </c>
      <c r="J58">
        <v>1.77685</v>
      </c>
      <c r="K58">
        <v>1.55196</v>
      </c>
      <c r="L58">
        <v>0.87938400000000005</v>
      </c>
      <c r="M58">
        <v>1.3412999999999999</v>
      </c>
      <c r="N58">
        <v>0.80763499999999999</v>
      </c>
      <c r="O58">
        <v>1.0077799999999999</v>
      </c>
      <c r="P58">
        <v>2.6087799999999999</v>
      </c>
      <c r="Q58">
        <v>0.79109200000000002</v>
      </c>
      <c r="R58">
        <v>0.66276500000000005</v>
      </c>
      <c r="S58">
        <v>1.24352</v>
      </c>
      <c r="T58">
        <v>0.27050999999999997</v>
      </c>
      <c r="U58">
        <v>0.50852200000000003</v>
      </c>
      <c r="V58">
        <v>0.23683699999999999</v>
      </c>
      <c r="W58">
        <v>0.12083000000000001</v>
      </c>
      <c r="X58">
        <v>8.8509699999999997E-2</v>
      </c>
      <c r="Y58">
        <v>0.277285</v>
      </c>
      <c r="Z58">
        <v>6.3566399999999995E-2</v>
      </c>
      <c r="AA58">
        <v>0.17771000000000001</v>
      </c>
      <c r="AB58">
        <v>9.2538999999999996E-2</v>
      </c>
      <c r="AC58">
        <v>3.4288199999999998E-2</v>
      </c>
      <c r="AD58">
        <v>2.2441099999999999E-2</v>
      </c>
      <c r="AE58">
        <v>4.80702E-2</v>
      </c>
      <c r="AF58">
        <v>7.6836500000000002E-2</v>
      </c>
      <c r="AG58">
        <v>0.499311</v>
      </c>
    </row>
    <row r="59" spans="3:33" x14ac:dyDescent="0.25">
      <c r="C59">
        <v>2015</v>
      </c>
      <c r="D59">
        <v>6.3287800000000001</v>
      </c>
      <c r="E59">
        <v>3.3102900000000002</v>
      </c>
      <c r="F59">
        <v>1.4900899999999999</v>
      </c>
      <c r="G59">
        <v>3.8024800000000001</v>
      </c>
      <c r="H59">
        <v>2.57382</v>
      </c>
      <c r="I59">
        <v>5.0119199999999999</v>
      </c>
      <c r="J59">
        <v>2.7978299999999998</v>
      </c>
      <c r="K59">
        <v>1.49108</v>
      </c>
      <c r="L59">
        <v>1.3023800000000001</v>
      </c>
      <c r="M59">
        <v>0.73810200000000004</v>
      </c>
      <c r="N59">
        <v>1.12608</v>
      </c>
      <c r="O59">
        <v>0.67823999999999995</v>
      </c>
      <c r="P59">
        <v>0.84658100000000003</v>
      </c>
      <c r="Q59">
        <v>2.1921900000000001</v>
      </c>
      <c r="R59">
        <v>0.66497700000000004</v>
      </c>
      <c r="S59">
        <v>0.55728500000000003</v>
      </c>
      <c r="T59">
        <v>1.0459400000000001</v>
      </c>
      <c r="U59">
        <v>0.22759799999999999</v>
      </c>
      <c r="V59">
        <v>0.427977</v>
      </c>
      <c r="W59">
        <v>0.199379</v>
      </c>
      <c r="X59">
        <v>0.101746</v>
      </c>
      <c r="Y59">
        <v>7.4548600000000007E-2</v>
      </c>
      <c r="Z59">
        <v>0.233601</v>
      </c>
      <c r="AA59">
        <v>5.3563399999999997E-2</v>
      </c>
      <c r="AB59">
        <v>0.14977399999999999</v>
      </c>
      <c r="AC59">
        <v>7.8006500000000006E-2</v>
      </c>
      <c r="AD59">
        <v>2.8908400000000001E-2</v>
      </c>
      <c r="AE59">
        <v>1.8923100000000002E-2</v>
      </c>
      <c r="AF59">
        <v>4.0540100000000003E-2</v>
      </c>
      <c r="AG59">
        <v>0.48601</v>
      </c>
    </row>
    <row r="60" spans="3:33" x14ac:dyDescent="0.25">
      <c r="C60">
        <v>2016</v>
      </c>
      <c r="D60">
        <v>24.692900000000002</v>
      </c>
      <c r="E60">
        <v>5.7004000000000001</v>
      </c>
      <c r="F60">
        <v>2.9626700000000001</v>
      </c>
      <c r="G60">
        <v>1.3089599999999999</v>
      </c>
      <c r="H60">
        <v>3.2498900000000002</v>
      </c>
      <c r="I60">
        <v>2.17157</v>
      </c>
      <c r="J60">
        <v>4.2159500000000003</v>
      </c>
      <c r="K60">
        <v>2.35229</v>
      </c>
      <c r="L60">
        <v>1.2536799999999999</v>
      </c>
      <c r="M60">
        <v>1.0952500000000001</v>
      </c>
      <c r="N60">
        <v>0.62087899999999996</v>
      </c>
      <c r="O60">
        <v>0.94753799999999999</v>
      </c>
      <c r="P60">
        <v>0.57089500000000004</v>
      </c>
      <c r="Q60">
        <v>0.71284099999999995</v>
      </c>
      <c r="R60">
        <v>1.84653</v>
      </c>
      <c r="S60">
        <v>0.56032099999999996</v>
      </c>
      <c r="T60">
        <v>0.46973799999999999</v>
      </c>
      <c r="U60">
        <v>0.88191799999999998</v>
      </c>
      <c r="V60">
        <v>0.191968</v>
      </c>
      <c r="W60">
        <v>0.36108699999999999</v>
      </c>
      <c r="X60">
        <v>0.168265</v>
      </c>
      <c r="Y60">
        <v>8.5891200000000001E-2</v>
      </c>
      <c r="Z60">
        <v>6.2947699999999995E-2</v>
      </c>
      <c r="AA60">
        <v>0.197295</v>
      </c>
      <c r="AB60">
        <v>4.5248400000000001E-2</v>
      </c>
      <c r="AC60">
        <v>0.12654899999999999</v>
      </c>
      <c r="AD60">
        <v>6.5922599999999998E-2</v>
      </c>
      <c r="AE60">
        <v>2.4434399999999998E-2</v>
      </c>
      <c r="AF60">
        <v>1.5997000000000001E-2</v>
      </c>
      <c r="AG60">
        <v>0.445247</v>
      </c>
    </row>
    <row r="61" spans="3:33" x14ac:dyDescent="0.25">
      <c r="C61">
        <v>2017</v>
      </c>
      <c r="D61">
        <v>8.7006800000000002</v>
      </c>
      <c r="E61">
        <v>22.109300000000001</v>
      </c>
      <c r="F61">
        <v>4.9849100000000002</v>
      </c>
      <c r="G61">
        <v>2.5346799999999998</v>
      </c>
      <c r="H61">
        <v>1.11337</v>
      </c>
      <c r="I61">
        <v>2.7611400000000001</v>
      </c>
      <c r="J61">
        <v>1.8445100000000001</v>
      </c>
      <c r="K61">
        <v>3.58101</v>
      </c>
      <c r="L61">
        <v>1.9983299999999999</v>
      </c>
      <c r="M61">
        <v>1.0652900000000001</v>
      </c>
      <c r="N61">
        <v>0.93096400000000001</v>
      </c>
      <c r="O61">
        <v>0.52793999999999996</v>
      </c>
      <c r="P61">
        <v>0.80601500000000004</v>
      </c>
      <c r="Q61">
        <v>0.485823</v>
      </c>
      <c r="R61">
        <v>0.60686499999999999</v>
      </c>
      <c r="S61">
        <v>1.57264</v>
      </c>
      <c r="T61">
        <v>0.47739999999999999</v>
      </c>
      <c r="U61">
        <v>0.40037600000000001</v>
      </c>
      <c r="V61">
        <v>0.75196799999999997</v>
      </c>
      <c r="W61">
        <v>0.163739</v>
      </c>
      <c r="X61">
        <v>0.308089</v>
      </c>
      <c r="Y61">
        <v>0.14361299999999999</v>
      </c>
      <c r="Z61">
        <v>7.3328699999999997E-2</v>
      </c>
      <c r="AA61">
        <v>5.3755400000000002E-2</v>
      </c>
      <c r="AB61">
        <v>0.16852600000000001</v>
      </c>
      <c r="AC61">
        <v>3.8659399999999997E-2</v>
      </c>
      <c r="AD61">
        <v>0.10814500000000001</v>
      </c>
      <c r="AE61">
        <v>5.6346199999999999E-2</v>
      </c>
      <c r="AF61">
        <v>2.08887E-2</v>
      </c>
      <c r="AG61">
        <v>0.39443600000000001</v>
      </c>
    </row>
    <row r="62" spans="3:33" x14ac:dyDescent="0.25">
      <c r="C62">
        <v>2018</v>
      </c>
      <c r="D62">
        <v>46.963900000000002</v>
      </c>
      <c r="E62">
        <v>7.7713999999999999</v>
      </c>
      <c r="F62">
        <v>19.245999999999999</v>
      </c>
      <c r="G62">
        <v>4.2382200000000001</v>
      </c>
      <c r="H62">
        <v>2.14107</v>
      </c>
      <c r="I62">
        <v>0.93915099999999996</v>
      </c>
      <c r="J62">
        <v>2.3282400000000001</v>
      </c>
      <c r="K62">
        <v>1.55535</v>
      </c>
      <c r="L62">
        <v>3.02033</v>
      </c>
      <c r="M62">
        <v>1.68611</v>
      </c>
      <c r="N62">
        <v>0.89929999999999999</v>
      </c>
      <c r="O62">
        <v>0.78634899999999996</v>
      </c>
      <c r="P62">
        <v>0.44620399999999999</v>
      </c>
      <c r="Q62">
        <v>0.68166099999999996</v>
      </c>
      <c r="R62">
        <v>0.411132</v>
      </c>
      <c r="S62">
        <v>0.51389300000000004</v>
      </c>
      <c r="T62">
        <v>1.3325400000000001</v>
      </c>
      <c r="U62">
        <v>0.40475800000000001</v>
      </c>
      <c r="V62">
        <v>0.33965000000000001</v>
      </c>
      <c r="W62">
        <v>0.638266</v>
      </c>
      <c r="X62">
        <v>0.13905300000000001</v>
      </c>
      <c r="Y62">
        <v>0.261768</v>
      </c>
      <c r="Z62">
        <v>0.122076</v>
      </c>
      <c r="AA62">
        <v>6.2358499999999997E-2</v>
      </c>
      <c r="AB62">
        <v>4.5731500000000001E-2</v>
      </c>
      <c r="AC62">
        <v>0.14342299999999999</v>
      </c>
      <c r="AD62">
        <v>3.2911999999999997E-2</v>
      </c>
      <c r="AE62">
        <v>9.20956E-2</v>
      </c>
      <c r="AF62">
        <v>4.7997999999999999E-2</v>
      </c>
      <c r="AG62">
        <v>0.353964</v>
      </c>
    </row>
    <row r="63" spans="3:33" x14ac:dyDescent="0.25">
      <c r="C63">
        <v>2019</v>
      </c>
      <c r="D63">
        <v>27.802399999999999</v>
      </c>
      <c r="E63">
        <v>41.893300000000004</v>
      </c>
      <c r="F63">
        <v>6.7660099999999996</v>
      </c>
      <c r="G63">
        <v>16.394400000000001</v>
      </c>
      <c r="H63">
        <v>3.5875300000000001</v>
      </c>
      <c r="I63">
        <v>1.8095300000000001</v>
      </c>
      <c r="J63">
        <v>0.79337100000000005</v>
      </c>
      <c r="K63">
        <v>1.96689</v>
      </c>
      <c r="L63">
        <v>1.3143800000000001</v>
      </c>
      <c r="M63">
        <v>2.55375</v>
      </c>
      <c r="N63">
        <v>1.4266099999999999</v>
      </c>
      <c r="O63">
        <v>0.76148099999999996</v>
      </c>
      <c r="P63">
        <v>0.66639400000000004</v>
      </c>
      <c r="Q63">
        <v>0.37846299999999999</v>
      </c>
      <c r="R63">
        <v>0.57867800000000003</v>
      </c>
      <c r="S63">
        <v>0.34932200000000002</v>
      </c>
      <c r="T63">
        <v>0.43700299999999997</v>
      </c>
      <c r="U63">
        <v>1.13409</v>
      </c>
      <c r="V63">
        <v>0.34474900000000003</v>
      </c>
      <c r="W63">
        <v>0.28950999999999999</v>
      </c>
      <c r="X63">
        <v>0.54442500000000005</v>
      </c>
      <c r="Y63">
        <v>0.118687</v>
      </c>
      <c r="Z63">
        <v>0.22356799999999999</v>
      </c>
      <c r="AA63">
        <v>0.104322</v>
      </c>
      <c r="AB63">
        <v>5.3317799999999999E-2</v>
      </c>
      <c r="AC63">
        <v>3.9120799999999997E-2</v>
      </c>
      <c r="AD63">
        <v>0.122747</v>
      </c>
      <c r="AE63">
        <v>2.8179200000000001E-2</v>
      </c>
      <c r="AF63">
        <v>7.88827E-2</v>
      </c>
      <c r="AG63">
        <v>0.34451399999999999</v>
      </c>
    </row>
    <row r="64" spans="3:33" x14ac:dyDescent="0.25">
      <c r="C64">
        <v>2020</v>
      </c>
      <c r="D64">
        <v>34.947400000000002</v>
      </c>
      <c r="E64">
        <v>24.802</v>
      </c>
      <c r="F64">
        <v>36.553100000000001</v>
      </c>
      <c r="G64">
        <v>5.7885400000000002</v>
      </c>
      <c r="H64">
        <v>13.9438</v>
      </c>
      <c r="I64">
        <v>3.0465100000000001</v>
      </c>
      <c r="J64">
        <v>1.53593</v>
      </c>
      <c r="K64">
        <v>0.67343699999999995</v>
      </c>
      <c r="L64">
        <v>1.67014</v>
      </c>
      <c r="M64">
        <v>1.11673</v>
      </c>
      <c r="N64">
        <v>2.1713200000000001</v>
      </c>
      <c r="O64">
        <v>1.2139899999999999</v>
      </c>
      <c r="P64">
        <v>0.64857900000000002</v>
      </c>
      <c r="Q64">
        <v>0.56812399999999996</v>
      </c>
      <c r="R64">
        <v>0.322959</v>
      </c>
      <c r="S64">
        <v>0.494278</v>
      </c>
      <c r="T64">
        <v>0.29864800000000002</v>
      </c>
      <c r="U64">
        <v>0.37394300000000003</v>
      </c>
      <c r="V64">
        <v>0.97126800000000002</v>
      </c>
      <c r="W64">
        <v>0.29549199999999998</v>
      </c>
      <c r="X64">
        <v>0.248335</v>
      </c>
      <c r="Y64">
        <v>0.467333</v>
      </c>
      <c r="Z64">
        <v>0.101949</v>
      </c>
      <c r="AA64">
        <v>0.19216</v>
      </c>
      <c r="AB64">
        <v>8.9718699999999998E-2</v>
      </c>
      <c r="AC64">
        <v>4.5879099999999999E-2</v>
      </c>
      <c r="AD64">
        <v>3.3679599999999997E-2</v>
      </c>
      <c r="AE64">
        <v>0.105723</v>
      </c>
      <c r="AF64">
        <v>2.4281199999999999E-2</v>
      </c>
      <c r="AG64">
        <v>0.36507600000000001</v>
      </c>
    </row>
    <row r="65" spans="3:34" x14ac:dyDescent="0.25">
      <c r="C65">
        <v>2021</v>
      </c>
      <c r="D65">
        <v>7.7527999999999997</v>
      </c>
      <c r="E65">
        <v>31.165199999999999</v>
      </c>
      <c r="F65">
        <v>21.693899999999999</v>
      </c>
      <c r="G65">
        <v>31.441500000000001</v>
      </c>
      <c r="H65">
        <v>4.9525800000000002</v>
      </c>
      <c r="I65">
        <v>11.911</v>
      </c>
      <c r="J65">
        <v>2.6010499999999999</v>
      </c>
      <c r="K65">
        <v>1.3113999999999999</v>
      </c>
      <c r="L65">
        <v>0.57522700000000004</v>
      </c>
      <c r="M65">
        <v>1.42754</v>
      </c>
      <c r="N65">
        <v>0.95533100000000004</v>
      </c>
      <c r="O65">
        <v>1.8593299999999999</v>
      </c>
      <c r="P65">
        <v>1.0406500000000001</v>
      </c>
      <c r="Q65">
        <v>0.55658300000000005</v>
      </c>
      <c r="R65">
        <v>0.48808000000000001</v>
      </c>
      <c r="S65">
        <v>0.27776099999999998</v>
      </c>
      <c r="T65">
        <v>0.42555999999999999</v>
      </c>
      <c r="U65">
        <v>0.25739499999999998</v>
      </c>
      <c r="V65">
        <v>0.32260899999999998</v>
      </c>
      <c r="W65">
        <v>0.83872899999999995</v>
      </c>
      <c r="X65">
        <v>0.25539699999999999</v>
      </c>
      <c r="Y65">
        <v>0.21481900000000001</v>
      </c>
      <c r="Z65">
        <v>0.40457799999999999</v>
      </c>
      <c r="AA65">
        <v>8.8323799999999994E-2</v>
      </c>
      <c r="AB65">
        <v>0.16659099999999999</v>
      </c>
      <c r="AC65">
        <v>7.7829700000000002E-2</v>
      </c>
      <c r="AD65">
        <v>3.98226E-2</v>
      </c>
      <c r="AE65">
        <v>2.92492E-2</v>
      </c>
      <c r="AF65">
        <v>9.1860700000000003E-2</v>
      </c>
      <c r="AG65">
        <v>0.33859</v>
      </c>
    </row>
    <row r="67" spans="3:34" x14ac:dyDescent="0.25">
      <c r="C67" t="s">
        <v>12</v>
      </c>
      <c r="D67" t="s">
        <v>11</v>
      </c>
      <c r="E67">
        <v>2</v>
      </c>
      <c r="F67">
        <v>3</v>
      </c>
      <c r="G67">
        <v>4</v>
      </c>
      <c r="H67">
        <v>5</v>
      </c>
      <c r="I67">
        <v>6</v>
      </c>
      <c r="J67">
        <v>7</v>
      </c>
      <c r="K67">
        <v>8</v>
      </c>
      <c r="L67">
        <v>9</v>
      </c>
      <c r="M67">
        <v>10</v>
      </c>
      <c r="N67">
        <v>11</v>
      </c>
      <c r="O67">
        <v>12</v>
      </c>
      <c r="P67">
        <v>13</v>
      </c>
      <c r="Q67">
        <v>14</v>
      </c>
      <c r="R67">
        <v>15</v>
      </c>
      <c r="S67">
        <v>16</v>
      </c>
      <c r="T67">
        <v>17</v>
      </c>
      <c r="U67">
        <v>18</v>
      </c>
      <c r="V67">
        <v>19</v>
      </c>
      <c r="W67">
        <v>20</v>
      </c>
      <c r="X67">
        <v>21</v>
      </c>
      <c r="Y67">
        <v>22</v>
      </c>
      <c r="Z67">
        <v>23</v>
      </c>
      <c r="AA67">
        <v>24</v>
      </c>
      <c r="AB67">
        <v>25</v>
      </c>
      <c r="AC67">
        <v>26</v>
      </c>
      <c r="AD67">
        <v>27</v>
      </c>
      <c r="AE67">
        <v>28</v>
      </c>
      <c r="AF67">
        <v>29</v>
      </c>
      <c r="AG67">
        <v>30</v>
      </c>
      <c r="AH67">
        <v>31</v>
      </c>
    </row>
    <row r="68" spans="3:34" x14ac:dyDescent="0.25">
      <c r="C68">
        <v>1960</v>
      </c>
      <c r="D68">
        <v>11.7195</v>
      </c>
      <c r="E68">
        <v>10.361599999999999</v>
      </c>
      <c r="F68">
        <v>8.7982999999999993</v>
      </c>
      <c r="G68">
        <v>72.843400000000003</v>
      </c>
      <c r="H68">
        <v>6.2373799999999999</v>
      </c>
      <c r="I68">
        <v>5.20411</v>
      </c>
      <c r="J68">
        <v>4.2599</v>
      </c>
      <c r="K68">
        <v>3.44421</v>
      </c>
      <c r="L68">
        <v>2.7902399999999998</v>
      </c>
      <c r="M68">
        <v>2.2931699999999999</v>
      </c>
      <c r="N68">
        <v>1.9347399999999999</v>
      </c>
      <c r="O68">
        <v>1.6763300000000001</v>
      </c>
      <c r="P68">
        <v>1.48489</v>
      </c>
      <c r="Q68">
        <v>1.3361799999999999</v>
      </c>
      <c r="R68">
        <v>1.21492</v>
      </c>
      <c r="S68">
        <v>1.1117699999999999</v>
      </c>
      <c r="T68">
        <v>1.0207999999999999</v>
      </c>
      <c r="U68">
        <v>0.93862800000000002</v>
      </c>
      <c r="V68">
        <v>0.86342099999999999</v>
      </c>
      <c r="W68">
        <v>0.79418100000000003</v>
      </c>
      <c r="X68">
        <v>0.72973200000000005</v>
      </c>
      <c r="Y68">
        <v>0.66984699999999997</v>
      </c>
      <c r="Z68">
        <v>0.61448899999999995</v>
      </c>
      <c r="AA68">
        <v>0.56287799999999999</v>
      </c>
      <c r="AB68">
        <v>0.51466000000000001</v>
      </c>
      <c r="AC68">
        <v>0.46988099999999999</v>
      </c>
      <c r="AD68">
        <v>0.42888199999999999</v>
      </c>
      <c r="AE68">
        <v>0.391011</v>
      </c>
      <c r="AF68">
        <v>0.35606100000000002</v>
      </c>
      <c r="AG68">
        <v>3.6012200000000001</v>
      </c>
    </row>
    <row r="69" spans="3:34" x14ac:dyDescent="0.25">
      <c r="C69">
        <v>1961</v>
      </c>
      <c r="D69">
        <v>11.166600000000001</v>
      </c>
      <c r="E69">
        <v>10.597</v>
      </c>
      <c r="F69">
        <v>9.3670399999999994</v>
      </c>
      <c r="G69">
        <v>7.9510800000000001</v>
      </c>
      <c r="H69">
        <v>65.797799999999995</v>
      </c>
      <c r="I69">
        <v>5.6304800000000004</v>
      </c>
      <c r="J69">
        <v>4.6939500000000001</v>
      </c>
      <c r="K69">
        <v>3.8386999999999998</v>
      </c>
      <c r="L69">
        <v>3.10066</v>
      </c>
      <c r="M69">
        <v>2.5096699999999998</v>
      </c>
      <c r="N69">
        <v>2.0610400000000002</v>
      </c>
      <c r="O69">
        <v>1.7379</v>
      </c>
      <c r="P69">
        <v>1.50518</v>
      </c>
      <c r="Q69">
        <v>1.3329200000000001</v>
      </c>
      <c r="R69">
        <v>1.19922</v>
      </c>
      <c r="S69">
        <v>1.0902700000000001</v>
      </c>
      <c r="T69">
        <v>0.99763500000000005</v>
      </c>
      <c r="U69">
        <v>0.91596900000000003</v>
      </c>
      <c r="V69">
        <v>0.84221999999999997</v>
      </c>
      <c r="W69">
        <v>0.774729</v>
      </c>
      <c r="X69">
        <v>0.71259899999999998</v>
      </c>
      <c r="Y69">
        <v>0.65476999999999996</v>
      </c>
      <c r="Z69">
        <v>0.60103799999999996</v>
      </c>
      <c r="AA69">
        <v>0.551369</v>
      </c>
      <c r="AB69">
        <v>0.50506099999999998</v>
      </c>
      <c r="AC69">
        <v>0.46179799999999999</v>
      </c>
      <c r="AD69">
        <v>0.42162100000000002</v>
      </c>
      <c r="AE69">
        <v>0.38483400000000001</v>
      </c>
      <c r="AF69">
        <v>0.350854</v>
      </c>
      <c r="AG69">
        <v>3.5508899999999999</v>
      </c>
    </row>
    <row r="70" spans="3:34" x14ac:dyDescent="0.25">
      <c r="C70">
        <v>1962</v>
      </c>
      <c r="D70">
        <v>9.8550000000000004</v>
      </c>
      <c r="E70">
        <v>10.0838</v>
      </c>
      <c r="F70">
        <v>9.5598899999999993</v>
      </c>
      <c r="G70">
        <v>8.43764</v>
      </c>
      <c r="H70">
        <v>7.1467200000000002</v>
      </c>
      <c r="I70">
        <v>58.966500000000003</v>
      </c>
      <c r="J70">
        <v>5.0268699999999997</v>
      </c>
      <c r="K70">
        <v>4.1723999999999997</v>
      </c>
      <c r="L70">
        <v>3.3966500000000002</v>
      </c>
      <c r="M70">
        <v>2.7320099999999998</v>
      </c>
      <c r="N70">
        <v>2.2034799999999999</v>
      </c>
      <c r="O70">
        <v>1.80471</v>
      </c>
      <c r="P70">
        <v>1.51884</v>
      </c>
      <c r="Q70">
        <v>1.3137399999999999</v>
      </c>
      <c r="R70">
        <v>1.1624099999999999</v>
      </c>
      <c r="S70">
        <v>1.0452399999999999</v>
      </c>
      <c r="T70">
        <v>0.94996199999999997</v>
      </c>
      <c r="U70">
        <v>0.86906600000000001</v>
      </c>
      <c r="V70">
        <v>0.79782200000000003</v>
      </c>
      <c r="W70">
        <v>0.73352899999999999</v>
      </c>
      <c r="X70">
        <v>0.67471800000000004</v>
      </c>
      <c r="Y70">
        <v>0.62059200000000003</v>
      </c>
      <c r="Z70">
        <v>0.57022200000000001</v>
      </c>
      <c r="AA70">
        <v>0.52342500000000003</v>
      </c>
      <c r="AB70">
        <v>0.48016799999999998</v>
      </c>
      <c r="AC70">
        <v>0.43984099999999998</v>
      </c>
      <c r="AD70">
        <v>0.40216499999999999</v>
      </c>
      <c r="AE70">
        <v>0.36717699999999998</v>
      </c>
      <c r="AF70">
        <v>0.33514100000000002</v>
      </c>
      <c r="AG70">
        <v>3.3979400000000002</v>
      </c>
    </row>
    <row r="71" spans="3:34" x14ac:dyDescent="0.25">
      <c r="C71">
        <v>1963</v>
      </c>
      <c r="D71">
        <v>8.6282999999999994</v>
      </c>
      <c r="E71">
        <v>8.8913100000000007</v>
      </c>
      <c r="F71">
        <v>9.0838699999999992</v>
      </c>
      <c r="G71">
        <v>8.5922599999999996</v>
      </c>
      <c r="H71">
        <v>7.5585100000000001</v>
      </c>
      <c r="I71">
        <v>6.3730000000000002</v>
      </c>
      <c r="J71">
        <v>52.277799999999999</v>
      </c>
      <c r="K71">
        <v>4.4266899999999998</v>
      </c>
      <c r="L71">
        <v>3.6485300000000001</v>
      </c>
      <c r="M71">
        <v>2.9508800000000002</v>
      </c>
      <c r="N71">
        <v>2.3605800000000001</v>
      </c>
      <c r="O71">
        <v>1.89602</v>
      </c>
      <c r="P71">
        <v>1.5483</v>
      </c>
      <c r="Q71">
        <v>1.30044</v>
      </c>
      <c r="R71">
        <v>1.12337</v>
      </c>
      <c r="S71">
        <v>0.99313200000000001</v>
      </c>
      <c r="T71">
        <v>0.89255700000000004</v>
      </c>
      <c r="U71">
        <v>0.81092799999999998</v>
      </c>
      <c r="V71">
        <v>0.74172300000000002</v>
      </c>
      <c r="W71">
        <v>0.68083499999999997</v>
      </c>
      <c r="X71">
        <v>0.62592400000000004</v>
      </c>
      <c r="Y71">
        <v>0.57571499999999998</v>
      </c>
      <c r="Z71">
        <v>0.52951899999999996</v>
      </c>
      <c r="AA71">
        <v>0.48653400000000002</v>
      </c>
      <c r="AB71">
        <v>0.446602</v>
      </c>
      <c r="AC71">
        <v>0.40969299999999997</v>
      </c>
      <c r="AD71">
        <v>0.37528499999999998</v>
      </c>
      <c r="AE71">
        <v>0.34313900000000003</v>
      </c>
      <c r="AF71">
        <v>0.31328699999999998</v>
      </c>
      <c r="AG71">
        <v>3.1852</v>
      </c>
    </row>
    <row r="72" spans="3:34" x14ac:dyDescent="0.25">
      <c r="C72">
        <v>1964</v>
      </c>
      <c r="D72">
        <v>7.7913500000000004</v>
      </c>
      <c r="E72">
        <v>7.7815700000000003</v>
      </c>
      <c r="F72">
        <v>7.9965200000000003</v>
      </c>
      <c r="G72">
        <v>8.1469500000000004</v>
      </c>
      <c r="H72">
        <v>7.6843899999999996</v>
      </c>
      <c r="I72">
        <v>6.7401099999999996</v>
      </c>
      <c r="J72">
        <v>5.6655199999999999</v>
      </c>
      <c r="K72">
        <v>46.328600000000002</v>
      </c>
      <c r="L72">
        <v>3.9112</v>
      </c>
      <c r="M72">
        <v>3.21529</v>
      </c>
      <c r="N72">
        <v>2.59524</v>
      </c>
      <c r="O72">
        <v>2.0731999999999999</v>
      </c>
      <c r="P72">
        <v>1.66381</v>
      </c>
      <c r="Q72">
        <v>1.35816</v>
      </c>
      <c r="R72">
        <v>1.14066</v>
      </c>
      <c r="S72">
        <v>0.98549500000000001</v>
      </c>
      <c r="T72">
        <v>0.87150300000000003</v>
      </c>
      <c r="U72">
        <v>0.78354599999999996</v>
      </c>
      <c r="V72">
        <v>0.71219399999999999</v>
      </c>
      <c r="W72">
        <v>0.65171100000000004</v>
      </c>
      <c r="X72">
        <v>0.59848800000000002</v>
      </c>
      <c r="Y72">
        <v>0.55046899999999999</v>
      </c>
      <c r="Z72">
        <v>0.50653700000000002</v>
      </c>
      <c r="AA72">
        <v>0.466088</v>
      </c>
      <c r="AB72">
        <v>0.428425</v>
      </c>
      <c r="AC72">
        <v>0.39341199999999998</v>
      </c>
      <c r="AD72">
        <v>0.36102699999999999</v>
      </c>
      <c r="AE72">
        <v>0.330816</v>
      </c>
      <c r="AF72">
        <v>0.30257200000000001</v>
      </c>
      <c r="AG72">
        <v>3.0865</v>
      </c>
    </row>
    <row r="73" spans="3:34" x14ac:dyDescent="0.25">
      <c r="C73">
        <v>1965</v>
      </c>
      <c r="D73">
        <v>7.4467400000000001</v>
      </c>
      <c r="E73">
        <v>7.0366900000000001</v>
      </c>
      <c r="F73">
        <v>7.0167000000000002</v>
      </c>
      <c r="G73">
        <v>7.19977</v>
      </c>
      <c r="H73">
        <v>7.3251499999999998</v>
      </c>
      <c r="I73">
        <v>6.9004000000000003</v>
      </c>
      <c r="J73">
        <v>6.0451499999999996</v>
      </c>
      <c r="K73">
        <v>5.0756300000000003</v>
      </c>
      <c r="L73">
        <v>41.4634</v>
      </c>
      <c r="M73">
        <v>3.49763</v>
      </c>
      <c r="N73">
        <v>2.87364</v>
      </c>
      <c r="O73">
        <v>2.3186800000000001</v>
      </c>
      <c r="P73">
        <v>1.8520000000000001</v>
      </c>
      <c r="Q73">
        <v>1.4863200000000001</v>
      </c>
      <c r="R73">
        <v>1.21343</v>
      </c>
      <c r="S73">
        <v>1.0193300000000001</v>
      </c>
      <c r="T73">
        <v>0.88089600000000001</v>
      </c>
      <c r="U73">
        <v>0.77922800000000003</v>
      </c>
      <c r="V73">
        <v>0.700797</v>
      </c>
      <c r="W73">
        <v>0.63717699999999999</v>
      </c>
      <c r="X73">
        <v>0.58324399999999998</v>
      </c>
      <c r="Y73">
        <v>0.53577200000000003</v>
      </c>
      <c r="Z73">
        <v>0.492927</v>
      </c>
      <c r="AA73">
        <v>0.453712</v>
      </c>
      <c r="AB73">
        <v>0.41759000000000002</v>
      </c>
      <c r="AC73">
        <v>0.38394</v>
      </c>
      <c r="AD73">
        <v>0.35264299999999998</v>
      </c>
      <c r="AE73">
        <v>0.323683</v>
      </c>
      <c r="AF73">
        <v>0.29665599999999998</v>
      </c>
      <c r="AG73">
        <v>3.0401400000000001</v>
      </c>
    </row>
    <row r="74" spans="3:34" x14ac:dyDescent="0.25">
      <c r="C74">
        <v>1966</v>
      </c>
      <c r="D74">
        <v>7.4819199999999997</v>
      </c>
      <c r="E74">
        <v>6.7183799999999998</v>
      </c>
      <c r="F74">
        <v>6.3303099999999999</v>
      </c>
      <c r="G74">
        <v>6.2964599999999997</v>
      </c>
      <c r="H74">
        <v>6.4473200000000004</v>
      </c>
      <c r="I74">
        <v>6.5487900000000003</v>
      </c>
      <c r="J74">
        <v>6.1612999999999998</v>
      </c>
      <c r="K74">
        <v>5.3927399999999999</v>
      </c>
      <c r="L74">
        <v>4.5251200000000003</v>
      </c>
      <c r="M74">
        <v>36.9544</v>
      </c>
      <c r="N74">
        <v>3.1170399999999998</v>
      </c>
      <c r="O74">
        <v>2.5612900000000001</v>
      </c>
      <c r="P74">
        <v>2.0672700000000002</v>
      </c>
      <c r="Q74">
        <v>1.65191</v>
      </c>
      <c r="R74">
        <v>1.32643</v>
      </c>
      <c r="S74">
        <v>1.0835300000000001</v>
      </c>
      <c r="T74">
        <v>0.91077300000000005</v>
      </c>
      <c r="U74">
        <v>0.78758600000000001</v>
      </c>
      <c r="V74">
        <v>0.69713800000000004</v>
      </c>
      <c r="W74">
        <v>0.62737100000000001</v>
      </c>
      <c r="X74">
        <v>0.57077299999999997</v>
      </c>
      <c r="Y74">
        <v>0.52277600000000002</v>
      </c>
      <c r="Z74">
        <v>0.48050399999999999</v>
      </c>
      <c r="AA74">
        <v>0.44232100000000002</v>
      </c>
      <c r="AB74">
        <v>0.40734300000000001</v>
      </c>
      <c r="AC74">
        <v>0.37509599999999998</v>
      </c>
      <c r="AD74">
        <v>0.34502699999999997</v>
      </c>
      <c r="AE74">
        <v>0.31703700000000001</v>
      </c>
      <c r="AF74">
        <v>0.29111599999999999</v>
      </c>
      <c r="AG74">
        <v>3.0030800000000002</v>
      </c>
    </row>
    <row r="75" spans="3:34" x14ac:dyDescent="0.25">
      <c r="C75">
        <v>1967</v>
      </c>
      <c r="D75">
        <v>7.8309199999999999</v>
      </c>
      <c r="E75">
        <v>6.7385299999999999</v>
      </c>
      <c r="F75">
        <v>6.0229600000000003</v>
      </c>
      <c r="G75">
        <v>5.6516000000000002</v>
      </c>
      <c r="H75">
        <v>5.60154</v>
      </c>
      <c r="I75">
        <v>5.7188299999999996</v>
      </c>
      <c r="J75">
        <v>5.7946600000000004</v>
      </c>
      <c r="K75">
        <v>5.4410600000000002</v>
      </c>
      <c r="L75">
        <v>4.7551800000000002</v>
      </c>
      <c r="M75">
        <v>3.9860500000000001</v>
      </c>
      <c r="N75">
        <v>32.534100000000002</v>
      </c>
      <c r="O75">
        <v>2.7438699999999998</v>
      </c>
      <c r="P75">
        <v>2.2551999999999999</v>
      </c>
      <c r="Q75">
        <v>1.8211599999999999</v>
      </c>
      <c r="R75">
        <v>1.4562900000000001</v>
      </c>
      <c r="S75">
        <v>1.17035</v>
      </c>
      <c r="T75">
        <v>0.956932</v>
      </c>
      <c r="U75">
        <v>0.80515000000000003</v>
      </c>
      <c r="V75">
        <v>0.69694699999999998</v>
      </c>
      <c r="W75">
        <v>0.61752300000000004</v>
      </c>
      <c r="X75">
        <v>0.55626600000000004</v>
      </c>
      <c r="Y75">
        <v>0.50656199999999996</v>
      </c>
      <c r="Z75">
        <v>0.46438600000000002</v>
      </c>
      <c r="AA75">
        <v>0.42720399999999997</v>
      </c>
      <c r="AB75">
        <v>0.39357799999999998</v>
      </c>
      <c r="AC75">
        <v>0.362732</v>
      </c>
      <c r="AD75">
        <v>0.33425700000000003</v>
      </c>
      <c r="AE75">
        <v>0.30766700000000002</v>
      </c>
      <c r="AF75">
        <v>0.282883</v>
      </c>
      <c r="AG75">
        <v>2.9424199999999998</v>
      </c>
    </row>
    <row r="76" spans="3:34" x14ac:dyDescent="0.25">
      <c r="C76">
        <v>1968</v>
      </c>
      <c r="D76">
        <v>8.2387800000000002</v>
      </c>
      <c r="E76">
        <v>7.04209</v>
      </c>
      <c r="F76">
        <v>6.0217400000000003</v>
      </c>
      <c r="G76">
        <v>5.35222</v>
      </c>
      <c r="H76">
        <v>4.9985499999999998</v>
      </c>
      <c r="I76">
        <v>4.9351200000000004</v>
      </c>
      <c r="J76">
        <v>5.0227899999999996</v>
      </c>
      <c r="K76">
        <v>5.0770499999999998</v>
      </c>
      <c r="L76">
        <v>4.7587900000000003</v>
      </c>
      <c r="M76">
        <v>4.1541899999999998</v>
      </c>
      <c r="N76">
        <v>3.4804300000000001</v>
      </c>
      <c r="O76">
        <v>28.407599999999999</v>
      </c>
      <c r="P76">
        <v>2.3969399999999998</v>
      </c>
      <c r="Q76">
        <v>1.9716199999999999</v>
      </c>
      <c r="R76">
        <v>1.59382</v>
      </c>
      <c r="S76">
        <v>1.2760400000000001</v>
      </c>
      <c r="T76">
        <v>1.02684</v>
      </c>
      <c r="U76">
        <v>0.84073699999999996</v>
      </c>
      <c r="V76">
        <v>0.70836600000000005</v>
      </c>
      <c r="W76">
        <v>0.61401300000000003</v>
      </c>
      <c r="X76">
        <v>0.54477399999999998</v>
      </c>
      <c r="Y76">
        <v>0.49137399999999998</v>
      </c>
      <c r="Z76">
        <v>0.44802700000000001</v>
      </c>
      <c r="AA76">
        <v>0.411213</v>
      </c>
      <c r="AB76">
        <v>0.37871300000000002</v>
      </c>
      <c r="AC76">
        <v>0.34927200000000003</v>
      </c>
      <c r="AD76">
        <v>0.32221699999999998</v>
      </c>
      <c r="AE76">
        <v>0.29719499999999999</v>
      </c>
      <c r="AF76">
        <v>0.273787</v>
      </c>
      <c r="AG76">
        <v>2.8743099999999999</v>
      </c>
    </row>
    <row r="77" spans="3:34" x14ac:dyDescent="0.25">
      <c r="C77">
        <v>1969</v>
      </c>
      <c r="D77">
        <v>8.7607999999999997</v>
      </c>
      <c r="E77">
        <v>7.3875400000000004</v>
      </c>
      <c r="F77">
        <v>6.25725</v>
      </c>
      <c r="G77">
        <v>5.3063500000000001</v>
      </c>
      <c r="H77">
        <v>4.68208</v>
      </c>
      <c r="I77">
        <v>4.3449099999999996</v>
      </c>
      <c r="J77">
        <v>4.2659000000000002</v>
      </c>
      <c r="K77">
        <v>4.3207899999999997</v>
      </c>
      <c r="L77">
        <v>4.3501899999999996</v>
      </c>
      <c r="M77">
        <v>4.0654000000000003</v>
      </c>
      <c r="N77">
        <v>3.5421900000000002</v>
      </c>
      <c r="O77">
        <v>2.9651200000000002</v>
      </c>
      <c r="P77">
        <v>24.201799999999999</v>
      </c>
      <c r="Q77">
        <v>2.0434700000000001</v>
      </c>
      <c r="R77">
        <v>1.68286</v>
      </c>
      <c r="S77">
        <v>1.3624400000000001</v>
      </c>
      <c r="T77">
        <v>1.09267</v>
      </c>
      <c r="U77">
        <v>0.88089700000000004</v>
      </c>
      <c r="V77">
        <v>0.72261200000000003</v>
      </c>
      <c r="W77">
        <v>0.60999400000000004</v>
      </c>
      <c r="X77">
        <v>0.52973199999999998</v>
      </c>
      <c r="Y77">
        <v>0.47084799999999999</v>
      </c>
      <c r="Z77">
        <v>0.42543300000000001</v>
      </c>
      <c r="AA77">
        <v>0.38854699999999998</v>
      </c>
      <c r="AB77">
        <v>0.35717900000000002</v>
      </c>
      <c r="AC77">
        <v>0.32943499999999998</v>
      </c>
      <c r="AD77">
        <v>0.30424400000000001</v>
      </c>
      <c r="AE77">
        <v>0.28103699999999998</v>
      </c>
      <c r="AF77">
        <v>0.25952199999999997</v>
      </c>
      <c r="AG77">
        <v>2.7546200000000001</v>
      </c>
    </row>
    <row r="78" spans="3:34" x14ac:dyDescent="0.25">
      <c r="C78">
        <v>1970</v>
      </c>
      <c r="D78">
        <v>9.6013400000000004</v>
      </c>
      <c r="E78">
        <v>7.8405500000000004</v>
      </c>
      <c r="F78">
        <v>6.5394100000000002</v>
      </c>
      <c r="G78">
        <v>5.4831799999999999</v>
      </c>
      <c r="H78">
        <v>4.6081399999999997</v>
      </c>
      <c r="I78">
        <v>4.0333199999999998</v>
      </c>
      <c r="J78">
        <v>3.7157399999999998</v>
      </c>
      <c r="K78">
        <v>3.6246200000000002</v>
      </c>
      <c r="L78">
        <v>3.6511499999999999</v>
      </c>
      <c r="M78">
        <v>3.66038</v>
      </c>
      <c r="N78">
        <v>3.41099</v>
      </c>
      <c r="O78">
        <v>2.9675600000000002</v>
      </c>
      <c r="P78">
        <v>2.4833099999999999</v>
      </c>
      <c r="Q78">
        <v>20.281099999999999</v>
      </c>
      <c r="R78">
        <v>1.7145699999999999</v>
      </c>
      <c r="S78">
        <v>1.41439</v>
      </c>
      <c r="T78">
        <v>1.1473599999999999</v>
      </c>
      <c r="U78">
        <v>0.92215199999999997</v>
      </c>
      <c r="V78">
        <v>0.74507800000000002</v>
      </c>
      <c r="W78">
        <v>0.61256299999999997</v>
      </c>
      <c r="X78">
        <v>0.51823699999999995</v>
      </c>
      <c r="Y78">
        <v>0.451013</v>
      </c>
      <c r="Z78">
        <v>0.40170600000000001</v>
      </c>
      <c r="AA78">
        <v>0.36367300000000002</v>
      </c>
      <c r="AB78">
        <v>0.332758</v>
      </c>
      <c r="AC78">
        <v>0.30642900000000001</v>
      </c>
      <c r="AD78">
        <v>0.28308899999999998</v>
      </c>
      <c r="AE78">
        <v>0.26184000000000002</v>
      </c>
      <c r="AF78">
        <v>0.24221000000000001</v>
      </c>
      <c r="AG78">
        <v>2.60398</v>
      </c>
    </row>
    <row r="79" spans="3:34" x14ac:dyDescent="0.25">
      <c r="C79">
        <v>1971</v>
      </c>
      <c r="D79">
        <v>9.9238900000000001</v>
      </c>
      <c r="E79">
        <v>8.6023599999999991</v>
      </c>
      <c r="F79">
        <v>6.9599599999999997</v>
      </c>
      <c r="G79">
        <v>5.7531299999999996</v>
      </c>
      <c r="H79">
        <v>4.7825199999999999</v>
      </c>
      <c r="I79">
        <v>3.9853900000000002</v>
      </c>
      <c r="J79">
        <v>3.4588899999999998</v>
      </c>
      <c r="K79">
        <v>3.1602700000000001</v>
      </c>
      <c r="L79">
        <v>3.0592800000000002</v>
      </c>
      <c r="M79">
        <v>3.0618799999999999</v>
      </c>
      <c r="N79">
        <v>3.0548099999999998</v>
      </c>
      <c r="O79">
        <v>2.83771</v>
      </c>
      <c r="P79">
        <v>2.46469</v>
      </c>
      <c r="Q79">
        <v>2.0614599999999998</v>
      </c>
      <c r="R79">
        <v>16.8416</v>
      </c>
      <c r="S79">
        <v>1.4251</v>
      </c>
      <c r="T79">
        <v>1.1771199999999999</v>
      </c>
      <c r="U79">
        <v>0.95633000000000001</v>
      </c>
      <c r="V79">
        <v>0.76987099999999997</v>
      </c>
      <c r="W79">
        <v>0.62308399999999997</v>
      </c>
      <c r="X79">
        <v>0.51312800000000003</v>
      </c>
      <c r="Y79">
        <v>0.43482900000000002</v>
      </c>
      <c r="Z79">
        <v>0.379027</v>
      </c>
      <c r="AA79">
        <v>0.33810299999999999</v>
      </c>
      <c r="AB79">
        <v>0.30653399999999997</v>
      </c>
      <c r="AC79">
        <v>0.280858</v>
      </c>
      <c r="AD79">
        <v>0.25896400000000003</v>
      </c>
      <c r="AE79">
        <v>0.23952300000000001</v>
      </c>
      <c r="AF79">
        <v>0.22178899999999999</v>
      </c>
      <c r="AG79">
        <v>2.4153600000000002</v>
      </c>
    </row>
    <row r="80" spans="3:34" x14ac:dyDescent="0.25">
      <c r="C80">
        <v>1972</v>
      </c>
      <c r="D80">
        <v>8.6458499999999994</v>
      </c>
      <c r="E80">
        <v>8.8567900000000002</v>
      </c>
      <c r="F80">
        <v>7.5750500000000001</v>
      </c>
      <c r="G80">
        <v>6.05159</v>
      </c>
      <c r="H80">
        <v>4.9437699999999998</v>
      </c>
      <c r="I80">
        <v>4.0644</v>
      </c>
      <c r="J80">
        <v>3.3512900000000001</v>
      </c>
      <c r="K80">
        <v>2.87968</v>
      </c>
      <c r="L80">
        <v>2.6076700000000002</v>
      </c>
      <c r="M80">
        <v>2.5059999999999998</v>
      </c>
      <c r="N80">
        <v>2.4949400000000002</v>
      </c>
      <c r="O80">
        <v>2.4811800000000002</v>
      </c>
      <c r="P80">
        <v>2.30158</v>
      </c>
      <c r="Q80">
        <v>1.9990000000000001</v>
      </c>
      <c r="R80">
        <v>1.67364</v>
      </c>
      <c r="S80">
        <v>13.696400000000001</v>
      </c>
      <c r="T80">
        <v>1.16144</v>
      </c>
      <c r="U80">
        <v>0.96164400000000005</v>
      </c>
      <c r="V80">
        <v>0.78325500000000003</v>
      </c>
      <c r="W80">
        <v>0.63217000000000001</v>
      </c>
      <c r="X80">
        <v>0.51294899999999999</v>
      </c>
      <c r="Y80">
        <v>0.42348599999999997</v>
      </c>
      <c r="Z80">
        <v>0.35973100000000002</v>
      </c>
      <c r="AA80">
        <v>0.31428800000000001</v>
      </c>
      <c r="AB80">
        <v>0.28096599999999999</v>
      </c>
      <c r="AC80">
        <v>0.25525399999999998</v>
      </c>
      <c r="AD80">
        <v>0.234322</v>
      </c>
      <c r="AE80">
        <v>0.216443</v>
      </c>
      <c r="AF80">
        <v>0.20052700000000001</v>
      </c>
      <c r="AG80">
        <v>2.2140599999999999</v>
      </c>
    </row>
    <row r="81" spans="3:33" x14ac:dyDescent="0.25">
      <c r="C81">
        <v>1973</v>
      </c>
      <c r="D81">
        <v>7.07822</v>
      </c>
      <c r="E81">
        <v>7.6804500000000004</v>
      </c>
      <c r="F81">
        <v>7.7277500000000003</v>
      </c>
      <c r="G81">
        <v>6.4977999999999998</v>
      </c>
      <c r="H81">
        <v>5.1091499999999996</v>
      </c>
      <c r="I81">
        <v>4.1114199999999999</v>
      </c>
      <c r="J81">
        <v>3.3314499999999998</v>
      </c>
      <c r="K81">
        <v>2.7094</v>
      </c>
      <c r="L81">
        <v>2.29949</v>
      </c>
      <c r="M81">
        <v>2.0612300000000001</v>
      </c>
      <c r="N81">
        <v>1.96627</v>
      </c>
      <c r="O81">
        <v>1.9486600000000001</v>
      </c>
      <c r="P81">
        <v>1.9338500000000001</v>
      </c>
      <c r="Q81">
        <v>1.79358</v>
      </c>
      <c r="R81">
        <v>1.5597300000000001</v>
      </c>
      <c r="S81">
        <v>1.3087299999999999</v>
      </c>
      <c r="T81">
        <v>10.7403</v>
      </c>
      <c r="U81">
        <v>0.91366199999999997</v>
      </c>
      <c r="V81">
        <v>0.75903600000000004</v>
      </c>
      <c r="W81">
        <v>0.62035200000000001</v>
      </c>
      <c r="X81">
        <v>0.50239699999999998</v>
      </c>
      <c r="Y81">
        <v>0.40900799999999998</v>
      </c>
      <c r="Z81">
        <v>0.33875699999999997</v>
      </c>
      <c r="AA81">
        <v>0.28863899999999998</v>
      </c>
      <c r="AB81">
        <v>0.25290899999999999</v>
      </c>
      <c r="AC81">
        <v>0.226712</v>
      </c>
      <c r="AD81">
        <v>0.20649200000000001</v>
      </c>
      <c r="AE81">
        <v>0.19001100000000001</v>
      </c>
      <c r="AF81">
        <v>0.175901</v>
      </c>
      <c r="AG81">
        <v>1.9697199999999999</v>
      </c>
    </row>
    <row r="82" spans="3:33" x14ac:dyDescent="0.25">
      <c r="C82">
        <v>1974</v>
      </c>
      <c r="D82">
        <v>6.5528599999999999</v>
      </c>
      <c r="E82">
        <v>6.3238700000000003</v>
      </c>
      <c r="F82">
        <v>6.7811300000000001</v>
      </c>
      <c r="G82">
        <v>6.7442799999999998</v>
      </c>
      <c r="H82">
        <v>5.60703</v>
      </c>
      <c r="I82">
        <v>4.3590299999999997</v>
      </c>
      <c r="J82">
        <v>3.4676</v>
      </c>
      <c r="K82">
        <v>2.7777400000000001</v>
      </c>
      <c r="L82">
        <v>2.2349999999999999</v>
      </c>
      <c r="M82">
        <v>1.8796299999999999</v>
      </c>
      <c r="N82">
        <v>1.6732199999999999</v>
      </c>
      <c r="O82">
        <v>1.58876</v>
      </c>
      <c r="P82">
        <v>1.5704800000000001</v>
      </c>
      <c r="Q82">
        <v>1.5570600000000001</v>
      </c>
      <c r="R82">
        <v>1.4444300000000001</v>
      </c>
      <c r="S82">
        <v>1.2573700000000001</v>
      </c>
      <c r="T82">
        <v>1.05664</v>
      </c>
      <c r="U82">
        <v>8.6874199999999995</v>
      </c>
      <c r="V82">
        <v>0.74051</v>
      </c>
      <c r="W82">
        <v>0.61646900000000004</v>
      </c>
      <c r="X82">
        <v>0.50488699999999997</v>
      </c>
      <c r="Y82">
        <v>0.40972700000000001</v>
      </c>
      <c r="Z82">
        <v>0.334227</v>
      </c>
      <c r="AA82">
        <v>0.27734700000000001</v>
      </c>
      <c r="AB82">
        <v>0.23674100000000001</v>
      </c>
      <c r="AC82">
        <v>0.207787</v>
      </c>
      <c r="AD82">
        <v>0.186561</v>
      </c>
      <c r="AE82">
        <v>0.17017399999999999</v>
      </c>
      <c r="AF82">
        <v>0.156807</v>
      </c>
      <c r="AG82">
        <v>1.77485</v>
      </c>
    </row>
    <row r="83" spans="3:33" x14ac:dyDescent="0.25">
      <c r="C83">
        <v>1975</v>
      </c>
      <c r="D83">
        <v>6.9171899999999997</v>
      </c>
      <c r="E83">
        <v>5.8644400000000001</v>
      </c>
      <c r="F83">
        <v>5.60555</v>
      </c>
      <c r="G83">
        <v>5.9516499999999999</v>
      </c>
      <c r="H83">
        <v>5.8581300000000001</v>
      </c>
      <c r="I83">
        <v>4.8159200000000002</v>
      </c>
      <c r="J83">
        <v>3.6986300000000001</v>
      </c>
      <c r="K83">
        <v>2.9049</v>
      </c>
      <c r="L83">
        <v>2.2982800000000001</v>
      </c>
      <c r="M83">
        <v>1.8291200000000001</v>
      </c>
      <c r="N83">
        <v>1.5250600000000001</v>
      </c>
      <c r="O83">
        <v>1.3493200000000001</v>
      </c>
      <c r="P83">
        <v>1.2763100000000001</v>
      </c>
      <c r="Q83">
        <v>1.25908</v>
      </c>
      <c r="R83">
        <v>1.24742</v>
      </c>
      <c r="S83">
        <v>1.1573899999999999</v>
      </c>
      <c r="T83">
        <v>1.0082599999999999</v>
      </c>
      <c r="U83">
        <v>0.84824600000000006</v>
      </c>
      <c r="V83">
        <v>6.9832700000000001</v>
      </c>
      <c r="W83">
        <v>0.59609699999999999</v>
      </c>
      <c r="X83">
        <v>0.49697200000000002</v>
      </c>
      <c r="Y83">
        <v>0.40761199999999997</v>
      </c>
      <c r="Z83">
        <v>0.33125599999999999</v>
      </c>
      <c r="AA83">
        <v>0.27058500000000002</v>
      </c>
      <c r="AB83">
        <v>0.224828</v>
      </c>
      <c r="AC83">
        <v>0.19214700000000001</v>
      </c>
      <c r="AD83">
        <v>0.16884199999999999</v>
      </c>
      <c r="AE83">
        <v>0.151756</v>
      </c>
      <c r="AF83">
        <v>0.13856499999999999</v>
      </c>
      <c r="AG83">
        <v>1.5755399999999999</v>
      </c>
    </row>
    <row r="84" spans="3:33" x14ac:dyDescent="0.25">
      <c r="C84">
        <v>1976</v>
      </c>
      <c r="D84">
        <v>6.1228600000000002</v>
      </c>
      <c r="E84">
        <v>6.1989299999999998</v>
      </c>
      <c r="F84">
        <v>5.2133200000000004</v>
      </c>
      <c r="G84">
        <v>4.9405400000000004</v>
      </c>
      <c r="H84">
        <v>5.1967299999999996</v>
      </c>
      <c r="I84">
        <v>5.0617900000000002</v>
      </c>
      <c r="J84">
        <v>4.1128900000000002</v>
      </c>
      <c r="K84">
        <v>3.1194799999999998</v>
      </c>
      <c r="L84">
        <v>2.4200599999999999</v>
      </c>
      <c r="M84">
        <v>1.8937999999999999</v>
      </c>
      <c r="N84">
        <v>1.4940500000000001</v>
      </c>
      <c r="O84">
        <v>1.2378400000000001</v>
      </c>
      <c r="P84">
        <v>1.09073</v>
      </c>
      <c r="Q84">
        <v>1.02932</v>
      </c>
      <c r="R84">
        <v>1.0143599999999999</v>
      </c>
      <c r="S84">
        <v>1.0047999999999999</v>
      </c>
      <c r="T84">
        <v>0.93264599999999998</v>
      </c>
      <c r="U84">
        <v>0.81308499999999995</v>
      </c>
      <c r="V84">
        <v>0.68469800000000003</v>
      </c>
      <c r="W84">
        <v>5.6428599999999998</v>
      </c>
      <c r="X84">
        <v>0.48221700000000001</v>
      </c>
      <c r="Y84">
        <v>0.40248099999999998</v>
      </c>
      <c r="Z84">
        <v>0.33047599999999999</v>
      </c>
      <c r="AA84">
        <v>0.26885500000000001</v>
      </c>
      <c r="AB84">
        <v>0.219836</v>
      </c>
      <c r="AC84">
        <v>0.182836</v>
      </c>
      <c r="AD84">
        <v>0.15639900000000001</v>
      </c>
      <c r="AE84">
        <v>0.137545</v>
      </c>
      <c r="AF84">
        <v>0.123724</v>
      </c>
      <c r="AG84">
        <v>1.3993500000000001</v>
      </c>
    </row>
    <row r="85" spans="3:33" x14ac:dyDescent="0.25">
      <c r="C85">
        <v>1977</v>
      </c>
      <c r="D85">
        <v>4.7847900000000001</v>
      </c>
      <c r="E85">
        <v>5.4814400000000001</v>
      </c>
      <c r="F85">
        <v>5.50129</v>
      </c>
      <c r="G85">
        <v>4.5828300000000004</v>
      </c>
      <c r="H85">
        <v>4.2972900000000003</v>
      </c>
      <c r="I85">
        <v>4.46577</v>
      </c>
      <c r="J85">
        <v>4.2905100000000003</v>
      </c>
      <c r="K85">
        <v>3.4349099999999999</v>
      </c>
      <c r="L85">
        <v>2.5672000000000001</v>
      </c>
      <c r="M85">
        <v>1.9655199999999999</v>
      </c>
      <c r="N85">
        <v>1.5218700000000001</v>
      </c>
      <c r="O85">
        <v>1.1914</v>
      </c>
      <c r="P85">
        <v>0.98210500000000001</v>
      </c>
      <c r="Q85">
        <v>0.86281699999999995</v>
      </c>
      <c r="R85">
        <v>0.81305300000000003</v>
      </c>
      <c r="S85">
        <v>0.80089900000000003</v>
      </c>
      <c r="T85">
        <v>0.793547</v>
      </c>
      <c r="U85">
        <v>0.73706000000000005</v>
      </c>
      <c r="V85">
        <v>0.64316700000000004</v>
      </c>
      <c r="W85">
        <v>0.54218599999999995</v>
      </c>
      <c r="X85">
        <v>4.4734100000000003</v>
      </c>
      <c r="Y85">
        <v>0.38271699999999997</v>
      </c>
      <c r="Z85">
        <v>0.31979400000000002</v>
      </c>
      <c r="AA85">
        <v>0.26286700000000002</v>
      </c>
      <c r="AB85">
        <v>0.21407599999999999</v>
      </c>
      <c r="AC85">
        <v>0.17521700000000001</v>
      </c>
      <c r="AD85">
        <v>0.14586099999999999</v>
      </c>
      <c r="AE85">
        <v>0.124879</v>
      </c>
      <c r="AF85">
        <v>0.109913</v>
      </c>
      <c r="AG85">
        <v>1.2187699999999999</v>
      </c>
    </row>
    <row r="86" spans="3:33" x14ac:dyDescent="0.25">
      <c r="C86">
        <v>1978</v>
      </c>
      <c r="D86">
        <v>5.23949</v>
      </c>
      <c r="E86">
        <v>4.3006700000000002</v>
      </c>
      <c r="F86">
        <v>4.90299</v>
      </c>
      <c r="G86">
        <v>4.8924500000000002</v>
      </c>
      <c r="H86">
        <v>4.0471500000000002</v>
      </c>
      <c r="I86">
        <v>3.76247</v>
      </c>
      <c r="J86">
        <v>3.8700700000000001</v>
      </c>
      <c r="K86">
        <v>3.6758999999999999</v>
      </c>
      <c r="L86">
        <v>2.9089</v>
      </c>
      <c r="M86">
        <v>2.1511999999999998</v>
      </c>
      <c r="N86">
        <v>1.6328100000000001</v>
      </c>
      <c r="O86">
        <v>1.25613</v>
      </c>
      <c r="P86">
        <v>0.97903899999999999</v>
      </c>
      <c r="Q86">
        <v>0.80479400000000001</v>
      </c>
      <c r="R86">
        <v>0.70589599999999997</v>
      </c>
      <c r="S86">
        <v>0.66463499999999998</v>
      </c>
      <c r="T86">
        <v>0.65450399999999997</v>
      </c>
      <c r="U86">
        <v>0.64851700000000001</v>
      </c>
      <c r="V86">
        <v>0.602495</v>
      </c>
      <c r="W86">
        <v>0.52593000000000001</v>
      </c>
      <c r="X86">
        <v>0.44354199999999999</v>
      </c>
      <c r="Y86">
        <v>3.6611600000000002</v>
      </c>
      <c r="Z86">
        <v>0.31336900000000001</v>
      </c>
      <c r="AA86">
        <v>0.261965</v>
      </c>
      <c r="AB86">
        <v>0.21542600000000001</v>
      </c>
      <c r="AC86">
        <v>0.175513</v>
      </c>
      <c r="AD86">
        <v>0.14371</v>
      </c>
      <c r="AE86">
        <v>0.11967700000000001</v>
      </c>
      <c r="AF86">
        <v>0.102496</v>
      </c>
      <c r="AG86">
        <v>1.09117</v>
      </c>
    </row>
    <row r="87" spans="3:33" x14ac:dyDescent="0.25">
      <c r="C87">
        <v>1979</v>
      </c>
      <c r="D87">
        <v>34.534700000000001</v>
      </c>
      <c r="E87">
        <v>4.72438</v>
      </c>
      <c r="F87">
        <v>3.8684599999999998</v>
      </c>
      <c r="G87">
        <v>4.3975299999999997</v>
      </c>
      <c r="H87">
        <v>4.3726799999999999</v>
      </c>
      <c r="I87">
        <v>3.6015999999999999</v>
      </c>
      <c r="J87">
        <v>3.3310599999999999</v>
      </c>
      <c r="K87">
        <v>3.4066999999999998</v>
      </c>
      <c r="L87">
        <v>3.2169599999999998</v>
      </c>
      <c r="M87">
        <v>2.5322300000000002</v>
      </c>
      <c r="N87">
        <v>1.8645099999999999</v>
      </c>
      <c r="O87">
        <v>1.4106300000000001</v>
      </c>
      <c r="P87">
        <v>1.0828</v>
      </c>
      <c r="Q87">
        <v>0.84275800000000001</v>
      </c>
      <c r="R87">
        <v>0.69220199999999998</v>
      </c>
      <c r="S87">
        <v>0.60688699999999995</v>
      </c>
      <c r="T87">
        <v>0.57132700000000003</v>
      </c>
      <c r="U87">
        <v>0.56262500000000004</v>
      </c>
      <c r="V87">
        <v>0.55754300000000001</v>
      </c>
      <c r="W87">
        <v>0.51806799999999997</v>
      </c>
      <c r="X87">
        <v>0.45232600000000001</v>
      </c>
      <c r="Y87">
        <v>0.38155299999999998</v>
      </c>
      <c r="Z87">
        <v>3.1501899999999998</v>
      </c>
      <c r="AA87">
        <v>0.26969399999999999</v>
      </c>
      <c r="AB87">
        <v>0.22550300000000001</v>
      </c>
      <c r="AC87">
        <v>0.18548000000000001</v>
      </c>
      <c r="AD87">
        <v>0.151144</v>
      </c>
      <c r="AE87">
        <v>0.123779</v>
      </c>
      <c r="AF87">
        <v>0.10309699999999999</v>
      </c>
      <c r="AG87">
        <v>1.0285899999999999</v>
      </c>
    </row>
    <row r="88" spans="3:33" x14ac:dyDescent="0.25">
      <c r="C88">
        <v>1980</v>
      </c>
      <c r="D88">
        <v>21.2516</v>
      </c>
      <c r="E88">
        <v>31.127099999999999</v>
      </c>
      <c r="F88">
        <v>4.2465299999999999</v>
      </c>
      <c r="G88">
        <v>3.4659</v>
      </c>
      <c r="H88">
        <v>3.9244500000000002</v>
      </c>
      <c r="I88">
        <v>3.8835500000000001</v>
      </c>
      <c r="J88">
        <v>3.1804800000000002</v>
      </c>
      <c r="K88">
        <v>2.9228999999999998</v>
      </c>
      <c r="L88">
        <v>2.9700299999999999</v>
      </c>
      <c r="M88">
        <v>2.7881900000000002</v>
      </c>
      <c r="N88">
        <v>2.1841900000000001</v>
      </c>
      <c r="O88">
        <v>1.6025</v>
      </c>
      <c r="P88">
        <v>1.2094400000000001</v>
      </c>
      <c r="Q88">
        <v>0.92693899999999996</v>
      </c>
      <c r="R88">
        <v>0.72080500000000003</v>
      </c>
      <c r="S88">
        <v>0.59177100000000005</v>
      </c>
      <c r="T88">
        <v>0.51875499999999997</v>
      </c>
      <c r="U88">
        <v>0.488373</v>
      </c>
      <c r="V88">
        <v>0.48100399999999999</v>
      </c>
      <c r="W88">
        <v>0.47675800000000002</v>
      </c>
      <c r="X88">
        <v>0.44311099999999998</v>
      </c>
      <c r="Y88">
        <v>0.38698199999999999</v>
      </c>
      <c r="Z88">
        <v>0.326519</v>
      </c>
      <c r="AA88">
        <v>2.69652</v>
      </c>
      <c r="AB88">
        <v>0.23091200000000001</v>
      </c>
      <c r="AC88">
        <v>0.19312199999999999</v>
      </c>
      <c r="AD88">
        <v>0.158882</v>
      </c>
      <c r="AE88">
        <v>0.129497</v>
      </c>
      <c r="AF88">
        <v>0.106072</v>
      </c>
      <c r="AG88">
        <v>0.97012200000000004</v>
      </c>
    </row>
    <row r="89" spans="3:33" x14ac:dyDescent="0.25">
      <c r="C89">
        <v>1981</v>
      </c>
      <c r="D89">
        <v>8.0373999999999999</v>
      </c>
      <c r="E89">
        <v>19.16</v>
      </c>
      <c r="F89">
        <v>27.9876</v>
      </c>
      <c r="G89">
        <v>3.8066900000000001</v>
      </c>
      <c r="H89">
        <v>3.0961699999999999</v>
      </c>
      <c r="I89">
        <v>3.4916299999999998</v>
      </c>
      <c r="J89">
        <v>3.43913</v>
      </c>
      <c r="K89">
        <v>2.8021799999999999</v>
      </c>
      <c r="L89">
        <v>2.5621200000000002</v>
      </c>
      <c r="M89">
        <v>2.5914700000000002</v>
      </c>
      <c r="N89">
        <v>2.4237500000000001</v>
      </c>
      <c r="O89">
        <v>1.8935200000000001</v>
      </c>
      <c r="P89">
        <v>1.3867100000000001</v>
      </c>
      <c r="Q89">
        <v>1.04542</v>
      </c>
      <c r="R89">
        <v>0.80076700000000001</v>
      </c>
      <c r="S89">
        <v>0.62255099999999997</v>
      </c>
      <c r="T89">
        <v>0.51111099999999998</v>
      </c>
      <c r="U89">
        <v>0.44811600000000001</v>
      </c>
      <c r="V89">
        <v>0.42197400000000002</v>
      </c>
      <c r="W89">
        <v>0.41572900000000002</v>
      </c>
      <c r="X89">
        <v>0.41219</v>
      </c>
      <c r="Y89">
        <v>0.38322400000000001</v>
      </c>
      <c r="Z89">
        <v>0.33478799999999997</v>
      </c>
      <c r="AA89">
        <v>0.28256900000000001</v>
      </c>
      <c r="AB89">
        <v>2.3342700000000001</v>
      </c>
      <c r="AC89">
        <v>0.19994799999999999</v>
      </c>
      <c r="AD89">
        <v>0.16727</v>
      </c>
      <c r="AE89">
        <v>0.13764799999999999</v>
      </c>
      <c r="AF89">
        <v>0.112216</v>
      </c>
      <c r="AG89">
        <v>0.93294999999999995</v>
      </c>
    </row>
    <row r="90" spans="3:33" x14ac:dyDescent="0.25">
      <c r="C90">
        <v>1982</v>
      </c>
      <c r="D90">
        <v>24.5246</v>
      </c>
      <c r="E90">
        <v>7.2461599999999997</v>
      </c>
      <c r="F90">
        <v>17.230699999999999</v>
      </c>
      <c r="G90">
        <v>25.093699999999998</v>
      </c>
      <c r="H90">
        <v>3.4004300000000001</v>
      </c>
      <c r="I90">
        <v>2.7530600000000001</v>
      </c>
      <c r="J90">
        <v>3.0876199999999998</v>
      </c>
      <c r="K90">
        <v>3.0224799999999998</v>
      </c>
      <c r="L90">
        <v>2.4472900000000002</v>
      </c>
      <c r="M90">
        <v>2.2248399999999999</v>
      </c>
      <c r="N90">
        <v>2.2397800000000001</v>
      </c>
      <c r="O90">
        <v>2.0874799999999998</v>
      </c>
      <c r="P90">
        <v>1.6268800000000001</v>
      </c>
      <c r="Q90">
        <v>1.1896100000000001</v>
      </c>
      <c r="R90">
        <v>0.89601900000000001</v>
      </c>
      <c r="S90">
        <v>0.68600000000000005</v>
      </c>
      <c r="T90">
        <v>0.53322400000000003</v>
      </c>
      <c r="U90">
        <v>0.43776900000000002</v>
      </c>
      <c r="V90">
        <v>0.38385000000000002</v>
      </c>
      <c r="W90">
        <v>0.361516</v>
      </c>
      <c r="X90">
        <v>0.356236</v>
      </c>
      <c r="Y90">
        <v>0.35327900000000001</v>
      </c>
      <c r="Z90">
        <v>0.32852500000000001</v>
      </c>
      <c r="AA90">
        <v>0.28706500000000001</v>
      </c>
      <c r="AB90">
        <v>0.242341</v>
      </c>
      <c r="AC90">
        <v>2.0023499999999999</v>
      </c>
      <c r="AD90">
        <v>0.17154900000000001</v>
      </c>
      <c r="AE90">
        <v>0.143538</v>
      </c>
      <c r="AF90">
        <v>0.11813800000000001</v>
      </c>
      <c r="AG90">
        <v>0.89728200000000002</v>
      </c>
    </row>
    <row r="91" spans="3:33" x14ac:dyDescent="0.25">
      <c r="C91">
        <v>1983</v>
      </c>
      <c r="D91">
        <v>19.090399999999999</v>
      </c>
      <c r="E91">
        <v>22.117100000000001</v>
      </c>
      <c r="F91">
        <v>6.51973</v>
      </c>
      <c r="G91">
        <v>15.460900000000001</v>
      </c>
      <c r="H91">
        <v>22.441700000000001</v>
      </c>
      <c r="I91">
        <v>3.02874</v>
      </c>
      <c r="J91">
        <v>2.4403299999999999</v>
      </c>
      <c r="K91">
        <v>2.7222200000000001</v>
      </c>
      <c r="L91">
        <v>2.6503199999999998</v>
      </c>
      <c r="M91">
        <v>2.1353300000000002</v>
      </c>
      <c r="N91">
        <v>1.9333800000000001</v>
      </c>
      <c r="O91">
        <v>1.94049</v>
      </c>
      <c r="P91">
        <v>1.80481</v>
      </c>
      <c r="Q91">
        <v>1.4047499999999999</v>
      </c>
      <c r="R91">
        <v>1.02641</v>
      </c>
      <c r="S91">
        <v>0.77280700000000002</v>
      </c>
      <c r="T91">
        <v>0.59159099999999998</v>
      </c>
      <c r="U91">
        <v>0.45985199999999998</v>
      </c>
      <c r="V91">
        <v>0.37757600000000002</v>
      </c>
      <c r="W91">
        <v>0.33112999999999998</v>
      </c>
      <c r="X91">
        <v>0.31192700000000001</v>
      </c>
      <c r="Y91">
        <v>0.30743799999999999</v>
      </c>
      <c r="Z91">
        <v>0.304954</v>
      </c>
      <c r="AA91">
        <v>0.28364899999999998</v>
      </c>
      <c r="AB91">
        <v>0.24790499999999999</v>
      </c>
      <c r="AC91">
        <v>0.20932300000000001</v>
      </c>
      <c r="AD91">
        <v>1.72987</v>
      </c>
      <c r="AE91">
        <v>0.148231</v>
      </c>
      <c r="AF91">
        <v>0.12404800000000001</v>
      </c>
      <c r="AG91">
        <v>0.87778800000000001</v>
      </c>
    </row>
    <row r="92" spans="3:33" x14ac:dyDescent="0.25">
      <c r="C92">
        <v>1984</v>
      </c>
      <c r="D92">
        <v>11.502599999999999</v>
      </c>
      <c r="E92">
        <v>17.223099999999999</v>
      </c>
      <c r="F92">
        <v>19.914300000000001</v>
      </c>
      <c r="G92">
        <v>5.8563999999999998</v>
      </c>
      <c r="H92">
        <v>13.847099999999999</v>
      </c>
      <c r="I92">
        <v>20.0261</v>
      </c>
      <c r="J92">
        <v>2.69096</v>
      </c>
      <c r="K92">
        <v>2.1575799999999998</v>
      </c>
      <c r="L92">
        <v>2.39486</v>
      </c>
      <c r="M92">
        <v>2.3210299999999999</v>
      </c>
      <c r="N92">
        <v>1.8630599999999999</v>
      </c>
      <c r="O92">
        <v>1.6821699999999999</v>
      </c>
      <c r="P92">
        <v>1.68513</v>
      </c>
      <c r="Q92">
        <v>1.5653999999999999</v>
      </c>
      <c r="R92">
        <v>1.21753</v>
      </c>
      <c r="S92">
        <v>0.88927299999999998</v>
      </c>
      <c r="T92">
        <v>0.66945100000000002</v>
      </c>
      <c r="U92">
        <v>0.51246499999999995</v>
      </c>
      <c r="V92">
        <v>0.39837600000000001</v>
      </c>
      <c r="W92">
        <v>0.32714100000000002</v>
      </c>
      <c r="X92">
        <v>0.286943</v>
      </c>
      <c r="Y92">
        <v>0.27034900000000001</v>
      </c>
      <c r="Z92">
        <v>0.26650400000000002</v>
      </c>
      <c r="AA92">
        <v>0.26439600000000002</v>
      </c>
      <c r="AB92">
        <v>0.24596499999999999</v>
      </c>
      <c r="AC92">
        <v>0.215004</v>
      </c>
      <c r="AD92">
        <v>0.18157000000000001</v>
      </c>
      <c r="AE92">
        <v>1.5007299999999999</v>
      </c>
      <c r="AF92">
        <v>0.12861300000000001</v>
      </c>
      <c r="AG92">
        <v>0.86943400000000004</v>
      </c>
    </row>
    <row r="93" spans="3:33" x14ac:dyDescent="0.25">
      <c r="C93">
        <v>1985</v>
      </c>
      <c r="D93">
        <v>3.4562300000000001</v>
      </c>
      <c r="E93">
        <v>10.368600000000001</v>
      </c>
      <c r="F93">
        <v>15.4786</v>
      </c>
      <c r="G93">
        <v>17.839700000000001</v>
      </c>
      <c r="H93">
        <v>5.2277500000000003</v>
      </c>
      <c r="I93">
        <v>12.311400000000001</v>
      </c>
      <c r="J93">
        <v>17.725200000000001</v>
      </c>
      <c r="K93">
        <v>2.3703099999999999</v>
      </c>
      <c r="L93">
        <v>1.89144</v>
      </c>
      <c r="M93">
        <v>2.0905300000000002</v>
      </c>
      <c r="N93">
        <v>2.0191699999999999</v>
      </c>
      <c r="O93">
        <v>1.61676</v>
      </c>
      <c r="P93">
        <v>1.45743</v>
      </c>
      <c r="Q93">
        <v>1.4586399999999999</v>
      </c>
      <c r="R93">
        <v>1.3544099999999999</v>
      </c>
      <c r="S93">
        <v>1.05332</v>
      </c>
      <c r="T93">
        <v>0.76943300000000003</v>
      </c>
      <c r="U93">
        <v>0.57938400000000001</v>
      </c>
      <c r="V93">
        <v>0.44367000000000001</v>
      </c>
      <c r="W93">
        <v>0.34502899999999997</v>
      </c>
      <c r="X93">
        <v>0.283447</v>
      </c>
      <c r="Y93">
        <v>0.248719</v>
      </c>
      <c r="Z93">
        <v>0.234429</v>
      </c>
      <c r="AA93">
        <v>0.231185</v>
      </c>
      <c r="AB93">
        <v>0.22944100000000001</v>
      </c>
      <c r="AC93">
        <v>0.21352099999999999</v>
      </c>
      <c r="AD93">
        <v>0.18670500000000001</v>
      </c>
      <c r="AE93">
        <v>0.15772</v>
      </c>
      <c r="AF93">
        <v>1.30396</v>
      </c>
      <c r="AG93">
        <v>0.86760400000000004</v>
      </c>
    </row>
    <row r="94" spans="3:33" x14ac:dyDescent="0.25">
      <c r="C94">
        <v>1986</v>
      </c>
      <c r="D94">
        <v>10.6568</v>
      </c>
      <c r="E94">
        <v>3.11815</v>
      </c>
      <c r="F94">
        <v>9.3365899999999993</v>
      </c>
      <c r="G94">
        <v>13.904999999999999</v>
      </c>
      <c r="H94">
        <v>15.9777</v>
      </c>
      <c r="I94">
        <v>4.6642000000000001</v>
      </c>
      <c r="J94">
        <v>10.9331</v>
      </c>
      <c r="K94">
        <v>15.658200000000001</v>
      </c>
      <c r="L94">
        <v>2.08263</v>
      </c>
      <c r="M94">
        <v>1.6536900000000001</v>
      </c>
      <c r="N94">
        <v>1.8203199999999999</v>
      </c>
      <c r="O94">
        <v>1.75281</v>
      </c>
      <c r="P94">
        <v>1.4005099999999999</v>
      </c>
      <c r="Q94">
        <v>1.2607600000000001</v>
      </c>
      <c r="R94">
        <v>1.26075</v>
      </c>
      <c r="S94">
        <v>1.17011</v>
      </c>
      <c r="T94">
        <v>0.90978899999999996</v>
      </c>
      <c r="U94">
        <v>0.66453499999999999</v>
      </c>
      <c r="V94">
        <v>0.50040700000000005</v>
      </c>
      <c r="W94">
        <v>0.38322200000000001</v>
      </c>
      <c r="X94">
        <v>0.29805399999999999</v>
      </c>
      <c r="Y94">
        <v>0.24488799999999999</v>
      </c>
      <c r="Z94">
        <v>0.21491299999999999</v>
      </c>
      <c r="AA94">
        <v>0.202593</v>
      </c>
      <c r="AB94">
        <v>0.19981599999999999</v>
      </c>
      <c r="AC94">
        <v>0.19833400000000001</v>
      </c>
      <c r="AD94">
        <v>0.18459500000000001</v>
      </c>
      <c r="AE94">
        <v>0.16142999999999999</v>
      </c>
      <c r="AF94">
        <v>0.136383</v>
      </c>
      <c r="AG94">
        <v>1.87805</v>
      </c>
    </row>
    <row r="95" spans="3:33" x14ac:dyDescent="0.25">
      <c r="C95">
        <v>1987</v>
      </c>
      <c r="D95">
        <v>5.4863</v>
      </c>
      <c r="E95">
        <v>9.57775</v>
      </c>
      <c r="F95">
        <v>2.7870900000000001</v>
      </c>
      <c r="G95">
        <v>8.2959700000000005</v>
      </c>
      <c r="H95">
        <v>12.2745</v>
      </c>
      <c r="I95">
        <v>13.999700000000001</v>
      </c>
      <c r="J95">
        <v>4.0526799999999996</v>
      </c>
      <c r="K95">
        <v>9.4143399999999993</v>
      </c>
      <c r="L95">
        <v>13.363099999999999</v>
      </c>
      <c r="M95">
        <v>1.7632399999999999</v>
      </c>
      <c r="N95">
        <v>1.3911199999999999</v>
      </c>
      <c r="O95">
        <v>1.5241899999999999</v>
      </c>
      <c r="P95">
        <v>1.46322</v>
      </c>
      <c r="Q95">
        <v>1.16706</v>
      </c>
      <c r="R95">
        <v>1.04972</v>
      </c>
      <c r="S95">
        <v>1.04949</v>
      </c>
      <c r="T95">
        <v>0.97423099999999996</v>
      </c>
      <c r="U95">
        <v>0.75783299999999998</v>
      </c>
      <c r="V95">
        <v>0.55387799999999998</v>
      </c>
      <c r="W95">
        <v>0.41736800000000002</v>
      </c>
      <c r="X95">
        <v>0.31986199999999998</v>
      </c>
      <c r="Y95">
        <v>0.24895800000000001</v>
      </c>
      <c r="Z95">
        <v>0.20469699999999999</v>
      </c>
      <c r="AA95">
        <v>0.17976800000000001</v>
      </c>
      <c r="AB95">
        <v>0.169576</v>
      </c>
      <c r="AC95">
        <v>0.16735700000000001</v>
      </c>
      <c r="AD95">
        <v>0.166214</v>
      </c>
      <c r="AE95">
        <v>0.15478600000000001</v>
      </c>
      <c r="AF95">
        <v>0.135431</v>
      </c>
      <c r="AG95">
        <v>1.6915100000000001</v>
      </c>
    </row>
    <row r="96" spans="3:33" x14ac:dyDescent="0.25">
      <c r="C96">
        <v>1988</v>
      </c>
      <c r="D96">
        <v>2.1052300000000002</v>
      </c>
      <c r="E96">
        <v>4.9252399999999996</v>
      </c>
      <c r="F96">
        <v>8.5444200000000006</v>
      </c>
      <c r="G96">
        <v>2.4691999999999998</v>
      </c>
      <c r="H96">
        <v>7.2922200000000004</v>
      </c>
      <c r="I96">
        <v>10.691599999999999</v>
      </c>
      <c r="J96">
        <v>12.0678</v>
      </c>
      <c r="K96">
        <v>3.4540000000000002</v>
      </c>
      <c r="L96">
        <v>7.9333400000000003</v>
      </c>
      <c r="M96">
        <v>11.1469</v>
      </c>
      <c r="N96">
        <v>1.4587699999999999</v>
      </c>
      <c r="O96">
        <v>1.14402</v>
      </c>
      <c r="P96">
        <v>1.24847</v>
      </c>
      <c r="Q96">
        <v>1.1956599999999999</v>
      </c>
      <c r="R96">
        <v>0.95249700000000004</v>
      </c>
      <c r="S96">
        <v>0.85636000000000001</v>
      </c>
      <c r="T96">
        <v>0.85624699999999998</v>
      </c>
      <c r="U96">
        <v>0.79517400000000005</v>
      </c>
      <c r="V96">
        <v>0.61892400000000003</v>
      </c>
      <c r="W96">
        <v>0.452677</v>
      </c>
      <c r="X96">
        <v>0.34137099999999998</v>
      </c>
      <c r="Y96">
        <v>0.261824</v>
      </c>
      <c r="Z96">
        <v>0.20394300000000001</v>
      </c>
      <c r="AA96">
        <v>0.16781099999999999</v>
      </c>
      <c r="AB96">
        <v>0.14748</v>
      </c>
      <c r="AC96">
        <v>0.139213</v>
      </c>
      <c r="AD96">
        <v>0.13747899999999999</v>
      </c>
      <c r="AE96">
        <v>0.13662199999999999</v>
      </c>
      <c r="AF96">
        <v>0.127299</v>
      </c>
      <c r="AG96">
        <v>1.5039499999999999</v>
      </c>
    </row>
    <row r="97" spans="3:33" x14ac:dyDescent="0.25">
      <c r="C97">
        <v>1989</v>
      </c>
      <c r="D97">
        <v>2.65333</v>
      </c>
      <c r="E97">
        <v>1.8871800000000001</v>
      </c>
      <c r="F97">
        <v>4.3812899999999999</v>
      </c>
      <c r="G97">
        <v>7.53789</v>
      </c>
      <c r="H97">
        <v>2.1583999999999999</v>
      </c>
      <c r="I97">
        <v>6.3081800000000001</v>
      </c>
      <c r="J97">
        <v>9.1405200000000004</v>
      </c>
      <c r="K97">
        <v>10.187099999999999</v>
      </c>
      <c r="L97">
        <v>2.8793199999999999</v>
      </c>
      <c r="M97">
        <v>6.5395099999999999</v>
      </c>
      <c r="N97">
        <v>9.1059199999999993</v>
      </c>
      <c r="O97">
        <v>1.1839</v>
      </c>
      <c r="P97">
        <v>0.92449199999999998</v>
      </c>
      <c r="Q97">
        <v>1.0063899999999999</v>
      </c>
      <c r="R97">
        <v>0.96267599999999998</v>
      </c>
      <c r="S97">
        <v>0.76665799999999995</v>
      </c>
      <c r="T97">
        <v>0.68946499999999999</v>
      </c>
      <c r="U97">
        <v>0.68981000000000003</v>
      </c>
      <c r="V97">
        <v>0.64115</v>
      </c>
      <c r="W97">
        <v>0.49951899999999999</v>
      </c>
      <c r="X97">
        <v>0.36571599999999999</v>
      </c>
      <c r="Y97">
        <v>0.27607500000000001</v>
      </c>
      <c r="Z97">
        <v>0.21195700000000001</v>
      </c>
      <c r="AA97">
        <v>0.16526199999999999</v>
      </c>
      <c r="AB97">
        <v>0.13611000000000001</v>
      </c>
      <c r="AC97">
        <v>0.119725</v>
      </c>
      <c r="AD97">
        <v>0.113107</v>
      </c>
      <c r="AE97">
        <v>0.111785</v>
      </c>
      <c r="AF97">
        <v>0.111168</v>
      </c>
      <c r="AG97">
        <v>1.32897</v>
      </c>
    </row>
    <row r="98" spans="3:33" x14ac:dyDescent="0.25">
      <c r="C98">
        <v>1990</v>
      </c>
      <c r="D98">
        <v>5.9690799999999999</v>
      </c>
      <c r="E98">
        <v>2.3795899999999999</v>
      </c>
      <c r="F98">
        <v>1.68042</v>
      </c>
      <c r="G98">
        <v>3.87073</v>
      </c>
      <c r="H98">
        <v>6.6007699999999998</v>
      </c>
      <c r="I98">
        <v>1.87087</v>
      </c>
      <c r="J98">
        <v>5.4044499999999998</v>
      </c>
      <c r="K98">
        <v>7.7325900000000001</v>
      </c>
      <c r="L98">
        <v>8.5100599999999993</v>
      </c>
      <c r="M98">
        <v>2.37826</v>
      </c>
      <c r="N98">
        <v>5.3523899999999998</v>
      </c>
      <c r="O98">
        <v>7.4034599999999999</v>
      </c>
      <c r="P98">
        <v>0.95832700000000004</v>
      </c>
      <c r="Q98">
        <v>0.74638599999999999</v>
      </c>
      <c r="R98">
        <v>0.81142999999999998</v>
      </c>
      <c r="S98">
        <v>0.77584500000000001</v>
      </c>
      <c r="T98">
        <v>0.617954</v>
      </c>
      <c r="U98">
        <v>0.55601100000000003</v>
      </c>
      <c r="V98">
        <v>0.55668600000000001</v>
      </c>
      <c r="W98">
        <v>0.51784799999999997</v>
      </c>
      <c r="X98">
        <v>0.40381400000000001</v>
      </c>
      <c r="Y98">
        <v>0.29591499999999998</v>
      </c>
      <c r="Z98">
        <v>0.223583</v>
      </c>
      <c r="AA98">
        <v>0.17180500000000001</v>
      </c>
      <c r="AB98">
        <v>0.13406699999999999</v>
      </c>
      <c r="AC98">
        <v>0.110504</v>
      </c>
      <c r="AD98">
        <v>9.7273700000000005E-2</v>
      </c>
      <c r="AE98">
        <v>9.1960500000000001E-2</v>
      </c>
      <c r="AF98">
        <v>9.0943999999999997E-2</v>
      </c>
      <c r="AG98">
        <v>1.17293</v>
      </c>
    </row>
    <row r="99" spans="3:33" x14ac:dyDescent="0.25">
      <c r="C99">
        <v>1991</v>
      </c>
      <c r="D99">
        <v>9.6556899999999999</v>
      </c>
      <c r="E99">
        <v>5.3601999999999999</v>
      </c>
      <c r="F99">
        <v>2.1245500000000002</v>
      </c>
      <c r="G99">
        <v>1.4903999999999999</v>
      </c>
      <c r="H99">
        <v>3.40632</v>
      </c>
      <c r="I99">
        <v>5.7548000000000004</v>
      </c>
      <c r="J99">
        <v>1.6133299999999999</v>
      </c>
      <c r="K99">
        <v>4.6044999999999998</v>
      </c>
      <c r="L99">
        <v>6.5083200000000003</v>
      </c>
      <c r="M99">
        <v>7.0841099999999999</v>
      </c>
      <c r="N99">
        <v>1.96204</v>
      </c>
      <c r="O99">
        <v>4.3864599999999996</v>
      </c>
      <c r="P99">
        <v>6.0402100000000001</v>
      </c>
      <c r="Q99">
        <v>0.77969100000000002</v>
      </c>
      <c r="R99">
        <v>0.606321</v>
      </c>
      <c r="S99">
        <v>0.65869900000000003</v>
      </c>
      <c r="T99">
        <v>0.62971999999999995</v>
      </c>
      <c r="U99">
        <v>0.50166900000000003</v>
      </c>
      <c r="V99">
        <v>0.45156800000000002</v>
      </c>
      <c r="W99">
        <v>0.45235799999999998</v>
      </c>
      <c r="X99">
        <v>0.42105100000000001</v>
      </c>
      <c r="Y99">
        <v>0.32853700000000002</v>
      </c>
      <c r="Z99">
        <v>0.24090200000000001</v>
      </c>
      <c r="AA99">
        <v>0.18212800000000001</v>
      </c>
      <c r="AB99">
        <v>0.14003299999999999</v>
      </c>
      <c r="AC99">
        <v>0.109334</v>
      </c>
      <c r="AD99">
        <v>9.0165599999999999E-2</v>
      </c>
      <c r="AE99">
        <v>7.9408999999999993E-2</v>
      </c>
      <c r="AF99">
        <v>7.5105900000000003E-2</v>
      </c>
      <c r="AG99">
        <v>1.03304</v>
      </c>
    </row>
    <row r="100" spans="3:33" x14ac:dyDescent="0.25">
      <c r="C100">
        <v>1992</v>
      </c>
      <c r="D100">
        <v>2.90659</v>
      </c>
      <c r="E100">
        <v>8.6803299999999997</v>
      </c>
      <c r="F100">
        <v>4.7961200000000002</v>
      </c>
      <c r="G100">
        <v>1.89036</v>
      </c>
      <c r="H100">
        <v>1.3170999999999999</v>
      </c>
      <c r="I100">
        <v>2.98515</v>
      </c>
      <c r="J100">
        <v>4.9931200000000002</v>
      </c>
      <c r="K100">
        <v>1.38428</v>
      </c>
      <c r="L100">
        <v>3.9063699999999999</v>
      </c>
      <c r="M100">
        <v>5.4649099999999997</v>
      </c>
      <c r="N100">
        <v>5.8983800000000004</v>
      </c>
      <c r="O100">
        <v>1.6234</v>
      </c>
      <c r="P100">
        <v>3.6137899999999998</v>
      </c>
      <c r="Q100">
        <v>4.9626599999999996</v>
      </c>
      <c r="R100">
        <v>0.63958300000000001</v>
      </c>
      <c r="S100">
        <v>0.49696499999999999</v>
      </c>
      <c r="T100">
        <v>0.53973599999999999</v>
      </c>
      <c r="U100">
        <v>0.51600400000000002</v>
      </c>
      <c r="V100">
        <v>0.41116799999999998</v>
      </c>
      <c r="W100">
        <v>0.37023099999999998</v>
      </c>
      <c r="X100">
        <v>0.371029</v>
      </c>
      <c r="Y100">
        <v>0.345499</v>
      </c>
      <c r="Z100">
        <v>0.269704</v>
      </c>
      <c r="AA100">
        <v>0.197848</v>
      </c>
      <c r="AB100">
        <v>0.14964</v>
      </c>
      <c r="AC100">
        <v>0.11509999999999999</v>
      </c>
      <c r="AD100">
        <v>8.9900800000000003E-2</v>
      </c>
      <c r="AE100">
        <v>7.4165700000000001E-2</v>
      </c>
      <c r="AF100">
        <v>6.5339300000000003E-2</v>
      </c>
      <c r="AG100">
        <v>0.91232000000000002</v>
      </c>
    </row>
    <row r="101" spans="3:33" x14ac:dyDescent="0.25">
      <c r="C101">
        <v>1993</v>
      </c>
      <c r="D101">
        <v>10.4748</v>
      </c>
      <c r="E101">
        <v>2.6135999999999999</v>
      </c>
      <c r="F101">
        <v>7.7695800000000004</v>
      </c>
      <c r="G101">
        <v>4.2698099999999997</v>
      </c>
      <c r="H101">
        <v>1.6720200000000001</v>
      </c>
      <c r="I101">
        <v>1.1557900000000001</v>
      </c>
      <c r="J101">
        <v>2.5950799999999998</v>
      </c>
      <c r="K101">
        <v>4.2956300000000001</v>
      </c>
      <c r="L101">
        <v>1.1783999999999999</v>
      </c>
      <c r="M101">
        <v>3.29358</v>
      </c>
      <c r="N101">
        <v>4.5715700000000004</v>
      </c>
      <c r="O101">
        <v>4.9054799999999998</v>
      </c>
      <c r="P101">
        <v>1.34476</v>
      </c>
      <c r="Q101">
        <v>2.98603</v>
      </c>
      <c r="R101">
        <v>4.0946999999999996</v>
      </c>
      <c r="S101">
        <v>0.52734800000000004</v>
      </c>
      <c r="T101">
        <v>0.40966399999999997</v>
      </c>
      <c r="U101">
        <v>0.44495299999999999</v>
      </c>
      <c r="V101">
        <v>0.42549799999999999</v>
      </c>
      <c r="W101">
        <v>0.339173</v>
      </c>
      <c r="X101">
        <v>0.305533</v>
      </c>
      <c r="Y101">
        <v>0.30632799999999999</v>
      </c>
      <c r="Z101">
        <v>0.28537899999999999</v>
      </c>
      <c r="AA101">
        <v>0.22287100000000001</v>
      </c>
      <c r="AB101">
        <v>0.16356299999999999</v>
      </c>
      <c r="AC101">
        <v>0.12376</v>
      </c>
      <c r="AD101">
        <v>9.5229599999999998E-2</v>
      </c>
      <c r="AE101">
        <v>7.4407600000000004E-2</v>
      </c>
      <c r="AF101">
        <v>6.1404800000000002E-2</v>
      </c>
      <c r="AG101">
        <v>0.80991199999999997</v>
      </c>
    </row>
    <row r="102" spans="3:33" x14ac:dyDescent="0.25">
      <c r="C102">
        <v>1994</v>
      </c>
      <c r="D102">
        <v>2.7384200000000001</v>
      </c>
      <c r="E102">
        <v>9.4155899999999999</v>
      </c>
      <c r="F102">
        <v>2.3382900000000002</v>
      </c>
      <c r="G102">
        <v>6.9117300000000004</v>
      </c>
      <c r="H102">
        <v>3.7717700000000001</v>
      </c>
      <c r="I102">
        <v>1.46417</v>
      </c>
      <c r="J102">
        <v>1.0015700000000001</v>
      </c>
      <c r="K102">
        <v>2.2225700000000002</v>
      </c>
      <c r="L102">
        <v>3.6353499999999999</v>
      </c>
      <c r="M102">
        <v>0.98645099999999997</v>
      </c>
      <c r="N102">
        <v>2.7325200000000001</v>
      </c>
      <c r="O102">
        <v>3.76756</v>
      </c>
      <c r="P102">
        <v>4.0241899999999999</v>
      </c>
      <c r="Q102">
        <v>1.0999300000000001</v>
      </c>
      <c r="R102">
        <v>2.4381499999999998</v>
      </c>
      <c r="S102">
        <v>3.3403499999999999</v>
      </c>
      <c r="T102">
        <v>0.43003400000000003</v>
      </c>
      <c r="U102">
        <v>0.33405400000000002</v>
      </c>
      <c r="V102">
        <v>0.36289199999999999</v>
      </c>
      <c r="W102">
        <v>0.34712799999999999</v>
      </c>
      <c r="X102">
        <v>0.27680399999999999</v>
      </c>
      <c r="Y102">
        <v>0.249449</v>
      </c>
      <c r="Z102">
        <v>0.250199</v>
      </c>
      <c r="AA102">
        <v>0.233183</v>
      </c>
      <c r="AB102">
        <v>0.18218000000000001</v>
      </c>
      <c r="AC102">
        <v>0.13375000000000001</v>
      </c>
      <c r="AD102">
        <v>0.10123699999999999</v>
      </c>
      <c r="AE102">
        <v>7.7925099999999997E-2</v>
      </c>
      <c r="AF102">
        <v>6.0905599999999997E-2</v>
      </c>
      <c r="AG102">
        <v>0.71358699999999997</v>
      </c>
    </row>
    <row r="103" spans="3:33" x14ac:dyDescent="0.25">
      <c r="C103">
        <v>1995</v>
      </c>
      <c r="D103">
        <v>3.0808</v>
      </c>
      <c r="E103">
        <v>2.4605000000000001</v>
      </c>
      <c r="F103">
        <v>8.41601</v>
      </c>
      <c r="G103">
        <v>2.0773600000000001</v>
      </c>
      <c r="H103">
        <v>6.0958100000000002</v>
      </c>
      <c r="I103">
        <v>3.2972399999999999</v>
      </c>
      <c r="J103">
        <v>1.2666500000000001</v>
      </c>
      <c r="K103">
        <v>0.85646199999999995</v>
      </c>
      <c r="L103">
        <v>1.8784099999999999</v>
      </c>
      <c r="M103">
        <v>3.0398299999999998</v>
      </c>
      <c r="N103">
        <v>0.81770600000000004</v>
      </c>
      <c r="O103">
        <v>2.2505099999999998</v>
      </c>
      <c r="P103">
        <v>3.08935</v>
      </c>
      <c r="Q103">
        <v>3.2907000000000002</v>
      </c>
      <c r="R103">
        <v>0.89803900000000003</v>
      </c>
      <c r="S103">
        <v>1.98912</v>
      </c>
      <c r="T103">
        <v>2.7245400000000002</v>
      </c>
      <c r="U103">
        <v>0.35079399999999999</v>
      </c>
      <c r="V103">
        <v>0.27258500000000002</v>
      </c>
      <c r="W103">
        <v>0.29624499999999998</v>
      </c>
      <c r="X103">
        <v>0.28351599999999999</v>
      </c>
      <c r="Y103">
        <v>0.22619700000000001</v>
      </c>
      <c r="Z103">
        <v>0.20395099999999999</v>
      </c>
      <c r="AA103">
        <v>0.20466999999999999</v>
      </c>
      <c r="AB103">
        <v>0.19084499999999999</v>
      </c>
      <c r="AC103">
        <v>0.149173</v>
      </c>
      <c r="AD103">
        <v>0.109566</v>
      </c>
      <c r="AE103">
        <v>8.2967299999999994E-2</v>
      </c>
      <c r="AF103">
        <v>6.3886999999999999E-2</v>
      </c>
      <c r="AG103">
        <v>0.63539199999999996</v>
      </c>
    </row>
    <row r="104" spans="3:33" x14ac:dyDescent="0.25">
      <c r="C104">
        <v>1996</v>
      </c>
      <c r="D104">
        <v>5.0715000000000003</v>
      </c>
      <c r="E104">
        <v>2.77094</v>
      </c>
      <c r="F104">
        <v>2.19781</v>
      </c>
      <c r="G104">
        <v>7.4363400000000004</v>
      </c>
      <c r="H104">
        <v>1.80653</v>
      </c>
      <c r="I104">
        <v>5.2044499999999996</v>
      </c>
      <c r="J104">
        <v>2.77251</v>
      </c>
      <c r="K104">
        <v>1.05514</v>
      </c>
      <c r="L104">
        <v>0.71008899999999997</v>
      </c>
      <c r="M104">
        <v>1.55416</v>
      </c>
      <c r="N104">
        <v>2.5132400000000001</v>
      </c>
      <c r="O104">
        <v>0.67598499999999995</v>
      </c>
      <c r="P104">
        <v>1.8608800000000001</v>
      </c>
      <c r="Q104">
        <v>2.5555400000000001</v>
      </c>
      <c r="R104">
        <v>2.7234799999999999</v>
      </c>
      <c r="S104">
        <v>0.74366699999999997</v>
      </c>
      <c r="T104">
        <v>1.64818</v>
      </c>
      <c r="U104">
        <v>2.25895</v>
      </c>
      <c r="V104">
        <v>0.29102699999999998</v>
      </c>
      <c r="W104">
        <v>0.22628100000000001</v>
      </c>
      <c r="X104">
        <v>0.24606800000000001</v>
      </c>
      <c r="Y104">
        <v>0.23563000000000001</v>
      </c>
      <c r="Z104">
        <v>0.18809600000000001</v>
      </c>
      <c r="AA104">
        <v>0.169685</v>
      </c>
      <c r="AB104">
        <v>0.17036699999999999</v>
      </c>
      <c r="AC104">
        <v>0.15893299999999999</v>
      </c>
      <c r="AD104">
        <v>0.124283</v>
      </c>
      <c r="AE104">
        <v>9.1321399999999997E-2</v>
      </c>
      <c r="AF104">
        <v>6.9177600000000006E-2</v>
      </c>
      <c r="AG104">
        <v>0.58342499999999997</v>
      </c>
    </row>
    <row r="105" spans="3:33" x14ac:dyDescent="0.25">
      <c r="C105">
        <v>1997</v>
      </c>
      <c r="D105">
        <v>9.1315399999999993</v>
      </c>
      <c r="E105">
        <v>4.5641499999999997</v>
      </c>
      <c r="F105">
        <v>2.4783599999999999</v>
      </c>
      <c r="G105">
        <v>1.9467300000000001</v>
      </c>
      <c r="H105">
        <v>6.4935400000000003</v>
      </c>
      <c r="I105">
        <v>1.55172</v>
      </c>
      <c r="J105">
        <v>4.40977</v>
      </c>
      <c r="K105">
        <v>2.3295400000000002</v>
      </c>
      <c r="L105">
        <v>0.88282400000000005</v>
      </c>
      <c r="M105">
        <v>0.593028</v>
      </c>
      <c r="N105">
        <v>1.2970900000000001</v>
      </c>
      <c r="O105">
        <v>2.0973299999999999</v>
      </c>
      <c r="P105">
        <v>0.56423500000000004</v>
      </c>
      <c r="Q105">
        <v>1.55382</v>
      </c>
      <c r="R105">
        <v>2.1348199999999999</v>
      </c>
      <c r="S105">
        <v>2.2762799999999999</v>
      </c>
      <c r="T105">
        <v>0.62189099999999997</v>
      </c>
      <c r="U105">
        <v>1.3790500000000001</v>
      </c>
      <c r="V105">
        <v>1.89114</v>
      </c>
      <c r="W105">
        <v>0.24377399999999999</v>
      </c>
      <c r="X105">
        <v>0.18964200000000001</v>
      </c>
      <c r="Y105">
        <v>0.20633099999999999</v>
      </c>
      <c r="Z105">
        <v>0.19767599999999999</v>
      </c>
      <c r="AA105">
        <v>0.15787200000000001</v>
      </c>
      <c r="AB105">
        <v>0.142483</v>
      </c>
      <c r="AC105">
        <v>0.14311499999999999</v>
      </c>
      <c r="AD105">
        <v>0.13356199999999999</v>
      </c>
      <c r="AE105">
        <v>0.104481</v>
      </c>
      <c r="AF105">
        <v>7.6796699999999996E-2</v>
      </c>
      <c r="AG105">
        <v>0.54911600000000005</v>
      </c>
    </row>
    <row r="106" spans="3:33" x14ac:dyDescent="0.25">
      <c r="C106">
        <v>1998</v>
      </c>
      <c r="D106">
        <v>4.0569300000000004</v>
      </c>
      <c r="E106">
        <v>8.2237600000000004</v>
      </c>
      <c r="F106">
        <v>4.0883900000000004</v>
      </c>
      <c r="G106">
        <v>2.2008399999999999</v>
      </c>
      <c r="H106">
        <v>1.7065300000000001</v>
      </c>
      <c r="I106">
        <v>5.6074299999999999</v>
      </c>
      <c r="J106">
        <v>1.3233699999999999</v>
      </c>
      <c r="K106">
        <v>3.73211</v>
      </c>
      <c r="L106">
        <v>1.9639800000000001</v>
      </c>
      <c r="M106">
        <v>0.74302999999999997</v>
      </c>
      <c r="N106">
        <v>0.49880999999999998</v>
      </c>
      <c r="O106">
        <v>1.0908899999999999</v>
      </c>
      <c r="P106">
        <v>1.76417</v>
      </c>
      <c r="Q106">
        <v>0.47473700000000002</v>
      </c>
      <c r="R106">
        <v>1.30782</v>
      </c>
      <c r="S106">
        <v>1.79755</v>
      </c>
      <c r="T106">
        <v>1.91747</v>
      </c>
      <c r="U106">
        <v>0.52408900000000003</v>
      </c>
      <c r="V106">
        <v>1.1626799999999999</v>
      </c>
      <c r="W106">
        <v>1.5951</v>
      </c>
      <c r="X106">
        <v>0.20569999999999999</v>
      </c>
      <c r="Y106">
        <v>0.16008700000000001</v>
      </c>
      <c r="Z106">
        <v>0.17424200000000001</v>
      </c>
      <c r="AA106">
        <v>0.166994</v>
      </c>
      <c r="AB106">
        <v>0.13341500000000001</v>
      </c>
      <c r="AC106">
        <v>0.120448</v>
      </c>
      <c r="AD106">
        <v>0.12102</v>
      </c>
      <c r="AE106">
        <v>0.112973</v>
      </c>
      <c r="AF106">
        <v>8.8398099999999993E-2</v>
      </c>
      <c r="AG106">
        <v>0.52980000000000005</v>
      </c>
    </row>
    <row r="107" spans="3:33" x14ac:dyDescent="0.25">
      <c r="C107">
        <v>1999</v>
      </c>
      <c r="D107">
        <v>15.5404</v>
      </c>
      <c r="E107">
        <v>3.6537600000000001</v>
      </c>
      <c r="F107">
        <v>7.3670200000000001</v>
      </c>
      <c r="G107">
        <v>3.63062</v>
      </c>
      <c r="H107">
        <v>1.92899</v>
      </c>
      <c r="I107">
        <v>1.4731000000000001</v>
      </c>
      <c r="J107">
        <v>4.7794800000000004</v>
      </c>
      <c r="K107">
        <v>1.1192299999999999</v>
      </c>
      <c r="L107">
        <v>3.1440999999999999</v>
      </c>
      <c r="M107">
        <v>1.65171</v>
      </c>
      <c r="N107">
        <v>0.62448400000000004</v>
      </c>
      <c r="O107">
        <v>0.41917399999999999</v>
      </c>
      <c r="P107">
        <v>0.91683999999999999</v>
      </c>
      <c r="Q107">
        <v>1.48309</v>
      </c>
      <c r="R107">
        <v>0.399231</v>
      </c>
      <c r="S107">
        <v>1.10023</v>
      </c>
      <c r="T107">
        <v>1.5128299999999999</v>
      </c>
      <c r="U107">
        <v>1.6144099999999999</v>
      </c>
      <c r="V107">
        <v>0.44143700000000002</v>
      </c>
      <c r="W107">
        <v>0.979715</v>
      </c>
      <c r="X107">
        <v>1.3446199999999999</v>
      </c>
      <c r="Y107">
        <v>0.17346400000000001</v>
      </c>
      <c r="Z107">
        <v>0.135049</v>
      </c>
      <c r="AA107">
        <v>0.14704100000000001</v>
      </c>
      <c r="AB107">
        <v>0.14097100000000001</v>
      </c>
      <c r="AC107">
        <v>0.112659</v>
      </c>
      <c r="AD107">
        <v>0.101739</v>
      </c>
      <c r="AE107">
        <v>0.10224900000000001</v>
      </c>
      <c r="AF107">
        <v>9.5474100000000006E-2</v>
      </c>
      <c r="AG107">
        <v>0.52265700000000004</v>
      </c>
    </row>
    <row r="108" spans="3:33" x14ac:dyDescent="0.25">
      <c r="C108">
        <v>2000</v>
      </c>
      <c r="D108">
        <v>6.8862899999999998</v>
      </c>
      <c r="E108">
        <v>13.989000000000001</v>
      </c>
      <c r="F108">
        <v>3.2696700000000001</v>
      </c>
      <c r="G108">
        <v>6.5323399999999996</v>
      </c>
      <c r="H108">
        <v>3.1763699999999999</v>
      </c>
      <c r="I108">
        <v>1.6617500000000001</v>
      </c>
      <c r="J108">
        <v>1.2528699999999999</v>
      </c>
      <c r="K108">
        <v>4.0330399999999997</v>
      </c>
      <c r="L108">
        <v>0.94069800000000003</v>
      </c>
      <c r="M108">
        <v>2.6379999999999999</v>
      </c>
      <c r="N108">
        <v>1.38497</v>
      </c>
      <c r="O108">
        <v>0.52359800000000001</v>
      </c>
      <c r="P108">
        <v>0.35152899999999998</v>
      </c>
      <c r="Q108">
        <v>0.76915999999999995</v>
      </c>
      <c r="R108">
        <v>1.24475</v>
      </c>
      <c r="S108">
        <v>0.33524300000000001</v>
      </c>
      <c r="T108">
        <v>0.92437199999999997</v>
      </c>
      <c r="U108">
        <v>1.2717099999999999</v>
      </c>
      <c r="V108">
        <v>1.3578399999999999</v>
      </c>
      <c r="W108">
        <v>0.37148199999999998</v>
      </c>
      <c r="X108">
        <v>0.82489000000000001</v>
      </c>
      <c r="Y108">
        <v>1.1327</v>
      </c>
      <c r="Z108">
        <v>0.14619599999999999</v>
      </c>
      <c r="AA108">
        <v>0.113871</v>
      </c>
      <c r="AB108">
        <v>0.12403699999999999</v>
      </c>
      <c r="AC108">
        <v>0.118965</v>
      </c>
      <c r="AD108">
        <v>9.5108300000000007E-2</v>
      </c>
      <c r="AE108">
        <v>8.5920099999999999E-2</v>
      </c>
      <c r="AF108">
        <v>8.6379200000000003E-2</v>
      </c>
      <c r="AG108">
        <v>0.52247500000000002</v>
      </c>
    </row>
    <row r="109" spans="3:33" x14ac:dyDescent="0.25">
      <c r="C109">
        <v>2001</v>
      </c>
      <c r="D109">
        <v>6.8099299999999996</v>
      </c>
      <c r="E109">
        <v>6.19503</v>
      </c>
      <c r="F109">
        <v>12.500999999999999</v>
      </c>
      <c r="G109">
        <v>2.8905699999999999</v>
      </c>
      <c r="H109">
        <v>5.6831300000000002</v>
      </c>
      <c r="I109">
        <v>2.7124700000000002</v>
      </c>
      <c r="J109">
        <v>1.3973</v>
      </c>
      <c r="K109">
        <v>1.0435399999999999</v>
      </c>
      <c r="L109">
        <v>3.3432300000000001</v>
      </c>
      <c r="M109">
        <v>0.77816799999999997</v>
      </c>
      <c r="N109">
        <v>2.1805300000000001</v>
      </c>
      <c r="O109">
        <v>1.1446400000000001</v>
      </c>
      <c r="P109">
        <v>0.43281500000000001</v>
      </c>
      <c r="Q109">
        <v>0.29068100000000002</v>
      </c>
      <c r="R109">
        <v>0.63630600000000004</v>
      </c>
      <c r="S109">
        <v>1.03027</v>
      </c>
      <c r="T109">
        <v>0.27762300000000001</v>
      </c>
      <c r="U109">
        <v>0.76591100000000001</v>
      </c>
      <c r="V109">
        <v>1.0542800000000001</v>
      </c>
      <c r="W109">
        <v>1.12629</v>
      </c>
      <c r="X109">
        <v>0.30829499999999999</v>
      </c>
      <c r="Y109">
        <v>0.68492600000000003</v>
      </c>
      <c r="Z109">
        <v>0.94096199999999997</v>
      </c>
      <c r="AA109">
        <v>0.121505</v>
      </c>
      <c r="AB109">
        <v>9.4680399999999998E-2</v>
      </c>
      <c r="AC109">
        <v>0.103175</v>
      </c>
      <c r="AD109">
        <v>9.8993600000000001E-2</v>
      </c>
      <c r="AE109">
        <v>7.9170099999999993E-2</v>
      </c>
      <c r="AF109">
        <v>7.15451E-2</v>
      </c>
      <c r="AG109">
        <v>0.50726599999999999</v>
      </c>
    </row>
    <row r="110" spans="3:33" x14ac:dyDescent="0.25">
      <c r="C110">
        <v>2002</v>
      </c>
      <c r="D110">
        <v>18.5627</v>
      </c>
      <c r="E110">
        <v>6.1298000000000004</v>
      </c>
      <c r="F110">
        <v>5.5429000000000004</v>
      </c>
      <c r="G110">
        <v>11.0762</v>
      </c>
      <c r="H110">
        <v>2.5239500000000001</v>
      </c>
      <c r="I110">
        <v>4.8785499999999997</v>
      </c>
      <c r="J110">
        <v>2.2957800000000002</v>
      </c>
      <c r="K110">
        <v>1.1724300000000001</v>
      </c>
      <c r="L110">
        <v>0.87178599999999995</v>
      </c>
      <c r="M110">
        <v>2.78762</v>
      </c>
      <c r="N110">
        <v>0.64838099999999999</v>
      </c>
      <c r="O110">
        <v>1.8166</v>
      </c>
      <c r="P110">
        <v>0.95373799999999997</v>
      </c>
      <c r="Q110">
        <v>0.36074000000000001</v>
      </c>
      <c r="R110">
        <v>0.242368</v>
      </c>
      <c r="S110">
        <v>0.530775</v>
      </c>
      <c r="T110">
        <v>0.85979099999999997</v>
      </c>
      <c r="U110">
        <v>0.231794</v>
      </c>
      <c r="V110">
        <v>0.63977899999999999</v>
      </c>
      <c r="W110">
        <v>0.88106899999999999</v>
      </c>
      <c r="X110">
        <v>0.94167299999999998</v>
      </c>
      <c r="Y110">
        <v>0.25787199999999999</v>
      </c>
      <c r="Z110">
        <v>0.57314500000000002</v>
      </c>
      <c r="AA110">
        <v>0.78770700000000005</v>
      </c>
      <c r="AB110">
        <v>0.101753</v>
      </c>
      <c r="AC110">
        <v>7.9317399999999996E-2</v>
      </c>
      <c r="AD110">
        <v>8.6461999999999997E-2</v>
      </c>
      <c r="AE110">
        <v>8.2983500000000002E-2</v>
      </c>
      <c r="AF110">
        <v>6.6384899999999997E-2</v>
      </c>
      <c r="AG110">
        <v>0.48556899999999997</v>
      </c>
    </row>
    <row r="111" spans="3:33" x14ac:dyDescent="0.25">
      <c r="C111">
        <v>2003</v>
      </c>
      <c r="D111">
        <v>5.9355399999999996</v>
      </c>
      <c r="E111">
        <v>16.702999999999999</v>
      </c>
      <c r="F111">
        <v>5.4805999999999999</v>
      </c>
      <c r="G111">
        <v>4.9060199999999998</v>
      </c>
      <c r="H111">
        <v>9.65855</v>
      </c>
      <c r="I111">
        <v>2.1632799999999999</v>
      </c>
      <c r="J111">
        <v>4.1220999999999997</v>
      </c>
      <c r="K111">
        <v>1.9228400000000001</v>
      </c>
      <c r="L111">
        <v>0.97764399999999996</v>
      </c>
      <c r="M111">
        <v>0.72554399999999997</v>
      </c>
      <c r="N111">
        <v>2.3183699999999998</v>
      </c>
      <c r="O111">
        <v>0.53917899999999996</v>
      </c>
      <c r="P111">
        <v>1.5109399999999999</v>
      </c>
      <c r="Q111">
        <v>0.79355500000000001</v>
      </c>
      <c r="R111">
        <v>0.30028899999999997</v>
      </c>
      <c r="S111">
        <v>0.20185700000000001</v>
      </c>
      <c r="T111">
        <v>0.442297</v>
      </c>
      <c r="U111">
        <v>0.716866</v>
      </c>
      <c r="V111">
        <v>0.19336999999999999</v>
      </c>
      <c r="W111">
        <v>0.53401600000000005</v>
      </c>
      <c r="X111">
        <v>0.73581300000000005</v>
      </c>
      <c r="Y111">
        <v>0.78683199999999998</v>
      </c>
      <c r="Z111">
        <v>0.21557699999999999</v>
      </c>
      <c r="AA111">
        <v>0.47936400000000001</v>
      </c>
      <c r="AB111">
        <v>0.65910999999999997</v>
      </c>
      <c r="AC111">
        <v>8.5177100000000006E-2</v>
      </c>
      <c r="AD111">
        <v>6.6421999999999995E-2</v>
      </c>
      <c r="AE111">
        <v>7.2431400000000007E-2</v>
      </c>
      <c r="AF111">
        <v>6.95408E-2</v>
      </c>
      <c r="AG111">
        <v>0.46280199999999999</v>
      </c>
    </row>
    <row r="112" spans="3:33" x14ac:dyDescent="0.25">
      <c r="C112">
        <v>2004</v>
      </c>
      <c r="D112">
        <v>3.9532400000000001</v>
      </c>
      <c r="E112">
        <v>5.3407400000000003</v>
      </c>
      <c r="F112">
        <v>14.9322</v>
      </c>
      <c r="G112">
        <v>4.8476999999999997</v>
      </c>
      <c r="H112">
        <v>4.2706099999999996</v>
      </c>
      <c r="I112">
        <v>8.2522099999999998</v>
      </c>
      <c r="J112">
        <v>1.8198799999999999</v>
      </c>
      <c r="K112">
        <v>3.4348999999999998</v>
      </c>
      <c r="L112">
        <v>1.5946400000000001</v>
      </c>
      <c r="M112">
        <v>0.80907099999999998</v>
      </c>
      <c r="N112">
        <v>0.59996400000000005</v>
      </c>
      <c r="O112">
        <v>1.9167799999999999</v>
      </c>
      <c r="P112">
        <v>0.44584800000000002</v>
      </c>
      <c r="Q112">
        <v>1.2497799999999999</v>
      </c>
      <c r="R112">
        <v>0.65665099999999998</v>
      </c>
      <c r="S112">
        <v>0.24859400000000001</v>
      </c>
      <c r="T112">
        <v>0.167186</v>
      </c>
      <c r="U112">
        <v>0.366506</v>
      </c>
      <c r="V112">
        <v>0.59431400000000001</v>
      </c>
      <c r="W112">
        <v>0.160389</v>
      </c>
      <c r="X112">
        <v>0.44314399999999998</v>
      </c>
      <c r="Y112">
        <v>0.610877</v>
      </c>
      <c r="Z112">
        <v>0.65351700000000001</v>
      </c>
      <c r="AA112">
        <v>0.17912400000000001</v>
      </c>
      <c r="AB112">
        <v>0.39846199999999998</v>
      </c>
      <c r="AC112">
        <v>0.548072</v>
      </c>
      <c r="AD112">
        <v>7.0851700000000004E-2</v>
      </c>
      <c r="AE112">
        <v>5.5268499999999998E-2</v>
      </c>
      <c r="AF112">
        <v>6.02865E-2</v>
      </c>
      <c r="AG112">
        <v>0.44330000000000003</v>
      </c>
    </row>
    <row r="113" spans="3:33" x14ac:dyDescent="0.25">
      <c r="C113">
        <v>2005</v>
      </c>
      <c r="D113">
        <v>5.4703400000000002</v>
      </c>
      <c r="E113">
        <v>3.5575999999999999</v>
      </c>
      <c r="F113">
        <v>4.7757100000000001</v>
      </c>
      <c r="G113">
        <v>13.207100000000001</v>
      </c>
      <c r="H113">
        <v>4.2161200000000001</v>
      </c>
      <c r="I113">
        <v>3.64141</v>
      </c>
      <c r="J113">
        <v>6.92136</v>
      </c>
      <c r="K113">
        <v>1.51102</v>
      </c>
      <c r="L113">
        <v>2.8375300000000001</v>
      </c>
      <c r="M113">
        <v>1.31437</v>
      </c>
      <c r="N113">
        <v>0.66628299999999996</v>
      </c>
      <c r="O113">
        <v>0.49396499999999999</v>
      </c>
      <c r="P113">
        <v>1.5782400000000001</v>
      </c>
      <c r="Q113">
        <v>0.36718400000000001</v>
      </c>
      <c r="R113">
        <v>1.02959</v>
      </c>
      <c r="S113">
        <v>0.54114499999999999</v>
      </c>
      <c r="T113">
        <v>0.20494200000000001</v>
      </c>
      <c r="U113">
        <v>0.137881</v>
      </c>
      <c r="V113">
        <v>0.30237900000000001</v>
      </c>
      <c r="W113">
        <v>0.49051299999999998</v>
      </c>
      <c r="X113">
        <v>0.13242499999999999</v>
      </c>
      <c r="Y113">
        <v>0.36601</v>
      </c>
      <c r="Z113">
        <v>0.50471900000000003</v>
      </c>
      <c r="AA113">
        <v>0.54012300000000002</v>
      </c>
      <c r="AB113">
        <v>0.148089</v>
      </c>
      <c r="AC113">
        <v>0.32951799999999998</v>
      </c>
      <c r="AD113">
        <v>0.45336300000000002</v>
      </c>
      <c r="AE113">
        <v>5.8622899999999999E-2</v>
      </c>
      <c r="AF113">
        <v>4.57399E-2</v>
      </c>
      <c r="AG113">
        <v>0.41692699999999999</v>
      </c>
    </row>
    <row r="114" spans="3:33" x14ac:dyDescent="0.25">
      <c r="C114">
        <v>2006</v>
      </c>
      <c r="D114">
        <v>2.9968699999999999</v>
      </c>
      <c r="E114">
        <v>4.9249599999999996</v>
      </c>
      <c r="F114">
        <v>3.18425</v>
      </c>
      <c r="G114">
        <v>4.2320099999999998</v>
      </c>
      <c r="H114">
        <v>11.5253</v>
      </c>
      <c r="I114">
        <v>3.6134400000000002</v>
      </c>
      <c r="J114">
        <v>3.0743499999999999</v>
      </c>
      <c r="K114">
        <v>5.7899200000000004</v>
      </c>
      <c r="L114">
        <v>1.2581899999999999</v>
      </c>
      <c r="M114">
        <v>2.35791</v>
      </c>
      <c r="N114">
        <v>1.0913299999999999</v>
      </c>
      <c r="O114">
        <v>0.55310700000000002</v>
      </c>
      <c r="P114">
        <v>0.41008800000000001</v>
      </c>
      <c r="Q114">
        <v>1.3105199999999999</v>
      </c>
      <c r="R114">
        <v>0.30498500000000001</v>
      </c>
      <c r="S114">
        <v>0.85545800000000005</v>
      </c>
      <c r="T114">
        <v>0.44977899999999998</v>
      </c>
      <c r="U114">
        <v>0.170401</v>
      </c>
      <c r="V114">
        <v>0.11468299999999999</v>
      </c>
      <c r="W114">
        <v>0.25159399999999998</v>
      </c>
      <c r="X114">
        <v>0.408271</v>
      </c>
      <c r="Y114">
        <v>0.110259</v>
      </c>
      <c r="Z114">
        <v>0.30484099999999997</v>
      </c>
      <c r="AA114">
        <v>0.42049599999999998</v>
      </c>
      <c r="AB114">
        <v>0.45011899999999999</v>
      </c>
      <c r="AC114">
        <v>0.123445</v>
      </c>
      <c r="AD114">
        <v>0.27475100000000002</v>
      </c>
      <c r="AE114">
        <v>0.37810100000000002</v>
      </c>
      <c r="AF114">
        <v>4.8901600000000003E-2</v>
      </c>
      <c r="AG114">
        <v>0.38608500000000001</v>
      </c>
    </row>
    <row r="115" spans="3:33" x14ac:dyDescent="0.25">
      <c r="C115">
        <v>2007</v>
      </c>
      <c r="D115">
        <v>4.4355500000000001</v>
      </c>
      <c r="E115">
        <v>2.6992799999999999</v>
      </c>
      <c r="F115">
        <v>4.4123799999999997</v>
      </c>
      <c r="G115">
        <v>2.82653</v>
      </c>
      <c r="H115">
        <v>3.7030799999999999</v>
      </c>
      <c r="I115">
        <v>9.9155800000000003</v>
      </c>
      <c r="J115">
        <v>3.0652200000000001</v>
      </c>
      <c r="K115">
        <v>2.5854599999999999</v>
      </c>
      <c r="L115">
        <v>4.8481199999999998</v>
      </c>
      <c r="M115">
        <v>1.0515099999999999</v>
      </c>
      <c r="N115">
        <v>1.96909</v>
      </c>
      <c r="O115">
        <v>0.91117499999999996</v>
      </c>
      <c r="P115">
        <v>0.46181699999999998</v>
      </c>
      <c r="Q115">
        <v>0.34245900000000001</v>
      </c>
      <c r="R115">
        <v>1.0946499999999999</v>
      </c>
      <c r="S115">
        <v>0.25481399999999998</v>
      </c>
      <c r="T115">
        <v>0.71493499999999999</v>
      </c>
      <c r="U115">
        <v>0.37600499999999998</v>
      </c>
      <c r="V115">
        <v>0.14249300000000001</v>
      </c>
      <c r="W115">
        <v>9.5928200000000005E-2</v>
      </c>
      <c r="X115">
        <v>0.210508</v>
      </c>
      <c r="Y115">
        <v>0.341692</v>
      </c>
      <c r="Z115">
        <v>9.2301900000000006E-2</v>
      </c>
      <c r="AA115">
        <v>0.25525799999999998</v>
      </c>
      <c r="AB115">
        <v>0.35218300000000002</v>
      </c>
      <c r="AC115">
        <v>0.377077</v>
      </c>
      <c r="AD115">
        <v>0.103434</v>
      </c>
      <c r="AE115">
        <v>0.23025699999999999</v>
      </c>
      <c r="AF115">
        <v>0.31692599999999999</v>
      </c>
      <c r="AG115">
        <v>0.36471599999999998</v>
      </c>
    </row>
    <row r="116" spans="3:33" x14ac:dyDescent="0.25">
      <c r="C116">
        <v>2008</v>
      </c>
      <c r="D116">
        <v>4.2621500000000001</v>
      </c>
      <c r="E116">
        <v>3.9944500000000001</v>
      </c>
      <c r="F116">
        <v>2.4174500000000001</v>
      </c>
      <c r="G116">
        <v>3.9137900000000001</v>
      </c>
      <c r="H116">
        <v>2.46997</v>
      </c>
      <c r="I116">
        <v>3.1793999999999998</v>
      </c>
      <c r="J116">
        <v>8.3892199999999999</v>
      </c>
      <c r="K116">
        <v>2.5701100000000001</v>
      </c>
      <c r="L116">
        <v>2.15808</v>
      </c>
      <c r="M116">
        <v>4.03864</v>
      </c>
      <c r="N116">
        <v>0.87524800000000003</v>
      </c>
      <c r="O116">
        <v>1.6386499999999999</v>
      </c>
      <c r="P116">
        <v>0.75829599999999997</v>
      </c>
      <c r="Q116">
        <v>0.38439699999999999</v>
      </c>
      <c r="R116">
        <v>0.28511500000000001</v>
      </c>
      <c r="S116">
        <v>0.91160200000000002</v>
      </c>
      <c r="T116">
        <v>0.21226500000000001</v>
      </c>
      <c r="U116">
        <v>0.59573299999999996</v>
      </c>
      <c r="V116">
        <v>0.31340699999999999</v>
      </c>
      <c r="W116">
        <v>0.11880499999999999</v>
      </c>
      <c r="X116">
        <v>8.0004800000000001E-2</v>
      </c>
      <c r="Y116">
        <v>0.17561399999999999</v>
      </c>
      <c r="Z116">
        <v>0.28512900000000002</v>
      </c>
      <c r="AA116">
        <v>7.7041999999999999E-2</v>
      </c>
      <c r="AB116">
        <v>0.21310799999999999</v>
      </c>
      <c r="AC116">
        <v>0.294095</v>
      </c>
      <c r="AD116">
        <v>0.31494899999999998</v>
      </c>
      <c r="AE116">
        <v>8.6409200000000005E-2</v>
      </c>
      <c r="AF116">
        <v>0.19239200000000001</v>
      </c>
      <c r="AG116">
        <v>0.56969099999999995</v>
      </c>
    </row>
    <row r="117" spans="3:33" x14ac:dyDescent="0.25">
      <c r="C117">
        <v>2009</v>
      </c>
      <c r="D117">
        <v>6.6895100000000003</v>
      </c>
      <c r="E117">
        <v>3.8393000000000002</v>
      </c>
      <c r="F117">
        <v>3.57951</v>
      </c>
      <c r="G117">
        <v>2.14683</v>
      </c>
      <c r="H117">
        <v>3.4273199999999999</v>
      </c>
      <c r="I117">
        <v>2.1275300000000001</v>
      </c>
      <c r="J117">
        <v>2.7011799999999999</v>
      </c>
      <c r="K117">
        <v>7.0674599999999996</v>
      </c>
      <c r="L117">
        <v>2.15604</v>
      </c>
      <c r="M117">
        <v>1.8069999999999999</v>
      </c>
      <c r="N117">
        <v>3.37914</v>
      </c>
      <c r="O117">
        <v>0.73216700000000001</v>
      </c>
      <c r="P117">
        <v>1.3708199999999999</v>
      </c>
      <c r="Q117">
        <v>0.63446000000000002</v>
      </c>
      <c r="R117">
        <v>0.32169399999999998</v>
      </c>
      <c r="S117">
        <v>0.23866899999999999</v>
      </c>
      <c r="T117">
        <v>0.76331000000000004</v>
      </c>
      <c r="U117">
        <v>0.177786</v>
      </c>
      <c r="V117">
        <v>0.49910900000000002</v>
      </c>
      <c r="W117">
        <v>0.26264900000000002</v>
      </c>
      <c r="X117">
        <v>9.9591600000000002E-2</v>
      </c>
      <c r="Y117">
        <v>6.7083799999999999E-2</v>
      </c>
      <c r="Z117">
        <v>0.14729</v>
      </c>
      <c r="AA117">
        <v>0.23919899999999999</v>
      </c>
      <c r="AB117">
        <v>6.4646400000000007E-2</v>
      </c>
      <c r="AC117">
        <v>0.17885899999999999</v>
      </c>
      <c r="AD117">
        <v>0.24687899999999999</v>
      </c>
      <c r="AE117">
        <v>0.264434</v>
      </c>
      <c r="AF117">
        <v>7.2562699999999994E-2</v>
      </c>
      <c r="AG117">
        <v>0.64013799999999998</v>
      </c>
    </row>
    <row r="118" spans="3:33" x14ac:dyDescent="0.25">
      <c r="C118">
        <v>2010</v>
      </c>
      <c r="D118">
        <v>9.9819200000000006</v>
      </c>
      <c r="E118">
        <v>6.02719</v>
      </c>
      <c r="F118">
        <v>3.4422299999999999</v>
      </c>
      <c r="G118">
        <v>3.1821600000000001</v>
      </c>
      <c r="H118">
        <v>1.8836599999999999</v>
      </c>
      <c r="I118">
        <v>2.9610799999999999</v>
      </c>
      <c r="J118">
        <v>1.8146100000000001</v>
      </c>
      <c r="K118">
        <v>2.2857599999999998</v>
      </c>
      <c r="L118">
        <v>5.9569400000000003</v>
      </c>
      <c r="M118">
        <v>1.8140799999999999</v>
      </c>
      <c r="N118">
        <v>1.51935</v>
      </c>
      <c r="O118">
        <v>2.8406799999999999</v>
      </c>
      <c r="P118">
        <v>0.61552600000000002</v>
      </c>
      <c r="Q118">
        <v>1.15262</v>
      </c>
      <c r="R118">
        <v>0.53358799999999995</v>
      </c>
      <c r="S118">
        <v>0.270617</v>
      </c>
      <c r="T118">
        <v>0.20082900000000001</v>
      </c>
      <c r="U118">
        <v>0.64247100000000001</v>
      </c>
      <c r="V118">
        <v>0.14968300000000001</v>
      </c>
      <c r="W118">
        <v>0.42032999999999998</v>
      </c>
      <c r="X118">
        <v>0.22125300000000001</v>
      </c>
      <c r="Y118">
        <v>8.3916900000000003E-2</v>
      </c>
      <c r="Z118">
        <v>5.6539600000000002E-2</v>
      </c>
      <c r="AA118">
        <v>0.124168</v>
      </c>
      <c r="AB118">
        <v>0.20169500000000001</v>
      </c>
      <c r="AC118">
        <v>5.4522000000000001E-2</v>
      </c>
      <c r="AD118">
        <v>0.15087700000000001</v>
      </c>
      <c r="AE118">
        <v>0.20829400000000001</v>
      </c>
      <c r="AF118">
        <v>0.22314400000000001</v>
      </c>
      <c r="AG118">
        <v>0.60158699999999998</v>
      </c>
    </row>
    <row r="119" spans="3:33" x14ac:dyDescent="0.25">
      <c r="C119">
        <v>2011</v>
      </c>
      <c r="D119">
        <v>4.2814199999999998</v>
      </c>
      <c r="E119">
        <v>8.9948800000000002</v>
      </c>
      <c r="F119">
        <v>5.4055499999999999</v>
      </c>
      <c r="G119">
        <v>3.06202</v>
      </c>
      <c r="H119">
        <v>2.7951199999999998</v>
      </c>
      <c r="I119">
        <v>1.6301000000000001</v>
      </c>
      <c r="J119">
        <v>2.53091</v>
      </c>
      <c r="K119">
        <v>1.5392300000000001</v>
      </c>
      <c r="L119">
        <v>1.9315100000000001</v>
      </c>
      <c r="M119">
        <v>5.02522</v>
      </c>
      <c r="N119">
        <v>1.5293300000000001</v>
      </c>
      <c r="O119">
        <v>1.2806299999999999</v>
      </c>
      <c r="P119">
        <v>2.39446</v>
      </c>
      <c r="Q119">
        <v>0.51891799999999999</v>
      </c>
      <c r="R119">
        <v>0.97192500000000004</v>
      </c>
      <c r="S119">
        <v>0.450048</v>
      </c>
      <c r="T119">
        <v>0.22830800000000001</v>
      </c>
      <c r="U119">
        <v>0.16947699999999999</v>
      </c>
      <c r="V119">
        <v>0.54232000000000002</v>
      </c>
      <c r="W119">
        <v>0.126384</v>
      </c>
      <c r="X119">
        <v>0.35499599999999998</v>
      </c>
      <c r="Y119">
        <v>0.18690999999999999</v>
      </c>
      <c r="Z119">
        <v>7.0908299999999994E-2</v>
      </c>
      <c r="AA119">
        <v>4.7786000000000002E-2</v>
      </c>
      <c r="AB119">
        <v>0.104967</v>
      </c>
      <c r="AC119">
        <v>0.17054</v>
      </c>
      <c r="AD119">
        <v>4.6108900000000001E-2</v>
      </c>
      <c r="AE119">
        <v>0.12761900000000001</v>
      </c>
      <c r="AF119">
        <v>0.17621300000000001</v>
      </c>
      <c r="AG119">
        <v>0.69788600000000001</v>
      </c>
    </row>
    <row r="120" spans="3:33" x14ac:dyDescent="0.25">
      <c r="C120">
        <v>2012</v>
      </c>
      <c r="D120">
        <v>5.3753399999999996</v>
      </c>
      <c r="E120">
        <v>3.8560500000000002</v>
      </c>
      <c r="F120">
        <v>8.0577900000000007</v>
      </c>
      <c r="G120">
        <v>4.7980099999999997</v>
      </c>
      <c r="H120">
        <v>2.6796899999999999</v>
      </c>
      <c r="I120">
        <v>2.4057499999999998</v>
      </c>
      <c r="J120">
        <v>1.3837200000000001</v>
      </c>
      <c r="K120">
        <v>2.1301800000000002</v>
      </c>
      <c r="L120">
        <v>1.2900199999999999</v>
      </c>
      <c r="M120">
        <v>1.6157300000000001</v>
      </c>
      <c r="N120">
        <v>4.2005699999999999</v>
      </c>
      <c r="O120">
        <v>1.2781100000000001</v>
      </c>
      <c r="P120">
        <v>1.07033</v>
      </c>
      <c r="Q120">
        <v>2.00163</v>
      </c>
      <c r="R120">
        <v>0.43389800000000001</v>
      </c>
      <c r="S120">
        <v>0.81292399999999998</v>
      </c>
      <c r="T120">
        <v>0.37654100000000001</v>
      </c>
      <c r="U120">
        <v>0.191081</v>
      </c>
      <c r="V120">
        <v>0.14188799999999999</v>
      </c>
      <c r="W120">
        <v>0.45418399999999998</v>
      </c>
      <c r="X120">
        <v>0.105878</v>
      </c>
      <c r="Y120">
        <v>0.29748599999999997</v>
      </c>
      <c r="Z120">
        <v>0.15667500000000001</v>
      </c>
      <c r="AA120">
        <v>5.9454600000000003E-2</v>
      </c>
      <c r="AB120">
        <v>4.0077599999999998E-2</v>
      </c>
      <c r="AC120">
        <v>8.8056200000000001E-2</v>
      </c>
      <c r="AD120">
        <v>0.143097</v>
      </c>
      <c r="AE120">
        <v>3.8697500000000003E-2</v>
      </c>
      <c r="AF120">
        <v>0.107127</v>
      </c>
      <c r="AG120">
        <v>0.73397599999999996</v>
      </c>
    </row>
    <row r="121" spans="3:33" x14ac:dyDescent="0.25">
      <c r="C121">
        <v>2013</v>
      </c>
      <c r="D121">
        <v>1.8478300000000001</v>
      </c>
      <c r="E121">
        <v>4.8397800000000002</v>
      </c>
      <c r="F121">
        <v>3.4518300000000002</v>
      </c>
      <c r="G121">
        <v>7.1405500000000002</v>
      </c>
      <c r="H121">
        <v>4.1856900000000001</v>
      </c>
      <c r="I121">
        <v>2.2948400000000002</v>
      </c>
      <c r="J121">
        <v>2.0287099999999998</v>
      </c>
      <c r="K121">
        <v>1.1558600000000001</v>
      </c>
      <c r="L121">
        <v>1.7709999999999999</v>
      </c>
      <c r="M121">
        <v>1.0702499999999999</v>
      </c>
      <c r="N121">
        <v>1.3393600000000001</v>
      </c>
      <c r="O121">
        <v>3.48123</v>
      </c>
      <c r="P121">
        <v>1.05928</v>
      </c>
      <c r="Q121">
        <v>0.88722500000000004</v>
      </c>
      <c r="R121">
        <v>1.65961</v>
      </c>
      <c r="S121">
        <v>0.35985699999999998</v>
      </c>
      <c r="T121">
        <v>0.67440800000000001</v>
      </c>
      <c r="U121">
        <v>0.31247799999999998</v>
      </c>
      <c r="V121">
        <v>0.15862000000000001</v>
      </c>
      <c r="W121">
        <v>0.117821</v>
      </c>
      <c r="X121">
        <v>0.37725700000000001</v>
      </c>
      <c r="Y121">
        <v>8.7970199999999998E-2</v>
      </c>
      <c r="Z121">
        <v>0.24723899999999999</v>
      </c>
      <c r="AA121">
        <v>0.130246</v>
      </c>
      <c r="AB121">
        <v>4.9437700000000001E-2</v>
      </c>
      <c r="AC121">
        <v>3.3333099999999997E-2</v>
      </c>
      <c r="AD121">
        <v>7.3253399999999996E-2</v>
      </c>
      <c r="AE121">
        <v>0.11906600000000001</v>
      </c>
      <c r="AF121">
        <v>3.2204900000000002E-2</v>
      </c>
      <c r="AG121">
        <v>0.70020199999999999</v>
      </c>
    </row>
    <row r="122" spans="3:33" x14ac:dyDescent="0.25">
      <c r="C122">
        <v>2014</v>
      </c>
      <c r="D122">
        <v>3.6743100000000002</v>
      </c>
      <c r="E122">
        <v>1.6637999999999999</v>
      </c>
      <c r="F122">
        <v>4.3328699999999998</v>
      </c>
      <c r="G122">
        <v>3.0594199999999998</v>
      </c>
      <c r="H122">
        <v>6.2309200000000002</v>
      </c>
      <c r="I122">
        <v>3.5858400000000001</v>
      </c>
      <c r="J122">
        <v>1.9360299999999999</v>
      </c>
      <c r="K122">
        <v>1.6954800000000001</v>
      </c>
      <c r="L122">
        <v>0.96146100000000001</v>
      </c>
      <c r="M122">
        <v>1.4700599999999999</v>
      </c>
      <c r="N122">
        <v>0.88764900000000002</v>
      </c>
      <c r="O122">
        <v>1.1105799999999999</v>
      </c>
      <c r="P122">
        <v>2.8866800000000001</v>
      </c>
      <c r="Q122">
        <v>0.87851199999999996</v>
      </c>
      <c r="R122">
        <v>0.73599499999999995</v>
      </c>
      <c r="S122">
        <v>1.3771</v>
      </c>
      <c r="T122">
        <v>0.29868699999999998</v>
      </c>
      <c r="U122">
        <v>0.55993899999999996</v>
      </c>
      <c r="V122">
        <v>0.259519</v>
      </c>
      <c r="W122">
        <v>0.13177700000000001</v>
      </c>
      <c r="X122">
        <v>9.7910200000000003E-2</v>
      </c>
      <c r="Y122">
        <v>0.31359199999999998</v>
      </c>
      <c r="Z122">
        <v>7.3144200000000006E-2</v>
      </c>
      <c r="AA122">
        <v>0.205624</v>
      </c>
      <c r="AB122">
        <v>0.108349</v>
      </c>
      <c r="AC122">
        <v>4.1135499999999998E-2</v>
      </c>
      <c r="AD122">
        <v>2.77413E-2</v>
      </c>
      <c r="AE122">
        <v>6.0976799999999998E-2</v>
      </c>
      <c r="AF122">
        <v>9.9129800000000004E-2</v>
      </c>
      <c r="AG122">
        <v>0.60996799999999995</v>
      </c>
    </row>
    <row r="123" spans="3:33" x14ac:dyDescent="0.25">
      <c r="C123">
        <v>2015</v>
      </c>
      <c r="D123">
        <v>6.3287800000000001</v>
      </c>
      <c r="E123">
        <v>3.31</v>
      </c>
      <c r="F123">
        <v>1.49122</v>
      </c>
      <c r="G123">
        <v>3.8497699999999999</v>
      </c>
      <c r="H123">
        <v>2.68221</v>
      </c>
      <c r="I123">
        <v>5.37751</v>
      </c>
      <c r="J123">
        <v>3.0544899999999999</v>
      </c>
      <c r="K123">
        <v>1.6359600000000001</v>
      </c>
      <c r="L123">
        <v>1.4269400000000001</v>
      </c>
      <c r="M123">
        <v>0.80773899999999998</v>
      </c>
      <c r="N123">
        <v>1.23417</v>
      </c>
      <c r="O123">
        <v>0.74507699999999999</v>
      </c>
      <c r="P123">
        <v>0.932257</v>
      </c>
      <c r="Q123">
        <v>2.4236200000000001</v>
      </c>
      <c r="R123">
        <v>0.73777000000000004</v>
      </c>
      <c r="S123">
        <v>0.61826000000000003</v>
      </c>
      <c r="T123">
        <v>1.15716</v>
      </c>
      <c r="U123">
        <v>0.25106099999999998</v>
      </c>
      <c r="V123">
        <v>0.470802</v>
      </c>
      <c r="W123">
        <v>0.21827299999999999</v>
      </c>
      <c r="X123">
        <v>0.11086600000000001</v>
      </c>
      <c r="Y123">
        <v>8.2397799999999993E-2</v>
      </c>
      <c r="Z123">
        <v>0.26398100000000002</v>
      </c>
      <c r="AA123">
        <v>6.1588999999999998E-2</v>
      </c>
      <c r="AB123">
        <v>0.173183</v>
      </c>
      <c r="AC123">
        <v>9.1276399999999994E-2</v>
      </c>
      <c r="AD123">
        <v>3.4661299999999999E-2</v>
      </c>
      <c r="AE123">
        <v>2.3379899999999999E-2</v>
      </c>
      <c r="AF123">
        <v>5.1400000000000001E-2</v>
      </c>
      <c r="AG123">
        <v>0.597916</v>
      </c>
    </row>
    <row r="124" spans="3:33" x14ac:dyDescent="0.25">
      <c r="C124">
        <v>2016</v>
      </c>
      <c r="D124">
        <v>24.692900000000002</v>
      </c>
      <c r="E124">
        <v>5.7012</v>
      </c>
      <c r="F124">
        <v>2.96665</v>
      </c>
      <c r="G124">
        <v>1.3251599999999999</v>
      </c>
      <c r="H124">
        <v>3.3768799999999999</v>
      </c>
      <c r="I124">
        <v>2.31717</v>
      </c>
      <c r="J124">
        <v>4.5871399999999998</v>
      </c>
      <c r="K124">
        <v>2.5853600000000001</v>
      </c>
      <c r="L124">
        <v>1.37931</v>
      </c>
      <c r="M124">
        <v>1.2010099999999999</v>
      </c>
      <c r="N124">
        <v>0.67939899999999998</v>
      </c>
      <c r="O124">
        <v>1.0379100000000001</v>
      </c>
      <c r="P124">
        <v>0.62664600000000004</v>
      </c>
      <c r="Q124">
        <v>0.78423699999999996</v>
      </c>
      <c r="R124">
        <v>2.0393699999999999</v>
      </c>
      <c r="S124">
        <v>0.62099300000000002</v>
      </c>
      <c r="T124">
        <v>0.52057299999999995</v>
      </c>
      <c r="U124">
        <v>0.97465400000000002</v>
      </c>
      <c r="V124">
        <v>0.211537</v>
      </c>
      <c r="W124">
        <v>0.39681899999999998</v>
      </c>
      <c r="X124">
        <v>0.184034</v>
      </c>
      <c r="Y124">
        <v>9.3505099999999994E-2</v>
      </c>
      <c r="Z124">
        <v>6.95157E-2</v>
      </c>
      <c r="AA124">
        <v>0.222775</v>
      </c>
      <c r="AB124">
        <v>5.1989399999999998E-2</v>
      </c>
      <c r="AC124">
        <v>0.146227</v>
      </c>
      <c r="AD124">
        <v>7.7087799999999998E-2</v>
      </c>
      <c r="AE124">
        <v>2.9279800000000002E-2</v>
      </c>
      <c r="AF124">
        <v>1.97541E-2</v>
      </c>
      <c r="AG124">
        <v>0.548813</v>
      </c>
    </row>
    <row r="125" spans="3:33" x14ac:dyDescent="0.25">
      <c r="C125">
        <v>2017</v>
      </c>
      <c r="D125">
        <v>8.7006800000000002</v>
      </c>
      <c r="E125">
        <v>22.0684</v>
      </c>
      <c r="F125">
        <v>5.0511699999999999</v>
      </c>
      <c r="G125">
        <v>2.6013600000000001</v>
      </c>
      <c r="H125">
        <v>1.15012</v>
      </c>
      <c r="I125">
        <v>2.9063699999999999</v>
      </c>
      <c r="J125">
        <v>1.9828300000000001</v>
      </c>
      <c r="K125">
        <v>3.9115000000000002</v>
      </c>
      <c r="L125">
        <v>2.2002600000000001</v>
      </c>
      <c r="M125">
        <v>1.17269</v>
      </c>
      <c r="N125">
        <v>1.02067</v>
      </c>
      <c r="O125">
        <v>0.57733599999999996</v>
      </c>
      <c r="P125">
        <v>0.88208900000000001</v>
      </c>
      <c r="Q125">
        <v>0.532694</v>
      </c>
      <c r="R125">
        <v>0.66686400000000001</v>
      </c>
      <c r="S125">
        <v>1.7347600000000001</v>
      </c>
      <c r="T125">
        <v>0.52843899999999999</v>
      </c>
      <c r="U125">
        <v>0.44315900000000003</v>
      </c>
      <c r="V125">
        <v>0.83004199999999995</v>
      </c>
      <c r="W125">
        <v>0.18022099999999999</v>
      </c>
      <c r="X125">
        <v>0.338202</v>
      </c>
      <c r="Y125">
        <v>0.15690599999999999</v>
      </c>
      <c r="Z125">
        <v>7.9750000000000001E-2</v>
      </c>
      <c r="AA125">
        <v>5.9309399999999998E-2</v>
      </c>
      <c r="AB125">
        <v>0.19012699999999999</v>
      </c>
      <c r="AC125">
        <v>4.4383400000000003E-2</v>
      </c>
      <c r="AD125">
        <v>0.12486899999999999</v>
      </c>
      <c r="AE125">
        <v>6.5845100000000004E-2</v>
      </c>
      <c r="AF125">
        <v>2.5015599999999999E-2</v>
      </c>
      <c r="AG125">
        <v>0.48596499999999998</v>
      </c>
    </row>
    <row r="126" spans="3:33" x14ac:dyDescent="0.25">
      <c r="C126">
        <v>2018</v>
      </c>
      <c r="D126">
        <v>46.963900000000002</v>
      </c>
      <c r="E126">
        <v>7.7651899999999996</v>
      </c>
      <c r="F126">
        <v>19.499700000000001</v>
      </c>
      <c r="G126">
        <v>4.4117199999999999</v>
      </c>
      <c r="H126">
        <v>2.2463299999999999</v>
      </c>
      <c r="I126">
        <v>0.98400600000000005</v>
      </c>
      <c r="J126">
        <v>2.4707499999999998</v>
      </c>
      <c r="K126">
        <v>1.67906</v>
      </c>
      <c r="L126">
        <v>3.3050899999999999</v>
      </c>
      <c r="M126">
        <v>1.8571500000000001</v>
      </c>
      <c r="N126">
        <v>0.98941699999999999</v>
      </c>
      <c r="O126">
        <v>0.86114999999999997</v>
      </c>
      <c r="P126">
        <v>0.48722300000000002</v>
      </c>
      <c r="Q126">
        <v>0.74470999999999998</v>
      </c>
      <c r="R126">
        <v>0.449957</v>
      </c>
      <c r="S126">
        <v>0.563608</v>
      </c>
      <c r="T126">
        <v>1.4670300000000001</v>
      </c>
      <c r="U126">
        <v>0.44716299999999998</v>
      </c>
      <c r="V126">
        <v>0.37523299999999998</v>
      </c>
      <c r="W126">
        <v>0.70324600000000004</v>
      </c>
      <c r="X126">
        <v>0.152782</v>
      </c>
      <c r="Y126">
        <v>0.28687699999999999</v>
      </c>
      <c r="Z126">
        <v>0.13316800000000001</v>
      </c>
      <c r="AA126">
        <v>6.7720299999999997E-2</v>
      </c>
      <c r="AB126">
        <v>5.0388000000000002E-2</v>
      </c>
      <c r="AC126">
        <v>0.161603</v>
      </c>
      <c r="AD126">
        <v>3.7741299999999998E-2</v>
      </c>
      <c r="AE126">
        <v>0.106225</v>
      </c>
      <c r="AF126">
        <v>5.6035099999999997E-2</v>
      </c>
      <c r="AG126">
        <v>0.43513600000000002</v>
      </c>
    </row>
    <row r="127" spans="3:33" x14ac:dyDescent="0.25">
      <c r="C127">
        <v>2019</v>
      </c>
      <c r="D127">
        <v>27.802399999999999</v>
      </c>
      <c r="E127">
        <v>41.930199999999999</v>
      </c>
      <c r="F127">
        <v>6.8630199999999997</v>
      </c>
      <c r="G127">
        <v>17.039000000000001</v>
      </c>
      <c r="H127">
        <v>3.8129</v>
      </c>
      <c r="I127">
        <v>1.9242600000000001</v>
      </c>
      <c r="J127">
        <v>0.83774999999999999</v>
      </c>
      <c r="K127">
        <v>2.09558</v>
      </c>
      <c r="L127">
        <v>1.4211199999999999</v>
      </c>
      <c r="M127">
        <v>2.79453</v>
      </c>
      <c r="N127">
        <v>1.56976</v>
      </c>
      <c r="O127">
        <v>0.83640099999999995</v>
      </c>
      <c r="P127">
        <v>0.72825899999999999</v>
      </c>
      <c r="Q127">
        <v>0.41227399999999997</v>
      </c>
      <c r="R127">
        <v>0.63059399999999999</v>
      </c>
      <c r="S127">
        <v>0.38130399999999998</v>
      </c>
      <c r="T127">
        <v>0.47800700000000002</v>
      </c>
      <c r="U127">
        <v>1.2452700000000001</v>
      </c>
      <c r="V127">
        <v>0.379888</v>
      </c>
      <c r="W127">
        <v>0.319046</v>
      </c>
      <c r="X127">
        <v>0.59843000000000002</v>
      </c>
      <c r="Y127">
        <v>0.13011300000000001</v>
      </c>
      <c r="Z127">
        <v>0.24449399999999999</v>
      </c>
      <c r="AA127">
        <v>0.113575</v>
      </c>
      <c r="AB127">
        <v>5.7795600000000003E-2</v>
      </c>
      <c r="AC127">
        <v>4.3030699999999998E-2</v>
      </c>
      <c r="AD127">
        <v>0.13808899999999999</v>
      </c>
      <c r="AE127">
        <v>3.2267400000000002E-2</v>
      </c>
      <c r="AF127">
        <v>9.0865000000000001E-2</v>
      </c>
      <c r="AG127">
        <v>0.42050999999999999</v>
      </c>
    </row>
    <row r="128" spans="3:33" x14ac:dyDescent="0.25">
      <c r="C128">
        <v>2020</v>
      </c>
      <c r="D128">
        <v>34.947400000000002</v>
      </c>
      <c r="E128">
        <v>24.845400000000001</v>
      </c>
      <c r="F128">
        <v>37.110799999999998</v>
      </c>
      <c r="G128">
        <v>6.0098500000000001</v>
      </c>
      <c r="H128">
        <v>14.77</v>
      </c>
      <c r="I128">
        <v>3.2781799999999999</v>
      </c>
      <c r="J128">
        <v>1.6450199999999999</v>
      </c>
      <c r="K128">
        <v>0.71367499999999995</v>
      </c>
      <c r="L128">
        <v>1.7817499999999999</v>
      </c>
      <c r="M128">
        <v>1.20719</v>
      </c>
      <c r="N128">
        <v>2.37324</v>
      </c>
      <c r="O128">
        <v>1.33334</v>
      </c>
      <c r="P128">
        <v>0.71075299999999997</v>
      </c>
      <c r="Q128">
        <v>0.61925399999999997</v>
      </c>
      <c r="R128">
        <v>0.35083500000000001</v>
      </c>
      <c r="S128">
        <v>0.537076</v>
      </c>
      <c r="T128">
        <v>0.32504699999999997</v>
      </c>
      <c r="U128">
        <v>0.40785700000000003</v>
      </c>
      <c r="V128">
        <v>1.0634999999999999</v>
      </c>
      <c r="W128">
        <v>0.32473099999999999</v>
      </c>
      <c r="X128">
        <v>0.27296399999999998</v>
      </c>
      <c r="Y128">
        <v>0.51243399999999995</v>
      </c>
      <c r="Z128">
        <v>0.11150599999999999</v>
      </c>
      <c r="AA128">
        <v>0.20969399999999999</v>
      </c>
      <c r="AB128">
        <v>9.7480999999999998E-2</v>
      </c>
      <c r="AC128">
        <v>4.9639900000000001E-2</v>
      </c>
      <c r="AD128">
        <v>3.6982399999999999E-2</v>
      </c>
      <c r="AE128">
        <v>0.118751</v>
      </c>
      <c r="AF128">
        <v>2.77641E-2</v>
      </c>
      <c r="AG128">
        <v>0.44040400000000002</v>
      </c>
    </row>
    <row r="129" spans="3:33" x14ac:dyDescent="0.25">
      <c r="C129">
        <v>2021</v>
      </c>
      <c r="D129">
        <v>7.7527999999999997</v>
      </c>
      <c r="E129">
        <v>31.265999999999998</v>
      </c>
      <c r="F129">
        <v>22.025700000000001</v>
      </c>
      <c r="G129">
        <v>32.579500000000003</v>
      </c>
      <c r="H129">
        <v>5.2281199999999997</v>
      </c>
      <c r="I129">
        <v>12.755100000000001</v>
      </c>
      <c r="J129">
        <v>2.8166000000000002</v>
      </c>
      <c r="K129">
        <v>1.4089400000000001</v>
      </c>
      <c r="L129">
        <v>0.61018300000000003</v>
      </c>
      <c r="M129">
        <v>1.52216</v>
      </c>
      <c r="N129">
        <v>1.03115</v>
      </c>
      <c r="O129">
        <v>2.0276999999999998</v>
      </c>
      <c r="P129">
        <v>1.13985</v>
      </c>
      <c r="Q129">
        <v>0.60808200000000001</v>
      </c>
      <c r="R129">
        <v>0.53027999999999997</v>
      </c>
      <c r="S129">
        <v>0.30072599999999999</v>
      </c>
      <c r="T129">
        <v>0.46084900000000001</v>
      </c>
      <c r="U129">
        <v>0.27921200000000002</v>
      </c>
      <c r="V129">
        <v>0.350721</v>
      </c>
      <c r="W129">
        <v>0.91548300000000005</v>
      </c>
      <c r="X129">
        <v>0.27982499999999999</v>
      </c>
      <c r="Y129">
        <v>0.23545099999999999</v>
      </c>
      <c r="Z129">
        <v>0.44243199999999999</v>
      </c>
      <c r="AA129">
        <v>9.6361000000000002E-2</v>
      </c>
      <c r="AB129">
        <v>0.181367</v>
      </c>
      <c r="AC129">
        <v>8.43806E-2</v>
      </c>
      <c r="AD129">
        <v>4.30011E-2</v>
      </c>
      <c r="AE129">
        <v>3.2058799999999998E-2</v>
      </c>
      <c r="AF129">
        <v>0.103008</v>
      </c>
      <c r="AG129">
        <v>0.406559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AI133"/>
  <sheetViews>
    <sheetView topLeftCell="M83" workbookViewId="0">
      <selection activeCell="AG75" sqref="AG75"/>
    </sheetView>
  </sheetViews>
  <sheetFormatPr defaultRowHeight="15" x14ac:dyDescent="0.25"/>
  <sheetData>
    <row r="4" spans="3:35" x14ac:dyDescent="0.25">
      <c r="C4" t="s">
        <v>13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 t="s">
        <v>15</v>
      </c>
      <c r="AI4" t="s">
        <v>16</v>
      </c>
    </row>
    <row r="5" spans="3:35" x14ac:dyDescent="0.25">
      <c r="C5">
        <v>1960</v>
      </c>
      <c r="D5">
        <f>'weight at age'!C4*'numbers at age'!D4</f>
        <v>13.230143550000001</v>
      </c>
      <c r="E5">
        <f>'weight at age'!D4*'numbers at age'!E4</f>
        <v>16.26511704</v>
      </c>
      <c r="F5">
        <f>'weight at age'!E4*'numbers at age'!F4</f>
        <v>17.744569637999998</v>
      </c>
      <c r="G5">
        <f>'weight at age'!F4*'numbers at age'!G4</f>
        <v>178.46052338999999</v>
      </c>
      <c r="H5">
        <f>'weight at age'!G4*'numbers at age'!H4</f>
        <v>17.816136522000001</v>
      </c>
      <c r="I5">
        <f>'weight at age'!H4*'numbers at age'!I4</f>
        <v>16.812278680999999</v>
      </c>
      <c r="J5">
        <f>'weight at age'!I4*'numbers at age'!J4</f>
        <v>15.215120699999998</v>
      </c>
      <c r="K5">
        <f>'weight at age'!J4*'numbers at age'!K4</f>
        <v>13.366838646</v>
      </c>
      <c r="L5">
        <f>'weight at age'!K4*'numbers at age'!L4</f>
        <v>11.604812981999999</v>
      </c>
      <c r="M5">
        <f>'weight at age'!L4*'numbers at age'!M4</f>
        <v>10.10447688</v>
      </c>
      <c r="N5">
        <f>'weight at age'!M4*'numbers at age'!N4</f>
        <v>8.9455601820000012</v>
      </c>
      <c r="O5">
        <f>'weight at age'!N4*'numbers at age'!O4</f>
        <v>8.0669262239999995</v>
      </c>
      <c r="P5">
        <f>'weight at age'!O4*'numbers at age'!P4</f>
        <v>7.3863925450000014</v>
      </c>
      <c r="Q5">
        <f>'weight at age'!P4*'numbers at age'!Q4</f>
        <v>6.8317884080000004</v>
      </c>
      <c r="R5">
        <f>'weight at age'!Q4*'numbers at age'!R4</f>
        <v>6.3548767349999995</v>
      </c>
      <c r="S5">
        <f>'weight at age'!R4*'numbers at age'!S4</f>
        <v>5.9264817600000006</v>
      </c>
      <c r="T5">
        <f>'weight at age'!S4*'numbers at age'!T4</f>
        <v>5.527880444</v>
      </c>
      <c r="U5">
        <f>'weight at age'!T4*'numbers at age'!U4</f>
        <v>5.1499943801999999</v>
      </c>
      <c r="V5">
        <f>'weight at age'!U4*'numbers at age'!V4</f>
        <v>4.7894239022000002</v>
      </c>
      <c r="W5">
        <f>'weight at age'!V4*'numbers at age'!W4</f>
        <v>4.4458019650000002</v>
      </c>
      <c r="X5">
        <f>'weight at age'!W4*'numbers at age'!X4</f>
        <v>4.1163595904000001</v>
      </c>
      <c r="Y5">
        <f>'weight at age'!X4*'numbers at age'!Y4</f>
        <v>3.8027611125000003</v>
      </c>
      <c r="Z5">
        <f>'weight at age'!Y4*'numbers at age'!Z4</f>
        <v>3.5072648181999999</v>
      </c>
      <c r="AA5">
        <f>'weight at age'!Z4*'numbers at age'!AA4</f>
        <v>3.2271578100000005</v>
      </c>
      <c r="AB5">
        <f>'weight at age'!AA4*'numbers at age'!AB4</f>
        <v>2.9618049950000001</v>
      </c>
      <c r="AC5">
        <f>'weight at age'!AB4*'numbers at age'!AC4</f>
        <v>2.7126823500000001</v>
      </c>
      <c r="AD5">
        <f>'weight at age'!AC4*'numbers at age'!AD4</f>
        <v>2.4825603030000001</v>
      </c>
      <c r="AE5">
        <f>'weight at age'!AD4*'numbers at age'!AE4</f>
        <v>2.2683996126000001</v>
      </c>
      <c r="AF5">
        <f>'weight at age'!AE4*'numbers at age'!AF4</f>
        <v>2.069491932</v>
      </c>
      <c r="AG5">
        <f>'weight at age'!AF4*'numbers at age'!AG4</f>
        <v>23.337165015</v>
      </c>
      <c r="AH5">
        <f>SUM(D5:AG5)</f>
        <v>424.53079211309995</v>
      </c>
      <c r="AI5">
        <f>SUM(F5:AG5)</f>
        <v>395.03553152309996</v>
      </c>
    </row>
    <row r="6" spans="3:35" x14ac:dyDescent="0.25">
      <c r="C6">
        <v>1961</v>
      </c>
      <c r="D6">
        <f>'weight at age'!C5*'numbers at age'!D5</f>
        <v>12.605974740000001</v>
      </c>
      <c r="E6">
        <f>'weight at age'!D5*'numbers at age'!E5</f>
        <v>16.633028600000003</v>
      </c>
      <c r="F6">
        <f>'weight at age'!E5*'numbers at age'!F5</f>
        <v>18.894378291999999</v>
      </c>
      <c r="G6">
        <f>'weight at age'!F5*'numbers at age'!G5</f>
        <v>19.484250171000003</v>
      </c>
      <c r="H6">
        <f>'weight at age'!G5*'numbers at age'!H5</f>
        <v>187.92832758</v>
      </c>
      <c r="I6">
        <f>'weight at age'!H5*'numbers at age'!I5</f>
        <v>18.173157761999999</v>
      </c>
      <c r="J6">
        <f>'weight at age'!I5*'numbers at age'!J5</f>
        <v>16.730326340000001</v>
      </c>
      <c r="K6">
        <f>'weight at age'!J5*'numbers at age'!K5</f>
        <v>14.850437724000001</v>
      </c>
      <c r="L6">
        <f>'weight at age'!K5*'numbers at age'!L5</f>
        <v>12.847124947999999</v>
      </c>
      <c r="M6">
        <f>'weight at age'!L5*'numbers at age'!M5</f>
        <v>11.016829752000001</v>
      </c>
      <c r="N6">
        <f>'weight at age'!M5*'numbers at age'!N5</f>
        <v>9.4982078880000014</v>
      </c>
      <c r="O6">
        <f>'weight at age'!N5*'numbers at age'!O5</f>
        <v>8.341363758</v>
      </c>
      <c r="P6">
        <f>'weight at age'!O5*'numbers at age'!P5</f>
        <v>7.4727247350000008</v>
      </c>
      <c r="Q6">
        <f>'weight at age'!P5*'numbers at age'!Q5</f>
        <v>6.8058087140000003</v>
      </c>
      <c r="R6">
        <f>'weight at age'!Q5*'numbers at age'!R5</f>
        <v>6.2668699349999999</v>
      </c>
      <c r="S6">
        <f>'weight at age'!R5*'numbers at age'!S5</f>
        <v>5.8082360000000008</v>
      </c>
      <c r="T6">
        <f>'weight at age'!S5*'numbers at age'!T5</f>
        <v>5.400213516</v>
      </c>
      <c r="U6">
        <f>'weight at age'!T5*'numbers at age'!U5</f>
        <v>5.0243433920999996</v>
      </c>
      <c r="V6">
        <f>'weight at age'!U5*'numbers at age'!V5</f>
        <v>4.6710445211999998</v>
      </c>
      <c r="W6">
        <f>'weight at age'!V5*'numbers at age'!W5</f>
        <v>4.3364702920000004</v>
      </c>
      <c r="X6">
        <f>'weight at age'!W5*'numbers at age'!X5</f>
        <v>4.0194820352000002</v>
      </c>
      <c r="Y6">
        <f>'weight at age'!X5*'numbers at age'!Y5</f>
        <v>3.7170478950000003</v>
      </c>
      <c r="Z6">
        <f>'weight at age'!Y5*'numbers at age'!Z5</f>
        <v>3.4304421921000001</v>
      </c>
      <c r="AA6">
        <f>'weight at age'!Z5*'numbers at age'!AA5</f>
        <v>3.1611537579999998</v>
      </c>
      <c r="AB6">
        <f>'weight at age'!AA5*'numbers at age'!AB5</f>
        <v>2.9065742599999997</v>
      </c>
      <c r="AC6">
        <f>'weight at age'!AB5*'numbers at age'!AC5</f>
        <v>2.6660291207999998</v>
      </c>
      <c r="AD6">
        <f>'weight at age'!AC5*'numbers at age'!AD5</f>
        <v>2.44054737</v>
      </c>
      <c r="AE6">
        <f>'weight at age'!AD5*'numbers at age'!AE5</f>
        <v>2.2325817689999998</v>
      </c>
      <c r="AF6">
        <f>'weight at age'!AE5*'numbers at age'!AF5</f>
        <v>2.0392452431999999</v>
      </c>
      <c r="AG6">
        <f>'weight at age'!AF5*'numbers at age'!AG5</f>
        <v>22.808381085000004</v>
      </c>
      <c r="AH6">
        <f t="shared" ref="AH6:AH66" si="0">SUM(D6:AG6)</f>
        <v>442.21060338859996</v>
      </c>
      <c r="AI6">
        <f t="shared" ref="AI6:AI66" si="1">SUM(F6:AG6)</f>
        <v>412.97160004859995</v>
      </c>
    </row>
    <row r="7" spans="3:35" x14ac:dyDescent="0.25">
      <c r="C7">
        <v>1962</v>
      </c>
      <c r="D7">
        <f>'weight at age'!C6*'numbers at age'!D6</f>
        <v>11.1253095</v>
      </c>
      <c r="E7">
        <f>'weight at age'!D6*'numbers at age'!E6</f>
        <v>15.754504200000001</v>
      </c>
      <c r="F7">
        <f>'weight at age'!E6*'numbers at age'!F6</f>
        <v>19.156855285999999</v>
      </c>
      <c r="G7">
        <f>'weight at age'!F6*'numbers at age'!G6</f>
        <v>20.503491684</v>
      </c>
      <c r="H7">
        <f>'weight at age'!G6*'numbers at age'!H6</f>
        <v>20.205162131999998</v>
      </c>
      <c r="I7">
        <f>'weight at age'!H6*'numbers at age'!I6</f>
        <v>188.10870851999999</v>
      </c>
      <c r="J7">
        <f>'weight at age'!I6*'numbers at age'!J6</f>
        <v>17.69128894</v>
      </c>
      <c r="K7">
        <f>'weight at age'!J6*'numbers at age'!K6</f>
        <v>15.934625910000001</v>
      </c>
      <c r="L7">
        <f>'weight at age'!K6*'numbers at age'!L6</f>
        <v>13.902600655999999</v>
      </c>
      <c r="M7">
        <f>'weight at age'!L6*'numbers at age'!M6</f>
        <v>11.864585766000001</v>
      </c>
      <c r="N7">
        <f>'weight at age'!M6*'numbers at age'!N6</f>
        <v>10.065697707</v>
      </c>
      <c r="O7">
        <f>'weight at age'!N6*'numbers at age'!O6</f>
        <v>8.6038124759999999</v>
      </c>
      <c r="P7">
        <f>'weight at age'!O6*'numbers at age'!P6</f>
        <v>7.5037644010000006</v>
      </c>
      <c r="Q7">
        <f>'weight at age'!P6*'numbers at age'!Q6</f>
        <v>6.6850313200000002</v>
      </c>
      <c r="R7">
        <f>'weight at age'!Q6*'numbers at age'!R6</f>
        <v>6.0605254200000003</v>
      </c>
      <c r="S7">
        <f>'weight at age'!R6*'numbers at age'!S6</f>
        <v>5.5598985600000006</v>
      </c>
      <c r="T7">
        <f>'weight at age'!S6*'numbers at age'!T6</f>
        <v>5.1370494940000002</v>
      </c>
      <c r="U7">
        <f>'weight at age'!T6*'numbers at age'!U6</f>
        <v>4.7640283136999999</v>
      </c>
      <c r="V7">
        <f>'weight at age'!U6*'numbers at age'!V6</f>
        <v>4.4230165526</v>
      </c>
      <c r="W7">
        <f>'weight at age'!V6*'numbers at age'!W6</f>
        <v>4.1048172659999995</v>
      </c>
      <c r="X7">
        <f>'weight at age'!W6*'numbers at age'!X6</f>
        <v>3.8052140672000001</v>
      </c>
      <c r="Y7">
        <f>'weight at age'!X6*'numbers at age'!Y6</f>
        <v>3.5226957149999998</v>
      </c>
      <c r="Z7">
        <f>'weight at age'!Y6*'numbers at age'!Z6</f>
        <v>3.2543820166000006</v>
      </c>
      <c r="AA7">
        <f>'weight at age'!Z6*'numbers at age'!AA6</f>
        <v>3.0008565650000003</v>
      </c>
      <c r="AB7">
        <f>'weight at age'!AA6*'numbers at age'!AB6</f>
        <v>2.7632747600000003</v>
      </c>
      <c r="AC7">
        <f>'weight at age'!AB6*'numbers at age'!AC6</f>
        <v>2.5392611951999999</v>
      </c>
      <c r="AD7">
        <f>'weight at age'!AC6*'numbers at age'!AD6</f>
        <v>2.3279321025000002</v>
      </c>
      <c r="AE7">
        <f>'weight at age'!AD6*'numbers at age'!AE6</f>
        <v>2.1301580520000001</v>
      </c>
      <c r="AF7">
        <f>'weight at age'!AE6*'numbers at age'!AF6</f>
        <v>1.9479297690000001</v>
      </c>
      <c r="AG7">
        <f>'weight at age'!AF6*'numbers at age'!AG6</f>
        <v>21.649569165000003</v>
      </c>
      <c r="AH7">
        <f t="shared" si="0"/>
        <v>444.09604751180001</v>
      </c>
      <c r="AI7">
        <f t="shared" si="1"/>
        <v>417.21623381180012</v>
      </c>
    </row>
    <row r="8" spans="3:35" x14ac:dyDescent="0.25">
      <c r="C8">
        <v>1963</v>
      </c>
      <c r="D8">
        <f>'weight at age'!C7*'numbers at age'!D7</f>
        <v>9.740487869999999</v>
      </c>
      <c r="E8">
        <f>'weight at age'!D7*'numbers at age'!E7</f>
        <v>13.847666204000001</v>
      </c>
      <c r="F8">
        <f>'weight at age'!E7*'numbers at age'!F7</f>
        <v>18.038890225999999</v>
      </c>
      <c r="G8">
        <f>'weight at age'!F7*'numbers at age'!G7</f>
        <v>20.621068992000001</v>
      </c>
      <c r="H8">
        <f>'weight at age'!G7*'numbers at age'!H7</f>
        <v>21.039585534</v>
      </c>
      <c r="I8">
        <f>'weight at age'!H7*'numbers at age'!I7</f>
        <v>19.964729912999999</v>
      </c>
      <c r="J8">
        <f>'weight at age'!I7*'numbers at age'!J7</f>
        <v>180.38485919999999</v>
      </c>
      <c r="K8">
        <f>'weight at age'!J7*'numbers at age'!K7</f>
        <v>16.569977382000001</v>
      </c>
      <c r="L8">
        <f>'weight at age'!K7*'numbers at age'!L7</f>
        <v>14.651416177999998</v>
      </c>
      <c r="M8">
        <f>'weight at age'!L7*'numbers at age'!M7</f>
        <v>12.599275065</v>
      </c>
      <c r="N8">
        <f>'weight at age'!M7*'numbers at age'!N7</f>
        <v>10.631419500000002</v>
      </c>
      <c r="O8">
        <f>'weight at age'!N7*'numbers at age'!O7</f>
        <v>8.9388708779999995</v>
      </c>
      <c r="P8">
        <f>'weight at age'!O7*'numbers at age'!P7</f>
        <v>7.5861043510000004</v>
      </c>
      <c r="Q8">
        <f>'weight at age'!P7*'numbers at age'!Q7</f>
        <v>6.5783967180000005</v>
      </c>
      <c r="R8">
        <f>'weight at age'!Q7*'numbers at age'!R7</f>
        <v>5.8332792900000001</v>
      </c>
      <c r="S8">
        <f>'weight at age'!R7*'numbers at age'!S7</f>
        <v>5.2684088880000006</v>
      </c>
      <c r="T8">
        <f>'weight at age'!S7*'numbers at age'!T7</f>
        <v>4.8180555755999999</v>
      </c>
      <c r="U8">
        <f>'weight at age'!T7*'numbers at age'!U7</f>
        <v>4.4402263046999995</v>
      </c>
      <c r="V8">
        <f>'weight at age'!U7*'numbers at age'!V7</f>
        <v>4.1089935356000007</v>
      </c>
      <c r="W8">
        <f>'weight at age'!V7*'numbers at age'!W7</f>
        <v>3.8081710480000002</v>
      </c>
      <c r="X8">
        <f>'weight at age'!W7*'numbers at age'!X7</f>
        <v>3.5290069728000004</v>
      </c>
      <c r="Y8">
        <f>'weight at age'!X7*'numbers at age'!Y7</f>
        <v>3.2673728624999998</v>
      </c>
      <c r="Z8">
        <f>'weight at age'!Y7*'numbers at age'!Z7</f>
        <v>3.0217508442000005</v>
      </c>
      <c r="AA8">
        <f>'weight at age'!Z7*'numbers at age'!AA7</f>
        <v>2.7891814785000002</v>
      </c>
      <c r="AB8">
        <f>'weight at age'!AA7*'numbers at age'!AB7</f>
        <v>2.5700218600000002</v>
      </c>
      <c r="AC8">
        <f>'weight at age'!AB7*'numbers at age'!AC7</f>
        <v>2.3651703492</v>
      </c>
      <c r="AD8">
        <f>'weight at age'!AC7*'numbers at age'!AD7</f>
        <v>2.1723256455</v>
      </c>
      <c r="AE8">
        <f>'weight at age'!AD7*'numbers at age'!AE7</f>
        <v>1.9907039988000002</v>
      </c>
      <c r="AF8">
        <f>'weight at age'!AE7*'numbers at age'!AF7</f>
        <v>1.8209157624000001</v>
      </c>
      <c r="AG8">
        <f>'weight at age'!AF7*'numbers at age'!AG7</f>
        <v>20.143943730000004</v>
      </c>
      <c r="AH8">
        <f t="shared" si="0"/>
        <v>433.14027615679993</v>
      </c>
      <c r="AI8">
        <f t="shared" si="1"/>
        <v>409.5521220828</v>
      </c>
    </row>
    <row r="9" spans="3:35" x14ac:dyDescent="0.25">
      <c r="C9">
        <v>1964</v>
      </c>
      <c r="D9">
        <f>'weight at age'!C8*'numbers at age'!D8</f>
        <v>8.7956550150000012</v>
      </c>
      <c r="E9">
        <f>'weight at age'!D8*'numbers at age'!E8</f>
        <v>12.153622848000001</v>
      </c>
      <c r="F9">
        <f>'weight at age'!E8*'numbers at age'!F8</f>
        <v>15.904661342999999</v>
      </c>
      <c r="G9">
        <f>'weight at age'!F8*'numbers at age'!G8</f>
        <v>19.522662371999999</v>
      </c>
      <c r="H9">
        <f>'weight at age'!G8*'numbers at age'!H8</f>
        <v>21.345505253999999</v>
      </c>
      <c r="I9">
        <f>'weight at age'!H8*'numbers at age'!I8</f>
        <v>21.049070737000001</v>
      </c>
      <c r="J9">
        <f>'weight at age'!I8*'numbers at age'!J8</f>
        <v>19.452680260000001</v>
      </c>
      <c r="K9">
        <f>'weight at age'!J8*'numbers at age'!K8</f>
        <v>172.18441025999999</v>
      </c>
      <c r="L9">
        <f>'weight at age'!K8*'numbers at age'!L8</f>
        <v>15.564338383999997</v>
      </c>
      <c r="M9">
        <f>'weight at age'!L8*'numbers at age'!M8</f>
        <v>13.589464041000001</v>
      </c>
      <c r="N9">
        <f>'weight at age'!M8*'numbers at age'!N8</f>
        <v>11.571078792</v>
      </c>
      <c r="O9">
        <f>'weight at age'!N8*'numbers at age'!O8</f>
        <v>9.6873500640000003</v>
      </c>
      <c r="P9">
        <f>'weight at age'!O8*'numbers at age'!P8</f>
        <v>8.0943664060000007</v>
      </c>
      <c r="Q9">
        <f>'weight at age'!P8*'numbers at age'!Q8</f>
        <v>6.835529074000001</v>
      </c>
      <c r="R9">
        <f>'weight at age'!Q8*'numbers at age'!R8</f>
        <v>5.9039466550000004</v>
      </c>
      <c r="S9">
        <f>'weight at age'!R8*'numbers at age'!S8</f>
        <v>5.2186666959999997</v>
      </c>
      <c r="T9">
        <f>'weight at age'!S8*'numbers at age'!T8</f>
        <v>4.7012099911999998</v>
      </c>
      <c r="U9">
        <f>'weight at age'!T8*'numbers at age'!U8</f>
        <v>4.2905824604999996</v>
      </c>
      <c r="V9">
        <f>'weight at age'!U8*'numbers at age'!V8</f>
        <v>3.9475958588000006</v>
      </c>
      <c r="W9">
        <f>'weight at age'!V8*'numbers at age'!W8</f>
        <v>3.6483699890000003</v>
      </c>
      <c r="X9">
        <f>'weight at age'!W8*'numbers at age'!X8</f>
        <v>3.3777443936</v>
      </c>
      <c r="Y9">
        <f>'weight at age'!X8*'numbers at age'!Y8</f>
        <v>3.1275019725000002</v>
      </c>
      <c r="Z9">
        <f>'weight at age'!Y8*'numbers at age'!Z8</f>
        <v>2.8938082657000002</v>
      </c>
      <c r="AA9">
        <f>'weight at age'!Z8*'numbers at age'!AA8</f>
        <v>2.6748841560000001</v>
      </c>
      <c r="AB9">
        <f>'weight at age'!AA8*'numbers at age'!AB8</f>
        <v>2.46799722</v>
      </c>
      <c r="AC9">
        <f>'weight at age'!AB8*'numbers at age'!AC8</f>
        <v>2.2734226548000001</v>
      </c>
      <c r="AD9">
        <f>'weight at age'!AC8*'numbers at age'!AD8</f>
        <v>2.091720783</v>
      </c>
      <c r="AE9">
        <f>'weight at age'!AD8*'numbers at age'!AE8</f>
        <v>1.9208551428</v>
      </c>
      <c r="AF9">
        <f>'weight at age'!AE8*'numbers at age'!AF8</f>
        <v>1.760021343</v>
      </c>
      <c r="AG9">
        <f>'weight at age'!AF8*'numbers at age'!AG8</f>
        <v>19.400396130000001</v>
      </c>
      <c r="AH9">
        <f t="shared" si="0"/>
        <v>425.44911856190004</v>
      </c>
      <c r="AI9">
        <f t="shared" si="1"/>
        <v>404.49984069890002</v>
      </c>
    </row>
    <row r="10" spans="3:35" x14ac:dyDescent="0.25">
      <c r="C10">
        <v>1965</v>
      </c>
      <c r="D10">
        <f>'weight at age'!C9*'numbers at age'!D9</f>
        <v>8.4066247860000001</v>
      </c>
      <c r="E10">
        <f>'weight at age'!D9*'numbers at age'!E9</f>
        <v>11.027838620000001</v>
      </c>
      <c r="F10">
        <f>'weight at age'!E9*'numbers at age'!F9</f>
        <v>14.058805133999998</v>
      </c>
      <c r="G10">
        <f>'weight at age'!F9*'numbers at age'!G9</f>
        <v>17.375422799999999</v>
      </c>
      <c r="H10">
        <f>'weight at age'!G9*'numbers at age'!H9</f>
        <v>20.444799245999999</v>
      </c>
      <c r="I10">
        <f>'weight at age'!H9*'numbers at age'!I9</f>
        <v>21.648971653</v>
      </c>
      <c r="J10">
        <f>'weight at age'!I9*'numbers at age'!J9</f>
        <v>20.827012180000001</v>
      </c>
      <c r="K10">
        <f>'weight at age'!J9*'numbers at age'!K9</f>
        <v>18.880506971999999</v>
      </c>
      <c r="L10">
        <f>'weight at age'!K9*'numbers at age'!L9</f>
        <v>164.6003485</v>
      </c>
      <c r="M10">
        <f>'weight at age'!L9*'numbers at age'!M9</f>
        <v>14.700139041</v>
      </c>
      <c r="N10">
        <f>'weight at age'!M9*'numbers at age'!N9</f>
        <v>12.712432629000002</v>
      </c>
      <c r="O10">
        <f>'weight at age'!N9*'numbers at age'!O9</f>
        <v>10.740867269999999</v>
      </c>
      <c r="P10">
        <f>'weight at age'!O9*'numbers at age'!P9</f>
        <v>8.9363298220000011</v>
      </c>
      <c r="Q10">
        <f>'weight at age'!P9*'numbers at age'!Q9</f>
        <v>7.429475096</v>
      </c>
      <c r="R10">
        <f>'weight at age'!Q9*'numbers at age'!R9</f>
        <v>6.2483256450000004</v>
      </c>
      <c r="S10">
        <f>'weight at age'!R9*'numbers at age'!S9</f>
        <v>5.3789014400000008</v>
      </c>
      <c r="T10">
        <f>'weight at age'!S9*'numbers at age'!T9</f>
        <v>4.7416613331999997</v>
      </c>
      <c r="U10">
        <f>'weight at age'!T9*'numbers at age'!U9</f>
        <v>4.2621159878999997</v>
      </c>
      <c r="V10">
        <f>'weight at age'!U9*'numbers at age'!V9</f>
        <v>3.8828104052000003</v>
      </c>
      <c r="W10">
        <f>'weight at age'!V9*'numbers at age'!W9</f>
        <v>3.5672292809999999</v>
      </c>
      <c r="X10">
        <f>'weight at age'!W9*'numbers at age'!X9</f>
        <v>3.2929116544000001</v>
      </c>
      <c r="Y10">
        <f>'weight at age'!X9*'numbers at age'!Y9</f>
        <v>3.0456664874999997</v>
      </c>
      <c r="Z10">
        <f>'weight at age'!Y9*'numbers at age'!Z9</f>
        <v>2.8178703641</v>
      </c>
      <c r="AA10">
        <f>'weight at age'!Z9*'numbers at age'!AA9</f>
        <v>2.6056406765000002</v>
      </c>
      <c r="AB10">
        <f>'weight at age'!AA9*'numbers at age'!AB9</f>
        <v>2.407253195</v>
      </c>
      <c r="AC10">
        <f>'weight at age'!AB9*'numbers at age'!AC9</f>
        <v>2.2201937508</v>
      </c>
      <c r="AD10">
        <f>'weight at age'!AC9*'numbers at age'!AD9</f>
        <v>2.0444750460000001</v>
      </c>
      <c r="AE10">
        <f>'weight at age'!AD9*'numbers at age'!AE9</f>
        <v>1.8805876253999998</v>
      </c>
      <c r="AF10">
        <f>'weight at age'!AE9*'numbers at age'!AF9</f>
        <v>1.7265953807999999</v>
      </c>
      <c r="AG10">
        <f>'weight at age'!AF9*'numbers at age'!AG9</f>
        <v>18.99892719</v>
      </c>
      <c r="AH10">
        <f t="shared" si="0"/>
        <v>420.91073921179992</v>
      </c>
      <c r="AI10">
        <f t="shared" si="1"/>
        <v>401.47627580579996</v>
      </c>
    </row>
    <row r="11" spans="3:35" x14ac:dyDescent="0.25">
      <c r="C11">
        <v>1966</v>
      </c>
      <c r="D11">
        <f>'weight at age'!C10*'numbers at age'!D10</f>
        <v>8.4463394879999996</v>
      </c>
      <c r="E11">
        <f>'weight at age'!D10*'numbers at age'!E10</f>
        <v>10.518530208</v>
      </c>
      <c r="F11">
        <f>'weight at age'!E10*'numbers at age'!F10</f>
        <v>12.715426272</v>
      </c>
      <c r="G11">
        <f>'weight at age'!F10*'numbers at age'!G10</f>
        <v>15.301903116000002</v>
      </c>
      <c r="H11">
        <f>'weight at age'!G10*'numbers at age'!H10</f>
        <v>18.127961471999999</v>
      </c>
      <c r="I11">
        <f>'weight at age'!H10*'numbers at age'!I10</f>
        <v>20.662687788</v>
      </c>
      <c r="J11">
        <f>'weight at age'!I10*'numbers at age'!J10</f>
        <v>21.35339128</v>
      </c>
      <c r="K11">
        <f>'weight at age'!J10*'numbers at age'!K10</f>
        <v>20.159532612</v>
      </c>
      <c r="L11">
        <f>'weight at age'!K10*'numbers at age'!L10</f>
        <v>18.007578525999996</v>
      </c>
      <c r="M11">
        <f>'weight at age'!L10*'numbers at age'!M10</f>
        <v>155.16885009000001</v>
      </c>
      <c r="N11">
        <f>'weight at age'!M10*'numbers at age'!N10</f>
        <v>13.731048240000002</v>
      </c>
      <c r="O11">
        <f>'weight at age'!N10*'numbers at age'!O10</f>
        <v>11.787374886</v>
      </c>
      <c r="P11">
        <f>'weight at age'!O10*'numbers at age'!P10</f>
        <v>9.9010047150000009</v>
      </c>
      <c r="Q11">
        <f>'weight at age'!P10*'numbers at age'!Q10</f>
        <v>8.1993349040000005</v>
      </c>
      <c r="R11">
        <f>'weight at age'!Q10*'numbers at age'!R10</f>
        <v>6.7912437850000007</v>
      </c>
      <c r="S11">
        <f>'weight at age'!R10*'numbers at age'!S10</f>
        <v>5.6946859200000004</v>
      </c>
      <c r="T11">
        <f>'weight at age'!S10*'numbers at age'!T10</f>
        <v>4.8905862136000007</v>
      </c>
      <c r="U11">
        <f>'weight at age'!T10*'numbers at age'!U10</f>
        <v>4.3030756520999995</v>
      </c>
      <c r="V11">
        <f>'weight at age'!U10*'numbers at age'!V10</f>
        <v>3.8620641898000003</v>
      </c>
      <c r="W11">
        <f>'weight at age'!V10*'numbers at age'!W10</f>
        <v>3.514262741</v>
      </c>
      <c r="X11">
        <f>'weight at age'!W10*'numbers at age'!X10</f>
        <v>3.2256637824000003</v>
      </c>
      <c r="Y11">
        <f>'weight at age'!X10*'numbers at age'!Y10</f>
        <v>2.9754471675</v>
      </c>
      <c r="Z11">
        <f>'weight at age'!Y10*'numbers at age'!Z10</f>
        <v>2.7505913468000003</v>
      </c>
      <c r="AA11">
        <f>'weight at age'!Z10*'numbers at age'!AA10</f>
        <v>2.5437934120000003</v>
      </c>
      <c r="AB11">
        <f>'weight at age'!AA10*'numbers at age'!AB10</f>
        <v>2.3514527149999997</v>
      </c>
      <c r="AC11">
        <f>'weight at age'!AB10*'numbers at age'!AC10</f>
        <v>2.1719759844000004</v>
      </c>
      <c r="AD11">
        <f>'weight at age'!AC10*'numbers at age'!AD10</f>
        <v>2.0028846735000001</v>
      </c>
      <c r="AE11">
        <f>'weight at age'!AD10*'numbers at age'!AE10</f>
        <v>1.8441896417999999</v>
      </c>
      <c r="AF11">
        <f>'weight at age'!AE10*'numbers at age'!AF10</f>
        <v>1.6962440723999999</v>
      </c>
      <c r="AG11">
        <f>'weight at age'!AF10*'numbers at age'!AG10</f>
        <v>18.677483145000004</v>
      </c>
      <c r="AH11">
        <f t="shared" si="0"/>
        <v>413.37660803929992</v>
      </c>
      <c r="AI11">
        <f t="shared" si="1"/>
        <v>394.41173834329987</v>
      </c>
    </row>
    <row r="12" spans="3:35" x14ac:dyDescent="0.25">
      <c r="C12">
        <v>1967</v>
      </c>
      <c r="D12">
        <f>'weight at age'!C11*'numbers at age'!D11</f>
        <v>8.8403255880000007</v>
      </c>
      <c r="E12">
        <f>'weight at age'!D11*'numbers at age'!E11</f>
        <v>10.519536032000001</v>
      </c>
      <c r="F12">
        <f>'weight at age'!E11*'numbers at age'!F11</f>
        <v>12.043757072</v>
      </c>
      <c r="G12">
        <f>'weight at age'!F11*'numbers at age'!G11</f>
        <v>13.718798088000002</v>
      </c>
      <c r="H12">
        <f>'weight at age'!G11*'numbers at age'!H11</f>
        <v>15.803058018</v>
      </c>
      <c r="I12">
        <f>'weight at age'!H11*'numbers at age'!I11</f>
        <v>18.116504806999998</v>
      </c>
      <c r="J12">
        <f>'weight at age'!I11*'numbers at age'!J11</f>
        <v>20.137930799999999</v>
      </c>
      <c r="K12">
        <f>'weight at age'!J11*'numbers at age'!K11</f>
        <v>20.413728162000002</v>
      </c>
      <c r="L12">
        <f>'weight at age'!K11*'numbers at age'!L11</f>
        <v>18.986042571999999</v>
      </c>
      <c r="M12">
        <f>'weight at age'!L11*'numbers at age'!M11</f>
        <v>16.762529235000002</v>
      </c>
      <c r="N12">
        <f>'weight at age'!M11*'numbers at age'!N11</f>
        <v>143.13891969000002</v>
      </c>
      <c r="O12">
        <f>'weight at age'!N11*'numbers at age'!O11</f>
        <v>12.576703062</v>
      </c>
      <c r="P12">
        <f>'weight at age'!O11*'numbers at age'!P11</f>
        <v>10.736530644</v>
      </c>
      <c r="Q12">
        <f>'weight at age'!P11*'numbers at age'!Q11</f>
        <v>8.9795455960000012</v>
      </c>
      <c r="R12">
        <f>'weight at age'!Q11*'numbers at age'!R11</f>
        <v>7.4110631050000002</v>
      </c>
      <c r="S12">
        <f>'weight at age'!R11*'numbers at age'!S11</f>
        <v>6.122419680000001</v>
      </c>
      <c r="T12">
        <f>'weight at age'!S11*'numbers at age'!T11</f>
        <v>5.1234212120000002</v>
      </c>
      <c r="U12">
        <f>'weight at age'!T11*'numbers at age'!U11</f>
        <v>4.3932999887999999</v>
      </c>
      <c r="V12">
        <f>'weight at age'!U11*'numbers at age'!V11</f>
        <v>3.8610321501999998</v>
      </c>
      <c r="W12">
        <f>'weight at age'!V11*'numbers at age'!W11</f>
        <v>3.4624215999999999</v>
      </c>
      <c r="X12">
        <f>'weight at age'!W11*'numbers at age'!X11</f>
        <v>3.1486841504000003</v>
      </c>
      <c r="Y12">
        <f>'weight at age'!X11*'numbers at age'!Y11</f>
        <v>2.8888482600000005</v>
      </c>
      <c r="Z12">
        <f>'weight at age'!Y11*'numbers at age'!Z11</f>
        <v>2.6640881223000004</v>
      </c>
      <c r="AA12">
        <f>'weight at age'!Z11*'numbers at age'!AA11</f>
        <v>2.4623490445000003</v>
      </c>
      <c r="AB12">
        <f>'weight at age'!AA11*'numbers at age'!AB11</f>
        <v>2.27703481</v>
      </c>
      <c r="AC12">
        <f>'weight at age'!AB11*'numbers at age'!AC11</f>
        <v>2.1048971735999999</v>
      </c>
      <c r="AD12">
        <f>'weight at age'!AC11*'numbers at age'!AD11</f>
        <v>1.9443282074999999</v>
      </c>
      <c r="AE12">
        <f>'weight at age'!AD11*'numbers at age'!AE11</f>
        <v>1.7931199176000001</v>
      </c>
      <c r="AF12">
        <f>'weight at age'!AE11*'numbers at age'!AF11</f>
        <v>1.6512169589999999</v>
      </c>
      <c r="AG12">
        <f>'weight at age'!AF11*'numbers at age'!AG11</f>
        <v>18.231120765</v>
      </c>
      <c r="AH12">
        <f t="shared" si="0"/>
        <v>400.31325451189997</v>
      </c>
      <c r="AI12">
        <f t="shared" si="1"/>
        <v>380.95339289189997</v>
      </c>
    </row>
    <row r="13" spans="3:35" x14ac:dyDescent="0.25">
      <c r="C13">
        <v>1968</v>
      </c>
      <c r="D13">
        <f>'weight at age'!C12*'numbers at age'!D12</f>
        <v>9.3007587420000011</v>
      </c>
      <c r="E13">
        <f>'weight at age'!D12*'numbers at age'!E12</f>
        <v>10.969956592000001</v>
      </c>
      <c r="F13">
        <f>'weight at age'!E12*'numbers at age'!F12</f>
        <v>11.977439854</v>
      </c>
      <c r="G13">
        <f>'weight at age'!F12*'numbers at age'!G12</f>
        <v>12.905242947000001</v>
      </c>
      <c r="H13">
        <f>'weight at age'!G12*'numbers at age'!H12</f>
        <v>14.060208599999999</v>
      </c>
      <c r="I13">
        <f>'weight at age'!H12*'numbers at age'!I12</f>
        <v>15.665799197999998</v>
      </c>
      <c r="J13">
        <f>'weight at age'!I12*'numbers at age'!J12</f>
        <v>17.510661219999999</v>
      </c>
      <c r="K13">
        <f>'weight at age'!J12*'numbers at age'!K12</f>
        <v>19.092617946000001</v>
      </c>
      <c r="L13">
        <f>'weight at age'!K12*'numbers at age'!L12</f>
        <v>19.069020221999999</v>
      </c>
      <c r="M13">
        <f>'weight at age'!L12*'numbers at age'!M12</f>
        <v>17.533559820000001</v>
      </c>
      <c r="N13">
        <f>'weight at age'!M12*'numbers at age'!N12</f>
        <v>15.345255978000001</v>
      </c>
      <c r="O13">
        <f>'weight at age'!N12*'numbers at age'!O12</f>
        <v>130.15213344</v>
      </c>
      <c r="P13">
        <f>'weight at age'!O12*'numbers at age'!P12</f>
        <v>11.376436813000002</v>
      </c>
      <c r="Q13">
        <f>'weight at age'!P12*'numbers at age'!Q12</f>
        <v>9.6738746960000004</v>
      </c>
      <c r="R13">
        <f>'weight at age'!Q12*'numbers at age'!R12</f>
        <v>8.066556610000001</v>
      </c>
      <c r="S13">
        <f>'weight at age'!R12*'numbers at age'!S12</f>
        <v>6.6428931200000001</v>
      </c>
      <c r="T13">
        <f>'weight at age'!S12*'numbers at age'!T12</f>
        <v>5.4787861159999993</v>
      </c>
      <c r="U13">
        <f>'weight at age'!T12*'numbers at age'!U12</f>
        <v>4.5795506409</v>
      </c>
      <c r="V13">
        <f>'weight at age'!U12*'numbers at age'!V12</f>
        <v>3.9237646218000002</v>
      </c>
      <c r="W13">
        <f>'weight at age'!V12*'numbers at age'!W12</f>
        <v>3.4466604150000002</v>
      </c>
      <c r="X13">
        <f>'weight at age'!W12*'numbers at age'!X12</f>
        <v>3.0899268864000002</v>
      </c>
      <c r="Y13">
        <f>'weight at age'!X12*'numbers at age'!Y12</f>
        <v>2.8095676500000004</v>
      </c>
      <c r="Z13">
        <f>'weight at age'!Y12*'numbers at age'!Z12</f>
        <v>2.5777903822000003</v>
      </c>
      <c r="AA13">
        <f>'weight at age'!Z12*'numbers at age'!AA12</f>
        <v>2.3774588434999999</v>
      </c>
      <c r="AB13">
        <f>'weight at age'!AA12*'numbers at age'!AB12</f>
        <v>2.1977769500000002</v>
      </c>
      <c r="AC13">
        <f>'weight at age'!AB12*'numbers at age'!AC12</f>
        <v>2.0328649572000002</v>
      </c>
      <c r="AD13">
        <f>'weight at age'!AC12*'numbers at age'!AD12</f>
        <v>1.8796648740000002</v>
      </c>
      <c r="AE13">
        <f>'weight at age'!AD12*'numbers at age'!AE12</f>
        <v>1.7367651180000001</v>
      </c>
      <c r="AF13">
        <f>'weight at age'!AE12*'numbers at age'!AF12</f>
        <v>1.6021561788000001</v>
      </c>
      <c r="AG13">
        <f>'weight at age'!AF12*'numbers at age'!AG12</f>
        <v>17.759681190000002</v>
      </c>
      <c r="AH13">
        <f t="shared" si="0"/>
        <v>384.83483062179999</v>
      </c>
      <c r="AI13">
        <f t="shared" si="1"/>
        <v>364.56411528779995</v>
      </c>
    </row>
    <row r="14" spans="3:35" x14ac:dyDescent="0.25">
      <c r="C14">
        <v>1969</v>
      </c>
      <c r="D14">
        <f>'weight at age'!C13*'numbers at age'!D13</f>
        <v>9.8900671199999994</v>
      </c>
      <c r="E14">
        <f>'weight at age'!D13*'numbers at age'!E13</f>
        <v>11.445868504</v>
      </c>
      <c r="F14">
        <f>'weight at age'!E13*'numbers at age'!F13</f>
        <v>12.335548784999999</v>
      </c>
      <c r="G14">
        <f>'weight at age'!F13*'numbers at age'!G13</f>
        <v>12.631700769000002</v>
      </c>
      <c r="H14">
        <f>'weight at age'!G13*'numbers at age'!H13</f>
        <v>12.979695539999998</v>
      </c>
      <c r="I14">
        <f>'weight at age'!H13*'numbers at age'!I13</f>
        <v>13.645166251999999</v>
      </c>
      <c r="J14">
        <f>'weight at age'!I13*'numbers at age'!J13</f>
        <v>14.796438799999999</v>
      </c>
      <c r="K14">
        <f>'weight at age'!J13*'numbers at age'!K13</f>
        <v>16.202561760000002</v>
      </c>
      <c r="L14">
        <f>'weight at age'!K13*'numbers at age'!L13</f>
        <v>17.393375859999999</v>
      </c>
      <c r="M14">
        <f>'weight at age'!L13*'numbers at age'!M13</f>
        <v>17.168947430999999</v>
      </c>
      <c r="N14">
        <f>'weight at age'!M13*'numbers at age'!N13</f>
        <v>15.649077288000003</v>
      </c>
      <c r="O14">
        <f>'weight at age'!N13*'numbers at age'!O13</f>
        <v>13.606629372</v>
      </c>
      <c r="P14">
        <f>'weight at age'!O13*'numbers at age'!P13</f>
        <v>114.85125547000001</v>
      </c>
      <c r="Q14">
        <f>'weight at age'!P13*'numbers at age'!Q13</f>
        <v>10.004283112000001</v>
      </c>
      <c r="R14">
        <f>'weight at age'!Q13*'numbers at age'!R13</f>
        <v>8.4858985350000005</v>
      </c>
      <c r="S14">
        <f>'weight at age'!R13*'numbers at age'!S13</f>
        <v>7.0641703200000006</v>
      </c>
      <c r="T14">
        <f>'weight at age'!S13*'numbers at age'!T13</f>
        <v>5.8109585560000001</v>
      </c>
      <c r="U14">
        <f>'weight at age'!T13*'numbers at age'!U13</f>
        <v>4.7896294761</v>
      </c>
      <c r="V14">
        <f>'weight at age'!U13*'numbers at age'!V13</f>
        <v>4.0022939576000001</v>
      </c>
      <c r="W14">
        <f>'weight at age'!V13*'numbers at age'!W13</f>
        <v>3.4291243470000001</v>
      </c>
      <c r="X14">
        <f>'weight at age'!W13*'numbers at age'!X13</f>
        <v>3.0126764576000005</v>
      </c>
      <c r="Y14">
        <f>'weight at age'!X13*'numbers at age'!Y13</f>
        <v>2.7016781174999998</v>
      </c>
      <c r="Z14">
        <f>'weight at age'!Y13*'numbers at age'!Z13</f>
        <v>2.4576162556000001</v>
      </c>
      <c r="AA14">
        <f>'weight at age'!Z13*'numbers at age'!AA13</f>
        <v>2.255948778</v>
      </c>
      <c r="AB14">
        <f>'weight at age'!AA13*'numbers at age'!AB13</f>
        <v>2.0817043549999998</v>
      </c>
      <c r="AC14">
        <f>'weight at age'!AB13*'numbers at age'!AC13</f>
        <v>1.9254718908000001</v>
      </c>
      <c r="AD14">
        <f>'weight at age'!AC13*'numbers at age'!AD13</f>
        <v>1.7819897250000001</v>
      </c>
      <c r="AE14">
        <f>'weight at age'!AD13*'numbers at age'!AE13</f>
        <v>1.6486186463999999</v>
      </c>
      <c r="AF14">
        <f>'weight at age'!AE13*'numbers at age'!AF13</f>
        <v>1.5241041449999999</v>
      </c>
      <c r="AG14">
        <f>'weight at age'!AF13*'numbers at age'!AG13</f>
        <v>16.993394595000002</v>
      </c>
      <c r="AH14">
        <f t="shared" si="0"/>
        <v>362.56589422060006</v>
      </c>
      <c r="AI14">
        <f t="shared" si="1"/>
        <v>341.22995859660006</v>
      </c>
    </row>
    <row r="15" spans="3:35" x14ac:dyDescent="0.25">
      <c r="C15">
        <v>1970</v>
      </c>
      <c r="D15">
        <f>'weight at age'!C14*'numbers at age'!D14</f>
        <v>10.838952726</v>
      </c>
      <c r="E15">
        <f>'weight at age'!D14*'numbers at age'!E14</f>
        <v>12.103253068000001</v>
      </c>
      <c r="F15">
        <f>'weight at age'!E14*'numbers at age'!F14</f>
        <v>12.763272586999999</v>
      </c>
      <c r="G15">
        <f>'weight at age'!F14*'numbers at age'!G14</f>
        <v>12.870748347000001</v>
      </c>
      <c r="H15">
        <f>'weight at age'!G14*'numbers at age'!H14</f>
        <v>12.544033595999998</v>
      </c>
      <c r="I15">
        <f>'weight at age'!H14*'numbers at age'!I14</f>
        <v>12.416597126999999</v>
      </c>
      <c r="J15">
        <f>'weight at age'!I14*'numbers at age'!J14</f>
        <v>12.687489100000001</v>
      </c>
      <c r="K15">
        <f>'weight at age'!J14*'numbers at age'!K14</f>
        <v>13.466161386</v>
      </c>
      <c r="L15">
        <f>'weight at age'!K14*'numbers at age'!L14</f>
        <v>14.510417193999999</v>
      </c>
      <c r="M15">
        <f>'weight at age'!L14*'numbers at age'!M14</f>
        <v>15.391334307000001</v>
      </c>
      <c r="N15">
        <f>'weight at age'!M14*'numbers at age'!N14</f>
        <v>15.060278103</v>
      </c>
      <c r="O15">
        <f>'weight at age'!N14*'numbers at age'!O14</f>
        <v>13.639405247999999</v>
      </c>
      <c r="P15">
        <f>'weight at age'!O14*'numbers at age'!P14</f>
        <v>11.804953874000001</v>
      </c>
      <c r="Q15">
        <f>'weight at age'!P14*'numbers at age'!Q14</f>
        <v>99.328517640000001</v>
      </c>
      <c r="R15">
        <f>'weight at age'!Q14*'numbers at age'!R14</f>
        <v>8.6334670800000008</v>
      </c>
      <c r="S15">
        <f>'weight at age'!R14*'numbers at age'!S14</f>
        <v>7.3134148799999998</v>
      </c>
      <c r="T15">
        <f>'weight at age'!S14*'numbers at age'!T14</f>
        <v>6.0834158199999999</v>
      </c>
      <c r="U15">
        <f>'weight at age'!T14*'numbers at age'!U14</f>
        <v>5.0027876963999995</v>
      </c>
      <c r="V15">
        <f>'weight at age'!U14*'numbers at age'!V14</f>
        <v>4.1236473882000002</v>
      </c>
      <c r="W15">
        <f>'weight at age'!V14*'numbers at age'!W14</f>
        <v>3.4468339840000004</v>
      </c>
      <c r="X15">
        <f>'weight at age'!W14*'numbers at age'!X14</f>
        <v>2.9546131104000004</v>
      </c>
      <c r="Y15">
        <f>'weight at age'!X14*'numbers at age'!Y14</f>
        <v>2.5973143125</v>
      </c>
      <c r="Z15">
        <f>'weight at age'!Y14*'numbers at age'!Z14</f>
        <v>2.3308323808</v>
      </c>
      <c r="AA15">
        <f>'weight at age'!Z14*'numbers at age'!AA14</f>
        <v>2.1218135455000002</v>
      </c>
      <c r="AB15">
        <f>'weight at age'!AA14*'numbers at age'!AB14</f>
        <v>1.94916095</v>
      </c>
      <c r="AC15">
        <f>'weight at age'!AB14*'numbers at age'!AC14</f>
        <v>1.8000202547999999</v>
      </c>
      <c r="AD15">
        <f>'weight at age'!AC14*'numbers at age'!AD14</f>
        <v>1.6661907825000002</v>
      </c>
      <c r="AE15">
        <f>'weight at age'!AD14*'numbers at age'!AE14</f>
        <v>1.5431782013999999</v>
      </c>
      <c r="AF15">
        <f>'weight at age'!AE14*'numbers at age'!AF14</f>
        <v>1.4286910697999999</v>
      </c>
      <c r="AG15">
        <f>'weight at age'!AF14*'numbers at age'!AG14</f>
        <v>16.05396429</v>
      </c>
      <c r="AH15">
        <f t="shared" si="0"/>
        <v>338.47476004930007</v>
      </c>
      <c r="AI15">
        <f t="shared" si="1"/>
        <v>315.53255425530006</v>
      </c>
    </row>
    <row r="16" spans="3:35" x14ac:dyDescent="0.25">
      <c r="C16">
        <v>1971</v>
      </c>
      <c r="D16">
        <f>'weight at age'!C15*'numbers at age'!D15</f>
        <v>11.203079421</v>
      </c>
      <c r="E16">
        <f>'weight at age'!D15*'numbers at age'!E15</f>
        <v>13.274283660000002</v>
      </c>
      <c r="F16">
        <f>'weight at age'!E15*'numbers at age'!F15</f>
        <v>13.516675027</v>
      </c>
      <c r="G16">
        <f>'weight at age'!F15*'numbers at age'!G15</f>
        <v>13.329255498</v>
      </c>
      <c r="H16">
        <f>'weight at age'!G15*'numbers at age'!H15</f>
        <v>12.774625625999999</v>
      </c>
      <c r="I16">
        <f>'weight at age'!H15*'numbers at age'!I15</f>
        <v>11.971079594999999</v>
      </c>
      <c r="J16">
        <f>'weight at age'!I15*'numbers at age'!J15</f>
        <v>11.49551962</v>
      </c>
      <c r="K16">
        <f>'weight at age'!J15*'numbers at age'!K15</f>
        <v>11.477429622000001</v>
      </c>
      <c r="L16">
        <f>'weight at age'!K15*'numbers at age'!L15</f>
        <v>11.969956655999999</v>
      </c>
      <c r="M16">
        <f>'weight at age'!L15*'numbers at age'!M15</f>
        <v>12.729357321</v>
      </c>
      <c r="N16">
        <f>'weight at age'!M15*'numbers at age'!N15</f>
        <v>13.371161895</v>
      </c>
      <c r="O16">
        <f>'weight at age'!N15*'numbers at age'!O15</f>
        <v>12.988963638</v>
      </c>
      <c r="P16">
        <f>'weight at age'!O15*'numbers at age'!P15</f>
        <v>11.700956022</v>
      </c>
      <c r="Q16">
        <f>'weight at age'!P15*'numbers at age'!Q15</f>
        <v>10.088422476</v>
      </c>
      <c r="R16">
        <f>'weight at age'!Q15*'numbers at age'!R15</f>
        <v>84.6489215</v>
      </c>
      <c r="S16">
        <f>'weight at age'!R15*'numbers at age'!S15</f>
        <v>7.3434565599999999</v>
      </c>
      <c r="T16">
        <f>'weight at age'!S15*'numbers at age'!T15</f>
        <v>6.2124916360000002</v>
      </c>
      <c r="U16">
        <f>'weight at age'!T15*'numbers at age'!U15</f>
        <v>5.1635030552999996</v>
      </c>
      <c r="V16">
        <f>'weight at age'!U15*'numbers at age'!V15</f>
        <v>4.2443294382000003</v>
      </c>
      <c r="W16">
        <f>'weight at age'!V15*'numbers at age'!W15</f>
        <v>3.4979248590000003</v>
      </c>
      <c r="X16">
        <f>'weight at age'!W15*'numbers at age'!X15</f>
        <v>2.9239284479999998</v>
      </c>
      <c r="Y16">
        <f>'weight at age'!X15*'numbers at age'!Y15</f>
        <v>2.5068319950000002</v>
      </c>
      <c r="Z16">
        <f>'weight at age'!Y15*'numbers at age'!Z15</f>
        <v>2.2044023958000003</v>
      </c>
      <c r="AA16">
        <f>'weight at age'!Z15*'numbers at age'!AA15</f>
        <v>1.9789748600000001</v>
      </c>
      <c r="AB16">
        <f>'weight at age'!AA15*'numbers at age'!AB15</f>
        <v>1.8022645750000001</v>
      </c>
      <c r="AC16">
        <f>'weight at age'!AB15*'numbers at age'!AC15</f>
        <v>1.6564119048000001</v>
      </c>
      <c r="AD16">
        <f>'weight at age'!AC15*'numbers at age'!AD15</f>
        <v>1.5304041494999998</v>
      </c>
      <c r="AE16">
        <f>'weight at age'!AD15*'numbers at age'!AE15</f>
        <v>1.417311027</v>
      </c>
      <c r="AF16">
        <f>'weight at age'!AE15*'numbers at age'!AF15</f>
        <v>1.3132840265999999</v>
      </c>
      <c r="AG16">
        <f>'weight at age'!AF15*'numbers at age'!AG15</f>
        <v>14.878551150000002</v>
      </c>
      <c r="AH16">
        <f t="shared" si="0"/>
        <v>315.21375765720001</v>
      </c>
      <c r="AI16">
        <f t="shared" si="1"/>
        <v>290.73639457620004</v>
      </c>
    </row>
    <row r="17" spans="3:35" x14ac:dyDescent="0.25">
      <c r="C17">
        <v>1972</v>
      </c>
      <c r="D17">
        <f>'weight at age'!C16*'numbers at age'!D16</f>
        <v>9.7603000649999991</v>
      </c>
      <c r="E17">
        <f>'weight at age'!D16*'numbers at age'!E16</f>
        <v>13.585947656</v>
      </c>
      <c r="F17">
        <f>'weight at age'!E16*'numbers at age'!F16</f>
        <v>14.603969890999998</v>
      </c>
      <c r="G17">
        <f>'weight at age'!F16*'numbers at age'!G16</f>
        <v>13.856628654</v>
      </c>
      <c r="H17">
        <f>'weight at age'!G16*'numbers at age'!H16</f>
        <v>12.954058199999999</v>
      </c>
      <c r="I17">
        <f>'weight at age'!H16*'numbers at age'!I16</f>
        <v>11.917006227</v>
      </c>
      <c r="J17">
        <f>'weight at age'!I16*'numbers at age'!J16</f>
        <v>10.822809659999999</v>
      </c>
      <c r="K17">
        <f>'weight at age'!J16*'numbers at age'!K16</f>
        <v>10.150273673999999</v>
      </c>
      <c r="L17">
        <f>'weight at age'!K16*'numbers at age'!L16</f>
        <v>9.9578641819999998</v>
      </c>
      <c r="M17">
        <f>'weight at age'!L16*'numbers at age'!M16</f>
        <v>10.252596498000001</v>
      </c>
      <c r="N17">
        <f>'weight at age'!M16*'numbers at age'!N16</f>
        <v>10.803383291999999</v>
      </c>
      <c r="O17">
        <f>'weight at age'!N16*'numbers at age'!O16</f>
        <v>11.274321239999999</v>
      </c>
      <c r="P17">
        <f>'weight at age'!O16*'numbers at age'!P16</f>
        <v>10.902957149000001</v>
      </c>
      <c r="Q17">
        <f>'weight at age'!P16*'numbers at age'!Q16</f>
        <v>9.7929611039999998</v>
      </c>
      <c r="R17">
        <f>'weight at age'!Q16*'numbers at age'!R16</f>
        <v>8.4276464149999999</v>
      </c>
      <c r="S17">
        <f>'weight at age'!R16*'numbers at age'!S16</f>
        <v>70.643837600000012</v>
      </c>
      <c r="T17">
        <f>'weight at age'!S16*'numbers at age'!T16</f>
        <v>6.1260617760000002</v>
      </c>
      <c r="U17">
        <f>'weight at age'!T16*'numbers at age'!U16</f>
        <v>5.1829893602999997</v>
      </c>
      <c r="V17">
        <f>'weight at age'!U16*'numbers at age'!V16</f>
        <v>4.3095365854000001</v>
      </c>
      <c r="W17">
        <f>'weight at age'!V16*'numbers at age'!W16</f>
        <v>3.5446989049999997</v>
      </c>
      <c r="X17">
        <f>'weight at age'!W16*'numbers at age'!X16</f>
        <v>2.9236915008</v>
      </c>
      <c r="Y17">
        <f>'weight at age'!X16*'numbers at age'!Y16</f>
        <v>2.4461281650000002</v>
      </c>
      <c r="Z17">
        <f>'weight at age'!Y16*'numbers at age'!Z16</f>
        <v>2.0992914172999999</v>
      </c>
      <c r="AA17">
        <f>'weight at age'!Z16*'numbers at age'!AA16</f>
        <v>1.8478841160000001</v>
      </c>
      <c r="AB17">
        <f>'weight at age'!AA16*'numbers at age'!AB16</f>
        <v>1.6605822300000002</v>
      </c>
      <c r="AC17">
        <f>'weight at age'!AB16*'numbers at age'!AC16</f>
        <v>1.5138542771999999</v>
      </c>
      <c r="AD17">
        <f>'weight at age'!AC16*'numbers at age'!AD16</f>
        <v>1.3927015229999999</v>
      </c>
      <c r="AE17">
        <f>'weight at age'!AD16*'numbers at age'!AE16</f>
        <v>1.2879746154</v>
      </c>
      <c r="AF17">
        <f>'weight at age'!AE16*'numbers at age'!AF16</f>
        <v>1.1938607532000001</v>
      </c>
      <c r="AG17">
        <f>'weight at age'!AF16*'numbers at age'!AG16</f>
        <v>13.649067135000003</v>
      </c>
      <c r="AH17">
        <f t="shared" si="0"/>
        <v>288.88488386659998</v>
      </c>
      <c r="AI17">
        <f t="shared" si="1"/>
        <v>265.53863614560004</v>
      </c>
    </row>
    <row r="18" spans="3:35" x14ac:dyDescent="0.25">
      <c r="C18">
        <v>1973</v>
      </c>
      <c r="D18">
        <f>'weight at age'!C17*'numbers at age'!D17</f>
        <v>7.990602558</v>
      </c>
      <c r="E18">
        <f>'weight at age'!D17*'numbers at age'!E17</f>
        <v>11.679942608000001</v>
      </c>
      <c r="F18">
        <f>'weight at age'!E17*'numbers at age'!F17</f>
        <v>14.651249737999999</v>
      </c>
      <c r="G18">
        <f>'weight at age'!F17*'numbers at age'!G17</f>
        <v>14.595059484000002</v>
      </c>
      <c r="H18">
        <f>'weight at age'!G17*'numbers at age'!H17</f>
        <v>13.067496228</v>
      </c>
      <c r="I18">
        <f>'weight at age'!H17*'numbers at age'!I17</f>
        <v>11.681741361999999</v>
      </c>
      <c r="J18">
        <f>'weight at age'!I17*'numbers at age'!J17</f>
        <v>10.384829</v>
      </c>
      <c r="K18">
        <f>'weight at age'!J17*'numbers at age'!K17</f>
        <v>9.1931243760000001</v>
      </c>
      <c r="L18">
        <f>'weight at age'!K17*'numbers at age'!L17</f>
        <v>8.4622077959999977</v>
      </c>
      <c r="M18">
        <f>'weight at age'!L17*'numbers at age'!M17</f>
        <v>8.1920722379999997</v>
      </c>
      <c r="N18">
        <f>'weight at age'!M17*'numbers at age'!N17</f>
        <v>8.3577845909999997</v>
      </c>
      <c r="O18">
        <f>'weight at age'!N17*'numbers at age'!O17</f>
        <v>8.7529958880000009</v>
      </c>
      <c r="P18">
        <f>'weight at age'!O17*'numbers at age'!P17</f>
        <v>9.0991633109999999</v>
      </c>
      <c r="Q18">
        <f>'weight at age'!P17*'numbers at age'!Q17</f>
        <v>8.7801629739999996</v>
      </c>
      <c r="R18">
        <f>'weight at age'!Q17*'numbers at age'!R17</f>
        <v>7.8780753800000012</v>
      </c>
      <c r="S18">
        <f>'weight at age'!R17*'numbers at age'!S17</f>
        <v>6.7789077600000009</v>
      </c>
      <c r="T18">
        <f>'weight at age'!S17*'numbers at age'!T17</f>
        <v>56.850256440000003</v>
      </c>
      <c r="U18">
        <f>'weight at age'!T17*'numbers at age'!U17</f>
        <v>4.9345032923999996</v>
      </c>
      <c r="V18">
        <f>'weight at age'!U17*'numbers at age'!V17</f>
        <v>4.1799656782000003</v>
      </c>
      <c r="W18">
        <f>'weight at age'!V17*'numbers at age'!W17</f>
        <v>3.4805735580000001</v>
      </c>
      <c r="X18">
        <f>'weight at age'!W17*'numbers at age'!X17</f>
        <v>2.8673206335999999</v>
      </c>
      <c r="Y18">
        <f>'weight at age'!X17*'numbers at age'!Y17</f>
        <v>2.3687949375000001</v>
      </c>
      <c r="Z18">
        <f>'weight at age'!Y17*'numbers at age'!Z17</f>
        <v>1.9851790805000002</v>
      </c>
      <c r="AA18">
        <f>'weight at age'!Z17*'numbers at age'!AA17</f>
        <v>1.7064673385</v>
      </c>
      <c r="AB18">
        <f>'weight at age'!AA17*'numbers at age'!AB17</f>
        <v>1.504477855</v>
      </c>
      <c r="AC18">
        <f>'weight at age'!AB17*'numbers at age'!AC17</f>
        <v>1.3540925136000002</v>
      </c>
      <c r="AD18">
        <f>'weight at age'!AC17*'numbers at age'!AD17</f>
        <v>1.2362615220000002</v>
      </c>
      <c r="AE18">
        <f>'weight at age'!AD17*'numbers at age'!AE17</f>
        <v>1.1389250466</v>
      </c>
      <c r="AF18">
        <f>'weight at age'!AE17*'numbers at age'!AF17</f>
        <v>1.0546585632000001</v>
      </c>
      <c r="AG18">
        <f>'weight at age'!AF17*'numbers at age'!AG17</f>
        <v>12.17161701</v>
      </c>
      <c r="AH18">
        <f t="shared" si="0"/>
        <v>256.37850876110008</v>
      </c>
      <c r="AI18">
        <f t="shared" si="1"/>
        <v>236.70796359510007</v>
      </c>
    </row>
    <row r="19" spans="3:35" x14ac:dyDescent="0.25">
      <c r="C19">
        <v>1974</v>
      </c>
      <c r="D19">
        <f>'weight at age'!C18*'numbers at age'!D18</f>
        <v>7.3975236539999996</v>
      </c>
      <c r="E19">
        <f>'weight at age'!D18*'numbers at age'!E18</f>
        <v>9.6992865600000009</v>
      </c>
      <c r="F19">
        <f>'weight at age'!E18*'numbers at age'!F18</f>
        <v>12.872439063</v>
      </c>
      <c r="G19">
        <f>'weight at age'!F18*'numbers at age'!G18</f>
        <v>15.040236936000001</v>
      </c>
      <c r="H19">
        <f>'weight at age'!G18*'numbers at age'!H18</f>
        <v>14.187214253999999</v>
      </c>
      <c r="I19">
        <f>'weight at age'!H18*'numbers at age'!I18</f>
        <v>12.174083295999999</v>
      </c>
      <c r="J19">
        <f>'weight at age'!I18*'numbers at age'!J18</f>
        <v>10.530473199999999</v>
      </c>
      <c r="K19">
        <f>'weight at age'!J18*'numbers at age'!K18</f>
        <v>9.1296441899999987</v>
      </c>
      <c r="L19">
        <f>'weight at age'!K18*'numbers at age'!L18</f>
        <v>7.9314869479999999</v>
      </c>
      <c r="M19">
        <f>'weight at age'!L18*'numbers at age'!M18</f>
        <v>7.2002838900000006</v>
      </c>
      <c r="N19">
        <f>'weight at age'!M18*'numbers at age'!N18</f>
        <v>6.9007915860000004</v>
      </c>
      <c r="O19">
        <f>'weight at age'!N18*'numbers at age'!O18</f>
        <v>6.9894313859999997</v>
      </c>
      <c r="P19">
        <f>'weight at age'!O18*'numbers at age'!P18</f>
        <v>7.2822948870000008</v>
      </c>
      <c r="Q19">
        <f>'weight at age'!P18*'numbers at age'!Q18</f>
        <v>7.5435397880000004</v>
      </c>
      <c r="R19">
        <f>'weight at age'!Q18*'numbers at age'!R18</f>
        <v>7.2614515449999999</v>
      </c>
      <c r="S19">
        <f>'weight at age'!R18*'numbers at age'!S18</f>
        <v>6.5055978400000001</v>
      </c>
      <c r="T19">
        <f>'weight at age'!S18*'numbers at age'!T18</f>
        <v>5.5928518559999993</v>
      </c>
      <c r="U19">
        <f>'weight at age'!T18*'numbers at age'!U18</f>
        <v>46.885422105000004</v>
      </c>
      <c r="V19">
        <f>'weight at age'!U18*'numbers at age'!V18</f>
        <v>4.0693765316000006</v>
      </c>
      <c r="W19">
        <f>'weight at age'!V18*'numbers at age'!W18</f>
        <v>3.4479425859999999</v>
      </c>
      <c r="X19">
        <f>'weight at age'!W18*'numbers at age'!X18</f>
        <v>2.8722231840000001</v>
      </c>
      <c r="Y19">
        <f>'weight at age'!X18*'numbers at age'!Y18</f>
        <v>2.3674209825000001</v>
      </c>
      <c r="Z19">
        <f>'weight at age'!Y18*'numbers at age'!Z18</f>
        <v>1.9571019204000002</v>
      </c>
      <c r="AA19">
        <f>'weight at age'!Z18*'numbers at age'!AA18</f>
        <v>1.6412774434999999</v>
      </c>
      <c r="AB19">
        <f>'weight at age'!AA18*'numbers at age'!AB18</f>
        <v>1.4118511299999998</v>
      </c>
      <c r="AC19">
        <f>'weight at age'!AB18*'numbers at age'!AC18</f>
        <v>1.2456718175999999</v>
      </c>
      <c r="AD19">
        <f>'weight at age'!AC18*'numbers at age'!AD18</f>
        <v>1.1219675895000001</v>
      </c>
      <c r="AE19">
        <f>'weight at age'!AD18*'numbers at age'!AE18</f>
        <v>1.0250725716</v>
      </c>
      <c r="AF19">
        <f>'weight at age'!AE18*'numbers at age'!AF18</f>
        <v>0.94499978579999999</v>
      </c>
      <c r="AG19">
        <f>'weight at age'!AF18*'numbers at age'!AG18</f>
        <v>10.978258185</v>
      </c>
      <c r="AH19">
        <f t="shared" si="0"/>
        <v>234.2072167115</v>
      </c>
      <c r="AI19">
        <f t="shared" si="1"/>
        <v>217.11040649750001</v>
      </c>
    </row>
    <row r="20" spans="3:35" x14ac:dyDescent="0.25">
      <c r="C20">
        <v>1975</v>
      </c>
      <c r="D20">
        <f>'weight at age'!C19*'numbers at age'!D19</f>
        <v>7.8088157909999998</v>
      </c>
      <c r="E20">
        <f>'weight at age'!D19*'numbers at age'!E19</f>
        <v>9.001197556000001</v>
      </c>
      <c r="F20">
        <f>'weight at age'!E19*'numbers at age'!F19</f>
        <v>10.732808502999999</v>
      </c>
      <c r="G20">
        <f>'weight at age'!F19*'numbers at age'!G19</f>
        <v>13.269111699000002</v>
      </c>
      <c r="H20">
        <f>'weight at age'!G19*'numbers at age'!H19</f>
        <v>14.668216841999998</v>
      </c>
      <c r="I20">
        <f>'weight at age'!H19*'numbers at age'!I19</f>
        <v>13.242783332999998</v>
      </c>
      <c r="J20">
        <f>'weight at age'!I19*'numbers at age'!J19</f>
        <v>10.978717619999999</v>
      </c>
      <c r="K20">
        <f>'weight at age'!J19*'numbers at age'!K19</f>
        <v>9.2478892859999995</v>
      </c>
      <c r="L20">
        <f>'weight at age'!K19*'numbers at age'!L19</f>
        <v>7.858214531999999</v>
      </c>
      <c r="M20">
        <f>'weight at age'!L19*'numbers at age'!M19</f>
        <v>6.7252704059999999</v>
      </c>
      <c r="N20">
        <f>'weight at age'!M19*'numbers at age'!N19</f>
        <v>6.0382740600000009</v>
      </c>
      <c r="O20">
        <f>'weight at age'!N19*'numbers at age'!O19</f>
        <v>5.7401774220000004</v>
      </c>
      <c r="P20">
        <f>'weight at age'!O19*'numbers at age'!P19</f>
        <v>5.7793163330000006</v>
      </c>
      <c r="Q20">
        <f>'weight at age'!P19*'numbers at age'!Q19</f>
        <v>5.9955189679999998</v>
      </c>
      <c r="R20">
        <f>'weight at age'!Q19*'numbers at age'!R19</f>
        <v>6.1910688399999998</v>
      </c>
      <c r="S20">
        <f>'weight at age'!R19*'numbers at age'!S19</f>
        <v>5.9464917599999998</v>
      </c>
      <c r="T20">
        <f>'weight at age'!S19*'numbers at age'!T19</f>
        <v>5.3192241312000004</v>
      </c>
      <c r="U20">
        <f>'weight at age'!T19*'numbers at age'!U19</f>
        <v>4.5683199422999996</v>
      </c>
      <c r="V20">
        <f>'weight at age'!U19*'numbers at age'!V19</f>
        <v>38.271967874000005</v>
      </c>
      <c r="W20">
        <f>'weight at age'!V19*'numbers at age'!W19</f>
        <v>3.3207109100000003</v>
      </c>
      <c r="X20">
        <f>'weight at age'!W19*'numbers at age'!X19</f>
        <v>2.8132910303999998</v>
      </c>
      <c r="Y20">
        <f>'weight at age'!X19*'numbers at age'!Y19</f>
        <v>2.3436436125000002</v>
      </c>
      <c r="Z20">
        <f>'weight at age'!Y19*'numbers at age'!Z19</f>
        <v>1.9321241500000004</v>
      </c>
      <c r="AA20">
        <f>'weight at age'!Z19*'numbers at age'!AA19</f>
        <v>1.5976569755000001</v>
      </c>
      <c r="AB20">
        <f>'weight at age'!AA19*'numbers at age'!AB19</f>
        <v>1.3402589300000001</v>
      </c>
      <c r="AC20">
        <f>'weight at age'!AB19*'numbers at age'!AC19</f>
        <v>1.1533525764000001</v>
      </c>
      <c r="AD20">
        <f>'weight at age'!AC19*'numbers at age'!AD19</f>
        <v>1.017988764</v>
      </c>
      <c r="AE20">
        <f>'weight at age'!AD19*'numbers at age'!AE19</f>
        <v>0.91726515539999998</v>
      </c>
      <c r="AF20">
        <f>'weight at age'!AE19*'numbers at age'!AF19</f>
        <v>0.83837497680000006</v>
      </c>
      <c r="AG20">
        <f>'weight at age'!AF19*'numbers at age'!AG19</f>
        <v>9.7504693650000007</v>
      </c>
      <c r="AH20">
        <f t="shared" si="0"/>
        <v>214.4085213445</v>
      </c>
      <c r="AI20">
        <f t="shared" si="1"/>
        <v>197.59850799750001</v>
      </c>
    </row>
    <row r="21" spans="3:35" x14ac:dyDescent="0.25">
      <c r="C21">
        <v>1976</v>
      </c>
      <c r="D21">
        <f>'weight at age'!C20*'numbers at age'!D20</f>
        <v>6.912096654</v>
      </c>
      <c r="E21">
        <f>'weight at age'!D20*'numbers at age'!E20</f>
        <v>9.531691136000001</v>
      </c>
      <c r="F21">
        <f>'weight at age'!E20*'numbers at age'!F20</f>
        <v>10.00888263</v>
      </c>
      <c r="G21">
        <f>'weight at age'!F20*'numbers at age'!G20</f>
        <v>11.128918881000002</v>
      </c>
      <c r="H21">
        <f>'weight at age'!G20*'numbers at age'!H20</f>
        <v>13.024920959999999</v>
      </c>
      <c r="I21">
        <f>'weight at age'!H20*'numbers at age'!I20</f>
        <v>13.784333338000001</v>
      </c>
      <c r="J21">
        <f>'weight at age'!I20*'numbers at age'!J20</f>
        <v>12.02385028</v>
      </c>
      <c r="K21">
        <f>'weight at age'!J20*'numbers at age'!K20</f>
        <v>9.7063442099999993</v>
      </c>
      <c r="L21">
        <f>'weight at age'!K20*'numbers at age'!L20</f>
        <v>8.0119437579999992</v>
      </c>
      <c r="M21">
        <f>'weight at age'!L20*'numbers at age'!M20</f>
        <v>6.7048339860000006</v>
      </c>
      <c r="N21">
        <f>'weight at age'!M20*'numbers at age'!N20</f>
        <v>5.6734558530000001</v>
      </c>
      <c r="O21">
        <f>'weight at age'!N20*'numbers at age'!O20</f>
        <v>5.050868844</v>
      </c>
      <c r="P21">
        <f>'weight at age'!O20*'numbers at age'!P20</f>
        <v>4.7711659464000009</v>
      </c>
      <c r="Q21">
        <f>'weight at age'!P20*'numbers at age'!Q20</f>
        <v>4.7812577907999998</v>
      </c>
      <c r="R21">
        <f>'weight at age'!Q20*'numbers at age'!R20</f>
        <v>4.9427185744999997</v>
      </c>
      <c r="S21">
        <f>'weight at age'!R20*'numbers at age'!S20</f>
        <v>5.0908428160000003</v>
      </c>
      <c r="T21">
        <f>'weight at age'!S20*'numbers at age'!T20</f>
        <v>4.8803663567999997</v>
      </c>
      <c r="U21">
        <f>'weight at age'!T20*'numbers at age'!U20</f>
        <v>4.3596133821</v>
      </c>
      <c r="V21">
        <f>'weight at age'!U20*'numbers at age'!V20</f>
        <v>3.7405387526</v>
      </c>
      <c r="W21">
        <f>'weight at age'!V20*'numbers at age'!W20</f>
        <v>31.317110660000004</v>
      </c>
      <c r="X21">
        <f>'weight at age'!W20*'numbers at age'!X20</f>
        <v>2.7161539616000003</v>
      </c>
      <c r="Y21">
        <f>'weight at age'!X20*'numbers at age'!Y20</f>
        <v>2.3005684200000003</v>
      </c>
      <c r="Z21">
        <f>'weight at age'!Y20*'numbers at age'!Z20</f>
        <v>1.9163874697000003</v>
      </c>
      <c r="AA21">
        <f>'weight at age'!Z20*'numbers at age'!AA20</f>
        <v>1.5799117930000002</v>
      </c>
      <c r="AB21">
        <f>'weight at age'!AA20*'numbers at age'!AB20</f>
        <v>1.3065288749999999</v>
      </c>
      <c r="AC21">
        <f>'weight at age'!AB20*'numbers at age'!AC20</f>
        <v>1.0962209891999999</v>
      </c>
      <c r="AD21">
        <f>'weight at age'!AC20*'numbers at age'!AD20</f>
        <v>0.94352550000000002</v>
      </c>
      <c r="AE21">
        <f>'weight at age'!AD20*'numbers at age'!AE20</f>
        <v>0.83297661479999996</v>
      </c>
      <c r="AF21">
        <f>'weight at age'!AE20*'numbers at age'!AF20</f>
        <v>0.75073281299999994</v>
      </c>
      <c r="AG21">
        <f>'weight at age'!AF20*'numbers at age'!AG20</f>
        <v>8.662914090000001</v>
      </c>
      <c r="AH21">
        <f t="shared" si="0"/>
        <v>197.55167533550008</v>
      </c>
      <c r="AI21">
        <f t="shared" si="1"/>
        <v>181.10788754550003</v>
      </c>
    </row>
    <row r="22" spans="3:35" x14ac:dyDescent="0.25">
      <c r="C22">
        <v>1977</v>
      </c>
      <c r="D22">
        <f>'weight at age'!C21*'numbers at age'!D21</f>
        <v>5.4015494310000003</v>
      </c>
      <c r="E22">
        <f>'weight at age'!D21*'numbers at age'!E21</f>
        <v>8.4009720840000011</v>
      </c>
      <c r="F22">
        <f>'weight at age'!E21*'numbers at age'!F21</f>
        <v>10.532885760999999</v>
      </c>
      <c r="G22">
        <f>'weight at age'!F21*'numbers at age'!G21</f>
        <v>10.290478350000001</v>
      </c>
      <c r="H22">
        <f>'weight at age'!G21*'numbers at age'!H21</f>
        <v>10.805303435999999</v>
      </c>
      <c r="I22">
        <f>'weight at age'!H21*'numbers at age'!I21</f>
        <v>12.078279394000001</v>
      </c>
      <c r="J22">
        <f>'weight at age'!I21*'numbers at age'!J21</f>
        <v>12.32460736</v>
      </c>
      <c r="K22">
        <f>'weight at age'!J21*'numbers at age'!K21</f>
        <v>10.450989954000001</v>
      </c>
      <c r="L22">
        <f>'weight at age'!K21*'numbers at age'!L21</f>
        <v>8.2573475319999989</v>
      </c>
      <c r="M22">
        <f>'weight at age'!L21*'numbers at age'!M21</f>
        <v>6.7071441900000011</v>
      </c>
      <c r="N22">
        <f>'weight at age'!M21*'numbers at age'!N21</f>
        <v>5.5466697780000001</v>
      </c>
      <c r="O22">
        <f>'weight at age'!N21*'numbers at age'!O21</f>
        <v>4.6522407120000002</v>
      </c>
      <c r="P22">
        <f>'weight at age'!O21*'numbers at age'!P21</f>
        <v>4.1147618456000004</v>
      </c>
      <c r="Q22">
        <f>'weight at age'!P21*'numbers at age'!Q21</f>
        <v>3.8683354429999999</v>
      </c>
      <c r="R22">
        <f>'weight at age'!Q21*'numbers at age'!R21</f>
        <v>3.8626970295</v>
      </c>
      <c r="S22">
        <f>'weight at age'!R21*'numbers at age'!S21</f>
        <v>3.982833088</v>
      </c>
      <c r="T22">
        <f>'weight at age'!S21*'numbers at age'!T21</f>
        <v>4.0943585792000006</v>
      </c>
      <c r="U22">
        <f>'weight at age'!T21*'numbers at age'!U21</f>
        <v>3.9198047336999999</v>
      </c>
      <c r="V22">
        <f>'weight at age'!U21*'numbers at age'!V21</f>
        <v>3.4982258420000001</v>
      </c>
      <c r="W22">
        <f>'weight at age'!V21*'numbers at age'!W21</f>
        <v>2.9996306559999999</v>
      </c>
      <c r="X22">
        <f>'weight at age'!W21*'numbers at age'!X21</f>
        <v>25.104386592000001</v>
      </c>
      <c r="Y22">
        <f>'weight at age'!X21*'numbers at age'!Y21</f>
        <v>2.1768613725000003</v>
      </c>
      <c r="Z22">
        <f>'weight at age'!Y21*'numbers at age'!Z21</f>
        <v>1.8437201948000002</v>
      </c>
      <c r="AA22">
        <f>'weight at age'!Z21*'numbers at age'!AA21</f>
        <v>1.5358957135</v>
      </c>
      <c r="AB22">
        <f>'weight at age'!AA21*'numbers at age'!AB21</f>
        <v>1.2663647299999998</v>
      </c>
      <c r="AC22">
        <f>'weight at age'!AB21*'numbers at age'!AC21</f>
        <v>1.0474374492</v>
      </c>
      <c r="AD22">
        <f>'weight at age'!AC21*'numbers at age'!AD21</f>
        <v>0.87902424449999994</v>
      </c>
      <c r="AE22">
        <f>'weight at age'!AD21*'numbers at age'!AE21</f>
        <v>0.756763623</v>
      </c>
      <c r="AF22">
        <f>'weight at age'!AE21*'numbers at age'!AF21</f>
        <v>0.66826350719999994</v>
      </c>
      <c r="AG22">
        <f>'weight at age'!AF21*'numbers at age'!AG21</f>
        <v>7.5494047950000009</v>
      </c>
      <c r="AH22">
        <f t="shared" si="0"/>
        <v>178.61723742070001</v>
      </c>
      <c r="AI22">
        <f t="shared" si="1"/>
        <v>164.81471590569998</v>
      </c>
    </row>
    <row r="23" spans="3:35" x14ac:dyDescent="0.25">
      <c r="C23">
        <v>1978</v>
      </c>
      <c r="D23">
        <f>'weight at age'!C22*'numbers at age'!D22</f>
        <v>5.9148602610000003</v>
      </c>
      <c r="E23">
        <f>'weight at age'!D22*'numbers at age'!E22</f>
        <v>6.6413301440000003</v>
      </c>
      <c r="F23">
        <f>'weight at age'!E22*'numbers at age'!F22</f>
        <v>9.4456920520000001</v>
      </c>
      <c r="G23">
        <f>'weight at age'!F22*'numbers at age'!G22</f>
        <v>11.071583928000001</v>
      </c>
      <c r="H23">
        <f>'weight at age'!G22*'numbers at age'!H22</f>
        <v>10.256923614</v>
      </c>
      <c r="I23">
        <f>'weight at age'!H22*'numbers at age'!I22</f>
        <v>10.321547993999999</v>
      </c>
      <c r="J23">
        <f>'weight at age'!I22*'numbers at age'!J22</f>
        <v>11.15330996</v>
      </c>
      <c r="K23">
        <f>'weight at age'!J22*'numbers at age'!K22</f>
        <v>11.08351485</v>
      </c>
      <c r="L23">
        <f>'weight at age'!K22*'numbers at age'!L22</f>
        <v>9.2085865059999996</v>
      </c>
      <c r="M23">
        <f>'weight at age'!L22*'numbers at age'!M22</f>
        <v>7.1628763559999999</v>
      </c>
      <c r="N23">
        <f>'weight at age'!M22*'numbers at age'!N22</f>
        <v>5.7495740250000003</v>
      </c>
      <c r="O23">
        <f>'weight at age'!N22*'numbers at age'!O22</f>
        <v>4.7116095221999998</v>
      </c>
      <c r="P23">
        <f>'weight at age'!O22*'numbers at age'!P22</f>
        <v>3.9241723080000002</v>
      </c>
      <c r="Q23">
        <f>'weight at age'!P22*'numbers at age'!Q22</f>
        <v>3.4520761801999997</v>
      </c>
      <c r="R23">
        <f>'weight at age'!Q22*'numbers at age'!R22</f>
        <v>3.2315363570000004</v>
      </c>
      <c r="S23">
        <f>'weight at age'!R22*'numbers at age'!S22</f>
        <v>3.2161779520000002</v>
      </c>
      <c r="T23">
        <f>'weight at age'!S22*'numbers at age'!T22</f>
        <v>3.3074621184000002</v>
      </c>
      <c r="U23">
        <f>'weight at age'!T22*'numbers at age'!U22</f>
        <v>3.3930706976999998</v>
      </c>
      <c r="V23">
        <f>'weight at age'!U22*'numbers at age'!V22</f>
        <v>3.2430734710000002</v>
      </c>
      <c r="W23">
        <f>'weight at age'!V22*'numbers at age'!W22</f>
        <v>2.8905789330000005</v>
      </c>
      <c r="X23">
        <f>'weight at age'!W22*'numbers at age'!X22</f>
        <v>2.4760756736</v>
      </c>
      <c r="Y23">
        <f>'weight at age'!X22*'numbers at age'!Y22</f>
        <v>20.705956050000001</v>
      </c>
      <c r="Z23">
        <f>'weight at age'!Y22*'numbers at age'!Z22</f>
        <v>1.794392523</v>
      </c>
      <c r="AA23">
        <f>'weight at age'!Z22*'numbers at age'!AA22</f>
        <v>1.5190506905000001</v>
      </c>
      <c r="AB23">
        <f>'weight at age'!AA22*'numbers at age'!AB22</f>
        <v>1.2649489999999999</v>
      </c>
      <c r="AC23">
        <f>'weight at age'!AB22*'numbers at age'!AC22</f>
        <v>1.0427034252</v>
      </c>
      <c r="AD23">
        <f>'weight at age'!AC22*'numbers at age'!AD22</f>
        <v>0.86226653700000011</v>
      </c>
      <c r="AE23">
        <f>'weight at age'!AD22*'numbers at age'!AE22</f>
        <v>0.72352160100000007</v>
      </c>
      <c r="AF23">
        <f>'weight at age'!AE22*'numbers at age'!AF22</f>
        <v>0.6228295398</v>
      </c>
      <c r="AG23">
        <f>'weight at age'!AF22*'numbers at age'!AG22</f>
        <v>6.7567549950000005</v>
      </c>
      <c r="AH23">
        <f t="shared" si="0"/>
        <v>167.14805726459997</v>
      </c>
      <c r="AI23">
        <f t="shared" si="1"/>
        <v>154.59186685959995</v>
      </c>
    </row>
    <row r="24" spans="3:35" x14ac:dyDescent="0.25">
      <c r="C24">
        <v>1979</v>
      </c>
      <c r="D24">
        <f>'weight at age'!C23*'numbers at age'!D23</f>
        <v>38.986222830000003</v>
      </c>
      <c r="E24">
        <f>'weight at age'!D23*'numbers at age'!E23</f>
        <v>7.3597399359999995</v>
      </c>
      <c r="F24">
        <f>'weight at age'!E23*'numbers at age'!F23</f>
        <v>7.5988040619999992</v>
      </c>
      <c r="G24">
        <f>'weight at age'!F23*'numbers at age'!G23</f>
        <v>10.163883168</v>
      </c>
      <c r="H24">
        <f>'weight at age'!G23*'numbers at age'!H23</f>
        <v>11.366098643999999</v>
      </c>
      <c r="I24">
        <f>'weight at age'!H23*'numbers at age'!I23</f>
        <v>10.149891173</v>
      </c>
      <c r="J24">
        <f>'weight at age'!I23*'numbers at age'!J23</f>
        <v>9.9228513799999991</v>
      </c>
      <c r="K24">
        <f>'weight at age'!J23*'numbers at age'!K23</f>
        <v>10.482828192000001</v>
      </c>
      <c r="L24">
        <f>'weight at age'!K23*'numbers at age'!L23</f>
        <v>10.234694427999999</v>
      </c>
      <c r="M24">
        <f>'weight at age'!L23*'numbers at age'!M23</f>
        <v>8.3865736440000003</v>
      </c>
      <c r="N24">
        <f>'weight at age'!M23*'numbers at age'!N23</f>
        <v>6.4536205890000007</v>
      </c>
      <c r="O24">
        <f>'weight at age'!N23*'numbers at age'!O23</f>
        <v>5.1362891579999994</v>
      </c>
      <c r="P24">
        <f>'weight at age'!O23*'numbers at age'!P23</f>
        <v>4.1806886989000009</v>
      </c>
      <c r="Q24">
        <f>'weight at age'!P23*'numbers at age'!Q23</f>
        <v>3.4633750411999999</v>
      </c>
      <c r="R24">
        <f>'weight at age'!Q23*'numbers at age'!R23</f>
        <v>3.0335158184999997</v>
      </c>
      <c r="S24">
        <f>'weight at age'!R23*'numbers at age'!S23</f>
        <v>2.8298942400000002</v>
      </c>
      <c r="T24">
        <f>'weight at age'!S23*'numbers at age'!T23</f>
        <v>2.8084448264000001</v>
      </c>
      <c r="U24">
        <f>'weight at age'!T23*'numbers at age'!U23</f>
        <v>2.8815634251</v>
      </c>
      <c r="V24">
        <f>'weight at age'!U23*'numbers at age'!V23</f>
        <v>2.9505956678000005</v>
      </c>
      <c r="W24">
        <f>'weight at age'!V23*'numbers at age'!W23</f>
        <v>2.8159050699999999</v>
      </c>
      <c r="X24">
        <f>'weight at age'!W23*'numbers at age'!X23</f>
        <v>2.5067321280000003</v>
      </c>
      <c r="Y24">
        <f>'weight at age'!X23*'numbers at age'!Y23</f>
        <v>2.1450787275000001</v>
      </c>
      <c r="Z24">
        <f>'weight at age'!Y23*'numbers at age'!Z23</f>
        <v>17.923662185000001</v>
      </c>
      <c r="AA24">
        <f>'weight at age'!Z23*'numbers at age'!AA23</f>
        <v>1.5522247215</v>
      </c>
      <c r="AB24">
        <f>'weight at age'!AA23*'numbers at age'!AB23</f>
        <v>1.31331402</v>
      </c>
      <c r="AC24">
        <f>'weight at age'!AB23*'numbers at age'!AC23</f>
        <v>1.0931727395999999</v>
      </c>
      <c r="AD24">
        <f>'weight at age'!AC23*'numbers at age'!AD23</f>
        <v>0.90077742750000001</v>
      </c>
      <c r="AE24">
        <f>'weight at age'!AD23*'numbers at age'!AE23</f>
        <v>0.74469671100000001</v>
      </c>
      <c r="AF24">
        <f>'weight at age'!AE23*'numbers at age'!AF23</f>
        <v>0.62472431699999997</v>
      </c>
      <c r="AG24">
        <f>'weight at age'!AF23*'numbers at age'!AG23</f>
        <v>6.3645219449999999</v>
      </c>
      <c r="AH24">
        <f t="shared" si="0"/>
        <v>196.37438491400007</v>
      </c>
      <c r="AI24">
        <f t="shared" si="1"/>
        <v>150.02842214799998</v>
      </c>
    </row>
    <row r="25" spans="3:35" x14ac:dyDescent="0.25">
      <c r="C25">
        <v>1980</v>
      </c>
      <c r="D25">
        <f>'weight at age'!C24*'numbers at age'!D24</f>
        <v>23.990931240000002</v>
      </c>
      <c r="E25">
        <f>'weight at age'!D24*'numbers at age'!E24</f>
        <v>48.441426800000002</v>
      </c>
      <c r="F25">
        <f>'weight at age'!E24*'numbers at age'!F24</f>
        <v>8.4033504699999995</v>
      </c>
      <c r="G25">
        <f>'weight at age'!F24*'numbers at age'!G24</f>
        <v>8.154104577</v>
      </c>
      <c r="H25">
        <f>'weight at age'!G24*'numbers at age'!H24</f>
        <v>10.398476298</v>
      </c>
      <c r="I25">
        <f>'weight at age'!H24*'numbers at age'!I24</f>
        <v>11.201840220999999</v>
      </c>
      <c r="J25">
        <f>'weight at age'!I24*'numbers at age'!J24</f>
        <v>9.713022539999999</v>
      </c>
      <c r="K25">
        <f>'weight at age'!J24*'numbers at age'!K24</f>
        <v>9.2796882660000009</v>
      </c>
      <c r="L25">
        <f>'weight at age'!K24*'numbers at age'!L24</f>
        <v>9.6288105339999994</v>
      </c>
      <c r="M25">
        <f>'weight at age'!L24*'numbers at age'!M24</f>
        <v>9.2700933930000016</v>
      </c>
      <c r="N25">
        <f>'weight at age'!M24*'numbers at age'!N24</f>
        <v>7.5140174460000004</v>
      </c>
      <c r="O25">
        <f>'weight at age'!N24*'numbers at age'!O24</f>
        <v>5.7328294380000004</v>
      </c>
      <c r="P25">
        <f>'weight at age'!O24*'numbers at age'!P24</f>
        <v>4.5318062069000007</v>
      </c>
      <c r="Q25">
        <f>'weight at age'!P24*'numbers at age'!Q24</f>
        <v>3.6689989388000002</v>
      </c>
      <c r="R25">
        <f>'weight at age'!Q24*'numbers at age'!R24</f>
        <v>3.0263809815</v>
      </c>
      <c r="S25">
        <f>'weight at age'!R24*'numbers at age'!S24</f>
        <v>2.6416775120000002</v>
      </c>
      <c r="T25">
        <f>'weight at age'!S24*'numbers at age'!T24</f>
        <v>2.4574474752</v>
      </c>
      <c r="U25">
        <f>'weight at age'!T24*'numbers at age'!U24</f>
        <v>2.4333454754999999</v>
      </c>
      <c r="V25">
        <f>'weight at age'!U24*'numbers at age'!V24</f>
        <v>2.4921093012000002</v>
      </c>
      <c r="W25">
        <f>'weight at age'!V24*'numbers at age'!W24</f>
        <v>2.548060108</v>
      </c>
      <c r="X25">
        <f>'weight at age'!W24*'numbers at age'!X24</f>
        <v>2.4288159904</v>
      </c>
      <c r="Y25">
        <f>'weight at age'!X24*'numbers at age'!Y24</f>
        <v>2.1600048750000003</v>
      </c>
      <c r="Z25">
        <f>'weight at age'!Y24*'numbers at age'!Z24</f>
        <v>1.8469565741000002</v>
      </c>
      <c r="AA25">
        <f>'weight at age'!Z24*'numbers at age'!AA24</f>
        <v>15.422713655000001</v>
      </c>
      <c r="AB25">
        <f>'weight at age'!AA24*'numbers at age'!AB24</f>
        <v>1.3349355549999999</v>
      </c>
      <c r="AC25">
        <f>'weight at age'!AB24*'numbers at age'!AC24</f>
        <v>1.1290185384</v>
      </c>
      <c r="AD25">
        <f>'weight at age'!AC24*'numbers at age'!AD24</f>
        <v>0.93945618450000001</v>
      </c>
      <c r="AE25">
        <f>'weight at age'!AD24*'numbers at age'!AE24</f>
        <v>0.77391836279999993</v>
      </c>
      <c r="AF25">
        <f>'weight at age'!AE24*'numbers at age'!AF24</f>
        <v>0.63967910760000002</v>
      </c>
      <c r="AG25">
        <f>'weight at age'!AF24*'numbers at age'!AG24</f>
        <v>5.9970153599999998</v>
      </c>
      <c r="AH25">
        <f t="shared" si="0"/>
        <v>218.20093142490001</v>
      </c>
      <c r="AI25">
        <f t="shared" si="1"/>
        <v>145.76857338489998</v>
      </c>
    </row>
    <row r="26" spans="3:35" x14ac:dyDescent="0.25">
      <c r="C26">
        <v>1981</v>
      </c>
      <c r="D26">
        <f>'weight at age'!C25*'numbers at age'!D25</f>
        <v>9.0734208600000006</v>
      </c>
      <c r="E26">
        <f>'weight at age'!D25*'numbers at age'!E25</f>
        <v>29.861185800000001</v>
      </c>
      <c r="F26">
        <f>'weight at age'!E25*'numbers at age'!F25</f>
        <v>55.446292460000002</v>
      </c>
      <c r="G26">
        <f>'weight at age'!F25*'numbers at age'!G25</f>
        <v>9.0491408910000004</v>
      </c>
      <c r="H26">
        <f>'weight at age'!G25*'numbers at age'!H25</f>
        <v>8.3822003279999997</v>
      </c>
      <c r="I26">
        <f>'weight at age'!H25*'numbers at age'!I25</f>
        <v>10.31051128</v>
      </c>
      <c r="J26">
        <f>'weight at age'!I25*'numbers at age'!J25</f>
        <v>10.79751166</v>
      </c>
      <c r="K26">
        <f>'weight at age'!J25*'numbers at age'!K25</f>
        <v>9.1581847560000007</v>
      </c>
      <c r="L26">
        <f>'weight at age'!K25*'numbers at age'!L25</f>
        <v>8.6000557299999976</v>
      </c>
      <c r="M26">
        <f>'weight at age'!L25*'numbers at age'!M25</f>
        <v>8.804054163</v>
      </c>
      <c r="N26">
        <f>'weight at age'!M25*'numbers at age'!N25</f>
        <v>8.3875618710000008</v>
      </c>
      <c r="O26">
        <f>'weight at age'!N25*'numbers at age'!O25</f>
        <v>6.7424037659999998</v>
      </c>
      <c r="P26">
        <f>'weight at age'!O25*'numbers at age'!P25</f>
        <v>5.1103666180000005</v>
      </c>
      <c r="Q26">
        <f>'weight at age'!P25*'numbers at age'!Q25</f>
        <v>4.0187973276000006</v>
      </c>
      <c r="R26">
        <f>'weight at age'!Q25*'numbers at age'!R25</f>
        <v>3.2400070115000004</v>
      </c>
      <c r="S26">
        <f>'weight at age'!R25*'numbers at age'!S25</f>
        <v>2.6636191440000001</v>
      </c>
      <c r="T26">
        <f>'weight at age'!S25*'numbers at age'!T25</f>
        <v>2.3186936824000002</v>
      </c>
      <c r="U26">
        <f>'weight at age'!T25*'numbers at age'!U25</f>
        <v>2.1522925772999999</v>
      </c>
      <c r="V26">
        <f>'weight at age'!U25*'numbers at age'!V25</f>
        <v>2.1273998232000002</v>
      </c>
      <c r="W26">
        <f>'weight at age'!V25*'numbers at age'!W25</f>
        <v>2.1756930140000001</v>
      </c>
      <c r="X26">
        <f>'weight at age'!W25*'numbers at age'!X25</f>
        <v>2.2219780095999999</v>
      </c>
      <c r="Y26">
        <f>'weight at age'!X25*'numbers at age'!Y25</f>
        <v>2.11600425</v>
      </c>
      <c r="Z26">
        <f>'weight at age'!Y25*'numbers at age'!Z25</f>
        <v>1.8804562392000002</v>
      </c>
      <c r="AA26">
        <f>'weight at age'!Z25*'numbers at age'!AA25</f>
        <v>1.6069509790000003</v>
      </c>
      <c r="AB26">
        <f>'weight at age'!AA25*'numbers at age'!AB25</f>
        <v>13.411969950000001</v>
      </c>
      <c r="AC26">
        <f>'weight at age'!AB25*'numbers at age'!AC25</f>
        <v>1.1604767052</v>
      </c>
      <c r="AD26">
        <f>'weight at age'!AC25*'numbers at age'!AD25</f>
        <v>0.98117969249999992</v>
      </c>
      <c r="AE26">
        <f>'weight at age'!AD25*'numbers at age'!AE25</f>
        <v>0.81625117859999996</v>
      </c>
      <c r="AF26">
        <f>'weight at age'!AE25*'numbers at age'!AF25</f>
        <v>0.672297174</v>
      </c>
      <c r="AG26">
        <f>'weight at age'!AF25*'numbers at age'!AG25</f>
        <v>5.7594016305000002</v>
      </c>
      <c r="AH26">
        <f t="shared" si="0"/>
        <v>229.04635857160002</v>
      </c>
      <c r="AI26">
        <f t="shared" si="1"/>
        <v>190.11175191160001</v>
      </c>
    </row>
    <row r="27" spans="3:35" x14ac:dyDescent="0.25">
      <c r="C27">
        <v>1982</v>
      </c>
      <c r="D27">
        <f>'weight at age'!C26*'numbers at age'!D26</f>
        <v>27.685820939999999</v>
      </c>
      <c r="E27">
        <f>'weight at age'!D26*'numbers at age'!E26</f>
        <v>11.282044920000001</v>
      </c>
      <c r="F27">
        <f>'weight at age'!E26*'numbers at age'!F26</f>
        <v>34.13212472</v>
      </c>
      <c r="G27">
        <f>'weight at age'!F26*'numbers at age'!G26</f>
        <v>59.579319510000005</v>
      </c>
      <c r="H27">
        <f>'weight at age'!G26*'numbers at age'!H26</f>
        <v>9.2729394599999999</v>
      </c>
      <c r="I27">
        <f>'weight at age'!H26*'numbers at age'!I26</f>
        <v>8.276000809000001</v>
      </c>
      <c r="J27">
        <f>'weight at age'!I26*'numbers at age'!J26</f>
        <v>9.8860608599999988</v>
      </c>
      <c r="K27">
        <f>'weight at age'!J26*'numbers at age'!K26</f>
        <v>10.118435436</v>
      </c>
      <c r="L27">
        <f>'weight at age'!K26*'numbers at age'!L26</f>
        <v>8.4298570159999997</v>
      </c>
      <c r="M27">
        <f>'weight at age'!L26*'numbers at age'!M26</f>
        <v>7.806134889</v>
      </c>
      <c r="N27">
        <f>'weight at age'!M26*'numbers at age'!N26</f>
        <v>7.9048907730000009</v>
      </c>
      <c r="O27">
        <f>'weight at age'!N26*'numbers at age'!O26</f>
        <v>7.4664219000000003</v>
      </c>
      <c r="P27">
        <f>'weight at age'!O26*'numbers at age'!P26</f>
        <v>5.9612127680000011</v>
      </c>
      <c r="Q27">
        <f>'weight at age'!P26*'numbers at age'!Q26</f>
        <v>4.4940002630000002</v>
      </c>
      <c r="R27">
        <f>'weight at age'!Q26*'numbers at age'!R26</f>
        <v>3.5186847344999999</v>
      </c>
      <c r="S27">
        <f>'weight at age'!R26*'numbers at age'!S26</f>
        <v>2.8269541039999999</v>
      </c>
      <c r="T27">
        <f>'weight at age'!S26*'numbers at age'!T26</f>
        <v>2.3174202643999999</v>
      </c>
      <c r="U27">
        <f>'weight at age'!T26*'numbers at age'!U26</f>
        <v>2.0126992751999997</v>
      </c>
      <c r="V27">
        <f>'weight at age'!U26*'numbers at age'!V26</f>
        <v>1.8647401964000001</v>
      </c>
      <c r="W27">
        <f>'weight at age'!V26*'numbers at age'!W26</f>
        <v>1.8403801019999999</v>
      </c>
      <c r="X27">
        <f>'weight at age'!W26*'numbers at age'!X26</f>
        <v>1.8798149696000002</v>
      </c>
      <c r="Y27">
        <f>'weight at age'!X26*'numbers at age'!Y26</f>
        <v>1.9178311125</v>
      </c>
      <c r="Z27">
        <f>'weight at age'!Y26*'numbers at age'!Z26</f>
        <v>1.8248955406</v>
      </c>
      <c r="AA27">
        <f>'weight at age'!Z26*'numbers at age'!AA26</f>
        <v>1.6206483105</v>
      </c>
      <c r="AB27">
        <f>'weight at age'!AA26*'numbers at age'!AB26</f>
        <v>1.38415807</v>
      </c>
      <c r="AC27">
        <f>'weight at age'!AB26*'numbers at age'!AC26</f>
        <v>11.547612372</v>
      </c>
      <c r="AD27">
        <f>'weight at age'!AC26*'numbers at age'!AD26</f>
        <v>0.99880567500000006</v>
      </c>
      <c r="AE27">
        <f>'weight at age'!AD26*'numbers at age'!AE26</f>
        <v>0.84424293359999991</v>
      </c>
      <c r="AF27">
        <f>'weight at age'!AE26*'numbers at age'!AF26</f>
        <v>0.70216606979999996</v>
      </c>
      <c r="AG27">
        <f>'weight at age'!AF26*'numbers at age'!AG26</f>
        <v>5.5269553230000001</v>
      </c>
      <c r="AH27">
        <f t="shared" si="0"/>
        <v>254.92327331710004</v>
      </c>
      <c r="AI27">
        <f t="shared" si="1"/>
        <v>215.95540745710005</v>
      </c>
    </row>
    <row r="28" spans="3:35" x14ac:dyDescent="0.25">
      <c r="C28">
        <v>1983</v>
      </c>
      <c r="D28">
        <f>'weight at age'!C27*'numbers at age'!D27</f>
        <v>21.551152559999998</v>
      </c>
      <c r="E28">
        <f>'weight at age'!D27*'numbers at age'!E27</f>
        <v>34.472574520000002</v>
      </c>
      <c r="F28">
        <f>'weight at age'!E27*'numbers at age'!F27</f>
        <v>12.921499238000001</v>
      </c>
      <c r="G28">
        <f>'weight at age'!F27*'numbers at age'!G27</f>
        <v>36.777403350000007</v>
      </c>
      <c r="H28">
        <f>'weight at age'!G27*'numbers at age'!H27</f>
        <v>61.271514239999995</v>
      </c>
      <c r="I28">
        <f>'weight at age'!H27*'numbers at age'!I27</f>
        <v>9.1957378599999995</v>
      </c>
      <c r="J28">
        <f>'weight at age'!I27*'numbers at age'!J27</f>
        <v>7.9759172999999999</v>
      </c>
      <c r="K28">
        <f>'weight at age'!J27*'numbers at age'!K27</f>
        <v>9.3171011400000001</v>
      </c>
      <c r="L28">
        <f>'weight at age'!K27*'numbers at age'!L27</f>
        <v>9.3707605459999979</v>
      </c>
      <c r="M28">
        <f>'weight at age'!L27*'numbers at age'!M27</f>
        <v>7.700754045</v>
      </c>
      <c r="N28">
        <f>'weight at age'!M27*'numbers at age'!N27</f>
        <v>7.0552146990000004</v>
      </c>
      <c r="O28">
        <f>'weight at age'!N27*'numbers at age'!O27</f>
        <v>7.0841817059999999</v>
      </c>
      <c r="P28">
        <f>'weight at age'!O27*'numbers at age'!P27</f>
        <v>6.6463809580000008</v>
      </c>
      <c r="Q28">
        <f>'weight at age'!P27*'numbers at age'!Q27</f>
        <v>5.2782334520000003</v>
      </c>
      <c r="R28">
        <f>'weight at age'!Q27*'numbers at age'!R27</f>
        <v>3.9618827885000001</v>
      </c>
      <c r="S28">
        <f>'weight at age'!R27*'numbers at age'!S27</f>
        <v>3.0913315600000004</v>
      </c>
      <c r="T28">
        <f>'weight at age'!S27*'numbers at age'!T27</f>
        <v>2.4765595828000002</v>
      </c>
      <c r="U28">
        <f>'weight at age'!T27*'numbers at age'!U27</f>
        <v>2.0255327909999998</v>
      </c>
      <c r="V28">
        <f>'weight at age'!U27*'numbers at age'!V27</f>
        <v>1.7558877616000002</v>
      </c>
      <c r="W28">
        <f>'weight at age'!V27*'numbers at age'!W27</f>
        <v>1.6243426870000002</v>
      </c>
      <c r="X28">
        <f>'weight at age'!W27*'numbers at age'!X27</f>
        <v>1.6011312128000001</v>
      </c>
      <c r="Y28">
        <f>'weight at age'!X27*'numbers at age'!Y27</f>
        <v>1.6337574000000001</v>
      </c>
      <c r="Z28">
        <f>'weight at age'!Y27*'numbers at age'!Z27</f>
        <v>1.6654624778</v>
      </c>
      <c r="AA28">
        <f>'weight at age'!Z27*'numbers at age'!AA27</f>
        <v>1.5836729690000002</v>
      </c>
      <c r="AB28">
        <f>'weight at age'!AA27*'numbers at age'!AB27</f>
        <v>1.4056414849999999</v>
      </c>
      <c r="AC28">
        <f>'weight at age'!AB27*'numbers at age'!AC27</f>
        <v>1.2000173519999999</v>
      </c>
      <c r="AD28">
        <f>'weight at age'!AC27*'numbers at age'!AD27</f>
        <v>10.007737650000001</v>
      </c>
      <c r="AE28">
        <f>'weight at age'!AD27*'numbers at age'!AE27</f>
        <v>0.86536583099999997</v>
      </c>
      <c r="AF28">
        <f>'weight at age'!AE27*'numbers at age'!AF27</f>
        <v>0.7312793796</v>
      </c>
      <c r="AG28">
        <f>'weight at age'!AF27*'numbers at age'!AG27</f>
        <v>5.3902232325000003</v>
      </c>
      <c r="AH28">
        <f t="shared" si="0"/>
        <v>277.63825177459995</v>
      </c>
      <c r="AI28">
        <f t="shared" si="1"/>
        <v>221.61452469459999</v>
      </c>
    </row>
    <row r="29" spans="3:35" x14ac:dyDescent="0.25">
      <c r="C29">
        <v>1984</v>
      </c>
      <c r="D29">
        <f>'weight at age'!C28*'numbers at age'!D28</f>
        <v>12.98528514</v>
      </c>
      <c r="E29">
        <f>'weight at age'!D28*'numbers at age'!E28</f>
        <v>26.867916440000002</v>
      </c>
      <c r="F29">
        <f>'weight at age'!E28*'numbers at age'!F28</f>
        <v>39.5556512</v>
      </c>
      <c r="G29">
        <f>'weight at age'!F28*'numbers at age'!G28</f>
        <v>13.956786189000001</v>
      </c>
      <c r="H29">
        <f>'weight at age'!G28*'numbers at age'!H28</f>
        <v>37.934621399999997</v>
      </c>
      <c r="I29">
        <f>'weight at age'!H28*'numbers at age'!I28</f>
        <v>60.971967309999997</v>
      </c>
      <c r="J29">
        <f>'weight at age'!I28*'numbers at age'!J28</f>
        <v>8.8965838000000002</v>
      </c>
      <c r="K29">
        <f>'weight at age'!J28*'numbers at age'!K28</f>
        <v>7.548174918</v>
      </c>
      <c r="L29">
        <f>'weight at age'!K28*'numbers at age'!L28</f>
        <v>8.6662697939999997</v>
      </c>
      <c r="M29">
        <f>'weight at age'!L28*'numbers at age'!M28</f>
        <v>8.5986237150000004</v>
      </c>
      <c r="N29">
        <f>'weight at age'!M28*'numbers at age'!N28</f>
        <v>6.9915192360000002</v>
      </c>
      <c r="O29">
        <f>'weight at age'!N28*'numbers at age'!O28</f>
        <v>6.3515103540000002</v>
      </c>
      <c r="P29">
        <f>'weight at age'!O28*'numbers at age'!P28</f>
        <v>6.3347367229999998</v>
      </c>
      <c r="Q29">
        <f>'weight at age'!P28*'numbers at age'!Q28</f>
        <v>5.9113796040000004</v>
      </c>
      <c r="R29">
        <f>'weight at age'!Q28*'numbers at age'!R28</f>
        <v>4.6740201940000006</v>
      </c>
      <c r="S29">
        <f>'weight at age'!R28*'numbers at age'!S28</f>
        <v>3.4960671600000004</v>
      </c>
      <c r="T29">
        <f>'weight at age'!S28*'numbers at age'!T28</f>
        <v>2.7199829163999998</v>
      </c>
      <c r="U29">
        <f>'weight at age'!T28*'numbers at age'!U28</f>
        <v>2.1739635440999998</v>
      </c>
      <c r="V29">
        <f>'weight at age'!U28*'numbers at age'!V28</f>
        <v>1.7746142866000001</v>
      </c>
      <c r="W29">
        <f>'weight at age'!V28*'numbers at age'!W28</f>
        <v>1.5359680710000001</v>
      </c>
      <c r="X29">
        <f>'weight at age'!W28*'numbers at age'!X28</f>
        <v>1.4190654975999999</v>
      </c>
      <c r="Y29">
        <f>'weight at age'!X28*'numbers at age'!Y28</f>
        <v>1.3972895249999999</v>
      </c>
      <c r="Z29">
        <f>'weight at age'!Y28*'numbers at age'!Z28</f>
        <v>1.4245548504000001</v>
      </c>
      <c r="AA29">
        <f>'weight at age'!Z28*'numbers at age'!AA28</f>
        <v>1.4511545835000002</v>
      </c>
      <c r="AB29">
        <f>'weight at age'!AA28*'numbers at age'!AB28</f>
        <v>1.3790706500000001</v>
      </c>
      <c r="AC29">
        <f>'weight at age'!AB28*'numbers at age'!AC28</f>
        <v>1.2234796368</v>
      </c>
      <c r="AD29">
        <f>'weight at age'!AC28*'numbers at age'!AD28</f>
        <v>1.0440891105000001</v>
      </c>
      <c r="AE29">
        <f>'weight at age'!AD28*'numbers at age'!AE28</f>
        <v>8.7046526160000006</v>
      </c>
      <c r="AF29">
        <f>'weight at age'!AE28*'numbers at age'!AF28</f>
        <v>0.7524880974</v>
      </c>
      <c r="AG29">
        <f>'weight at age'!AF28*'numbers at age'!AG28</f>
        <v>5.3176455045000006</v>
      </c>
      <c r="AH29">
        <f t="shared" si="0"/>
        <v>292.05913206679992</v>
      </c>
      <c r="AI29">
        <f t="shared" si="1"/>
        <v>252.20593048679999</v>
      </c>
    </row>
    <row r="30" spans="3:35" x14ac:dyDescent="0.25">
      <c r="C30">
        <v>1985</v>
      </c>
      <c r="D30">
        <f>'weight at age'!C29*'numbers at age'!D29</f>
        <v>3.9017380470000003</v>
      </c>
      <c r="E30">
        <f>'weight at age'!D29*'numbers at age'!E29</f>
        <v>16.160134160000002</v>
      </c>
      <c r="F30">
        <f>'weight at age'!E29*'numbers at age'!F29</f>
        <v>30.744039149999999</v>
      </c>
      <c r="G30">
        <f>'weight at age'!F29*'numbers at age'!G29</f>
        <v>42.586047600000001</v>
      </c>
      <c r="H30">
        <f>'weight at age'!G29*'numbers at age'!H29</f>
        <v>14.347231583999999</v>
      </c>
      <c r="I30">
        <f>'weight at age'!H29*'numbers at age'!I29</f>
        <v>37.624419250000003</v>
      </c>
      <c r="J30">
        <f>'weight at age'!I29*'numbers at age'!J29</f>
        <v>58.805562399999992</v>
      </c>
      <c r="K30">
        <f>'weight at age'!J29*'numbers at age'!K29</f>
        <v>8.3955588480000003</v>
      </c>
      <c r="L30">
        <f>'weight at age'!K29*'numbers at age'!L29</f>
        <v>7.0029355339999988</v>
      </c>
      <c r="M30">
        <f>'weight at age'!L29*'numbers at age'!M29</f>
        <v>7.9340846490000008</v>
      </c>
      <c r="N30">
        <f>'weight at age'!M29*'numbers at age'!N29</f>
        <v>7.7911787850000005</v>
      </c>
      <c r="O30">
        <f>'weight at age'!N29*'numbers at age'!O29</f>
        <v>6.2834448180000004</v>
      </c>
      <c r="P30">
        <f>'weight at age'!O29*'numbers at age'!P29</f>
        <v>5.6714759500000005</v>
      </c>
      <c r="Q30">
        <f>'weight at age'!P29*'numbers at age'!Q29</f>
        <v>5.6277551340000009</v>
      </c>
      <c r="R30">
        <f>'weight at age'!Q29*'numbers at age'!R29</f>
        <v>5.2301498310000003</v>
      </c>
      <c r="S30">
        <f>'weight at age'!R29*'numbers at age'!S29</f>
        <v>4.1219906320000002</v>
      </c>
      <c r="T30">
        <f>'weight at age'!S29*'numbers at age'!T29</f>
        <v>3.0750443675999999</v>
      </c>
      <c r="U30">
        <f>'weight at age'!T29*'numbers at age'!U29</f>
        <v>2.3874181757999997</v>
      </c>
      <c r="V30">
        <f>'weight at age'!U29*'numbers at age'!V29</f>
        <v>1.9049231576000003</v>
      </c>
      <c r="W30">
        <f>'weight at age'!V29*'numbers at age'!W29</f>
        <v>1.5529162439999999</v>
      </c>
      <c r="X30">
        <f>'weight at age'!W29*'numbers at age'!X29</f>
        <v>1.3426331008000001</v>
      </c>
      <c r="Y30">
        <f>'weight at age'!X29*'numbers at age'!Y29</f>
        <v>1.2393641849999999</v>
      </c>
      <c r="Z30">
        <f>'weight at age'!Y29*'numbers at age'!Z29</f>
        <v>1.2195327903000002</v>
      </c>
      <c r="AA30">
        <f>'weight at age'!Z29*'numbers at age'!AA29</f>
        <v>1.2426558560000001</v>
      </c>
      <c r="AB30">
        <f>'weight at age'!AA29*'numbers at age'!AB29</f>
        <v>1.2653058100000001</v>
      </c>
      <c r="AC30">
        <f>'weight at age'!AB29*'numbers at age'!AC29</f>
        <v>1.2020841575999999</v>
      </c>
      <c r="AD30">
        <f>'weight at age'!AC29*'numbers at age'!AD29</f>
        <v>1.066183815</v>
      </c>
      <c r="AE30">
        <f>'weight at age'!AD29*'numbers at age'!AE29</f>
        <v>0.90968852700000002</v>
      </c>
      <c r="AF30">
        <f>'weight at age'!AE29*'numbers at age'!AF29</f>
        <v>7.5830029739999993</v>
      </c>
      <c r="AG30">
        <f>'weight at age'!AF29*'numbers at age'!AG29</f>
        <v>5.2837825230000002</v>
      </c>
      <c r="AH30">
        <f t="shared" si="0"/>
        <v>293.50228205569999</v>
      </c>
      <c r="AI30">
        <f t="shared" si="1"/>
        <v>273.44040984869997</v>
      </c>
    </row>
    <row r="31" spans="3:35" x14ac:dyDescent="0.25">
      <c r="C31">
        <v>1986</v>
      </c>
      <c r="D31">
        <f>'weight at age'!C30*'numbers at age'!D30</f>
        <v>12.030461520000001</v>
      </c>
      <c r="E31">
        <f>'weight at age'!D30*'numbers at age'!E30</f>
        <v>4.8626246960000001</v>
      </c>
      <c r="F31">
        <f>'weight at age'!E30*'numbers at age'!F30</f>
        <v>18.534286722999997</v>
      </c>
      <c r="G31">
        <f>'weight at age'!F30*'numbers at age'!G30</f>
        <v>33.183066030000006</v>
      </c>
      <c r="H31">
        <f>'weight at age'!G30*'numbers at age'!H30</f>
        <v>43.878163379999997</v>
      </c>
      <c r="I31">
        <f>'weight at age'!H30*'numbers at age'!I30</f>
        <v>14.256103882</v>
      </c>
      <c r="J31">
        <f>'weight at age'!I30*'numbers at age'!J30</f>
        <v>36.333710399999994</v>
      </c>
      <c r="K31">
        <f>'weight at age'!J30*'numbers at age'!K30</f>
        <v>55.533189059999998</v>
      </c>
      <c r="L31">
        <f>'weight at age'!K30*'numbers at age'!L30</f>
        <v>7.7906140059999993</v>
      </c>
      <c r="M31">
        <f>'weight at age'!L30*'numbers at age'!M30</f>
        <v>6.4095721440000002</v>
      </c>
      <c r="N31">
        <f>'weight at age'!M30*'numbers at age'!N30</f>
        <v>7.1840944890000005</v>
      </c>
      <c r="O31">
        <f>'weight at age'!N30*'numbers at age'!O30</f>
        <v>6.9945556380000005</v>
      </c>
      <c r="P31">
        <f>'weight at age'!O30*'numbers at age'!P30</f>
        <v>5.6026098100000006</v>
      </c>
      <c r="Q31">
        <f>'weight at age'!P30*'numbers at age'!Q30</f>
        <v>5.0294842872000007</v>
      </c>
      <c r="R31">
        <f>'weight at age'!Q30*'numbers at age'!R30</f>
        <v>4.9686177185</v>
      </c>
      <c r="S31">
        <f>'weight at age'!R30*'numbers at age'!S30</f>
        <v>4.601174104</v>
      </c>
      <c r="T31">
        <f>'weight at age'!S30*'numbers at age'!T30</f>
        <v>3.6156292743999998</v>
      </c>
      <c r="U31">
        <f>'weight at age'!T30*'numbers at age'!U30</f>
        <v>2.6908720911000001</v>
      </c>
      <c r="V31">
        <f>'weight at age'!U30*'numbers at age'!V30</f>
        <v>2.0850362622000005</v>
      </c>
      <c r="W31">
        <f>'weight at age'!V30*'numbers at age'!W30</f>
        <v>1.6609937410000002</v>
      </c>
      <c r="X31">
        <f>'weight at age'!W30*'numbers at age'!X30</f>
        <v>1.3522633120000001</v>
      </c>
      <c r="Y31">
        <f>'weight at age'!X30*'numbers at age'!Y30</f>
        <v>1.1678617499999999</v>
      </c>
      <c r="Z31">
        <f>'weight at age'!Y30*'numbers at age'!Z30</f>
        <v>1.0770921458000002</v>
      </c>
      <c r="AA31">
        <f>'weight at age'!Z30*'numbers at age'!AA30</f>
        <v>1.0590691860000001</v>
      </c>
      <c r="AB31">
        <f>'weight at age'!AA30*'numbers at age'!AB30</f>
        <v>1.07847549</v>
      </c>
      <c r="AC31">
        <f>'weight at age'!AB30*'numbers at age'!AC30</f>
        <v>1.0976065572</v>
      </c>
      <c r="AD31">
        <f>'weight at age'!AC30*'numbers at age'!AD30</f>
        <v>1.0423294064999999</v>
      </c>
      <c r="AE31">
        <f>'weight at age'!AD30*'numbers at age'!AE30</f>
        <v>0.92418622560000008</v>
      </c>
      <c r="AF31">
        <f>'weight at age'!AE30*'numbers at age'!AF30</f>
        <v>0.78830868599999993</v>
      </c>
      <c r="AG31">
        <f>'weight at age'!AF30*'numbers at age'!AG30</f>
        <v>11.168003115000001</v>
      </c>
      <c r="AH31">
        <f t="shared" si="0"/>
        <v>298.00005513049996</v>
      </c>
      <c r="AI31">
        <f t="shared" si="1"/>
        <v>281.10696891449999</v>
      </c>
    </row>
    <row r="32" spans="3:35" x14ac:dyDescent="0.25">
      <c r="C32">
        <v>1987</v>
      </c>
      <c r="D32">
        <f>'weight at age'!C31*'numbers at age'!D31</f>
        <v>6.1934840700000002</v>
      </c>
      <c r="E32">
        <f>'weight at age'!D31*'numbers at age'!E31</f>
        <v>14.821539575999999</v>
      </c>
      <c r="F32">
        <f>'weight at age'!E31*'numbers at age'!F31</f>
        <v>5.4819333769999998</v>
      </c>
      <c r="G32">
        <f>'weight at age'!F31*'numbers at age'!G31</f>
        <v>19.566421236</v>
      </c>
      <c r="H32">
        <f>'weight at age'!G31*'numbers at age'!H31</f>
        <v>33.293398679999996</v>
      </c>
      <c r="I32">
        <f>'weight at age'!H31*'numbers at age'!I31</f>
        <v>42.295430899999999</v>
      </c>
      <c r="J32">
        <f>'weight at age'!I31*'numbers at age'!J31</f>
        <v>13.315349319999999</v>
      </c>
      <c r="K32">
        <f>'weight at age'!J31*'numbers at age'!K31</f>
        <v>33.115379256000004</v>
      </c>
      <c r="L32">
        <f>'weight at age'!K31*'numbers at age'!L31</f>
        <v>49.668110519999992</v>
      </c>
      <c r="M32">
        <f>'weight at age'!L31*'numbers at age'!M31</f>
        <v>6.8678810759999998</v>
      </c>
      <c r="N32">
        <f>'weight at age'!M31*'numbers at age'!N31</f>
        <v>5.5888232400000009</v>
      </c>
      <c r="O32">
        <f>'weight at age'!N31*'numbers at age'!O31</f>
        <v>6.2116086059999995</v>
      </c>
      <c r="P32">
        <f>'weight at age'!O31*'numbers at age'!P31</f>
        <v>6.0087703270000006</v>
      </c>
      <c r="Q32">
        <f>'weight at age'!P31*'numbers at age'!Q31</f>
        <v>4.7892669154000007</v>
      </c>
      <c r="R32">
        <f>'weight at age'!Q31*'numbers at age'!R31</f>
        <v>4.2828090139999997</v>
      </c>
      <c r="S32">
        <f>'weight at age'!R31*'numbers at age'!S31</f>
        <v>4.2185402160000001</v>
      </c>
      <c r="T32">
        <f>'weight at age'!S31*'numbers at age'!T31</f>
        <v>3.8975477632</v>
      </c>
      <c r="U32">
        <f>'weight at age'!T31*'numbers at age'!U31</f>
        <v>3.0573353853</v>
      </c>
      <c r="V32">
        <f>'weight at age'!U31*'numbers at age'!V31</f>
        <v>2.2722682206000004</v>
      </c>
      <c r="W32">
        <f>'weight at age'!V31*'numbers at age'!W31</f>
        <v>1.758892256</v>
      </c>
      <c r="X32">
        <f>'weight at age'!W31*'numbers at age'!X31</f>
        <v>1.4000984384000001</v>
      </c>
      <c r="Y32">
        <f>'weight at age'!X31*'numbers at age'!Y31</f>
        <v>1.1392074075</v>
      </c>
      <c r="Z32">
        <f>'weight at age'!Y31*'numbers at age'!Z31</f>
        <v>0.98347687790000016</v>
      </c>
      <c r="AA32">
        <f>'weight at age'!Z31*'numbers at age'!AA31</f>
        <v>0.90677595899999996</v>
      </c>
      <c r="AB32">
        <f>'weight at age'!AA31*'numbers at age'!AB31</f>
        <v>0.89143223500000002</v>
      </c>
      <c r="AC32">
        <f>'weight at age'!AB31*'numbers at age'!AC31</f>
        <v>0.90769137</v>
      </c>
      <c r="AD32">
        <f>'weight at age'!AC31*'numbers at age'!AD31</f>
        <v>0.92374619550000003</v>
      </c>
      <c r="AE32">
        <f>'weight at age'!AD31*'numbers at age'!AE31</f>
        <v>0.87722969400000006</v>
      </c>
      <c r="AF32">
        <f>'weight at age'!AE31*'numbers at age'!AF31</f>
        <v>0.7778234772</v>
      </c>
      <c r="AG32">
        <f>'weight at age'!AF31*'numbers at age'!AG31</f>
        <v>10.054552275000001</v>
      </c>
      <c r="AH32">
        <f t="shared" si="0"/>
        <v>285.56682388400003</v>
      </c>
      <c r="AI32">
        <f t="shared" si="1"/>
        <v>264.55180023800006</v>
      </c>
    </row>
    <row r="33" spans="3:35" x14ac:dyDescent="0.25">
      <c r="C33">
        <v>1988</v>
      </c>
      <c r="D33">
        <f>'weight at age'!C32*'numbers at age'!D32</f>
        <v>2.376594147</v>
      </c>
      <c r="E33">
        <f>'weight at age'!D32*'numbers at age'!E32</f>
        <v>7.5960928600000006</v>
      </c>
      <c r="F33">
        <f>'weight at age'!E32*'numbers at age'!F32</f>
        <v>16.599879427000001</v>
      </c>
      <c r="G33">
        <f>'weight at age'!F32*'numbers at age'!G32</f>
        <v>5.7360331170000007</v>
      </c>
      <c r="H33">
        <f>'weight at age'!G32*'numbers at age'!H32</f>
        <v>19.410174143999999</v>
      </c>
      <c r="I33">
        <f>'weight at age'!H32*'numbers at age'!I32</f>
        <v>31.655712074</v>
      </c>
      <c r="J33">
        <f>'weight at age'!I32*'numbers at age'!J32</f>
        <v>38.887001399999995</v>
      </c>
      <c r="K33">
        <f>'weight at age'!J32*'numbers at age'!K32</f>
        <v>11.926894464</v>
      </c>
      <c r="L33">
        <f>'weight at age'!K32*'numbers at age'!L32</f>
        <v>29.073982097999998</v>
      </c>
      <c r="M33">
        <f>'weight at age'!L32*'numbers at age'!M32</f>
        <v>42.947625326999997</v>
      </c>
      <c r="N33">
        <f>'weight at age'!M32*'numbers at age'!N32</f>
        <v>5.8709629680000006</v>
      </c>
      <c r="O33">
        <f>'weight at age'!N32*'numbers at age'!O32</f>
        <v>4.7360899110000005</v>
      </c>
      <c r="P33">
        <f>'weight at age'!O32*'numbers at age'!P32</f>
        <v>5.2291357580000009</v>
      </c>
      <c r="Q33">
        <f>'weight at age'!P32*'numbers at age'!Q32</f>
        <v>5.0330353578000002</v>
      </c>
      <c r="R33">
        <f>'weight at age'!Q32*'numbers at age'!R32</f>
        <v>3.9960378085000001</v>
      </c>
      <c r="S33">
        <f>'weight at age'!R32*'numbers at age'!S32</f>
        <v>3.5630072800000003</v>
      </c>
      <c r="T33">
        <f>'weight at age'!S32*'numbers at age'!T32</f>
        <v>3.5015581156</v>
      </c>
      <c r="U33">
        <f>'weight at age'!T32*'numbers at age'!U32</f>
        <v>3.2295833432999994</v>
      </c>
      <c r="V33">
        <f>'weight at age'!U32*'numbers at age'!V32</f>
        <v>2.5300395308000003</v>
      </c>
      <c r="W33">
        <f>'weight at age'!V32*'numbers at age'!W32</f>
        <v>1.8785596830000002</v>
      </c>
      <c r="X33">
        <f>'weight at age'!W32*'numbers at age'!X32</f>
        <v>1.4530899872</v>
      </c>
      <c r="Y33">
        <f>'weight at age'!X32*'numbers at age'!Y32</f>
        <v>1.1560695825</v>
      </c>
      <c r="Z33">
        <f>'weight at age'!Y32*'numbers at age'!Z32</f>
        <v>0.94033086180000003</v>
      </c>
      <c r="AA33">
        <f>'weight at age'!Z32*'numbers at age'!AA32</f>
        <v>0.8115941255000001</v>
      </c>
      <c r="AB33">
        <f>'weight at age'!AA32*'numbers at age'!AB32</f>
        <v>0.74818453000000007</v>
      </c>
      <c r="AC33">
        <f>'weight at age'!AB32*'numbers at age'!AC32</f>
        <v>0.73549413360000004</v>
      </c>
      <c r="AD33">
        <f>'weight at age'!AC32*'numbers at age'!AD32</f>
        <v>0.74889876449999992</v>
      </c>
      <c r="AE33">
        <f>'weight at age'!AD32*'numbers at age'!AE32</f>
        <v>0.76217052779999994</v>
      </c>
      <c r="AF33">
        <f>'weight at age'!AE32*'numbers at age'!AF32</f>
        <v>0.72383395139999995</v>
      </c>
      <c r="AG33">
        <f>'weight at age'!AF32*'numbers at age'!AG32</f>
        <v>8.9316317250000008</v>
      </c>
      <c r="AH33">
        <f t="shared" si="0"/>
        <v>262.78929700330002</v>
      </c>
      <c r="AI33">
        <f t="shared" si="1"/>
        <v>252.8166099963</v>
      </c>
    </row>
    <row r="34" spans="3:35" x14ac:dyDescent="0.25">
      <c r="C34">
        <v>1989</v>
      </c>
      <c r="D34">
        <f>'weight at age'!C33*'numbers at age'!D33</f>
        <v>2.9953442369999999</v>
      </c>
      <c r="E34">
        <f>'weight at age'!D33*'numbers at age'!E33</f>
        <v>2.9022422880000005</v>
      </c>
      <c r="F34">
        <f>'weight at age'!E33*'numbers at age'!F33</f>
        <v>8.4526129549999993</v>
      </c>
      <c r="G34">
        <f>'weight at age'!F33*'numbers at age'!G33</f>
        <v>17.225790153000002</v>
      </c>
      <c r="H34">
        <f>'weight at age'!G33*'numbers at age'!H33</f>
        <v>5.6341943460000001</v>
      </c>
      <c r="I34">
        <f>'weight at age'!H33*'numbers at age'!I33</f>
        <v>18.249075987000001</v>
      </c>
      <c r="J34">
        <f>'weight at age'!I33*'numbers at age'!J33</f>
        <v>28.748972459999997</v>
      </c>
      <c r="K34">
        <f>'weight at age'!J33*'numbers at age'!K33</f>
        <v>34.381135692000001</v>
      </c>
      <c r="L34">
        <f>'weight at age'!K33*'numbers at age'!L33</f>
        <v>10.331158571999998</v>
      </c>
      <c r="M34">
        <f>'weight at age'!L33*'numbers at age'!M33</f>
        <v>24.798174006000004</v>
      </c>
      <c r="N34">
        <f>'weight at age'!M33*'numbers at age'!N33</f>
        <v>36.212801585999998</v>
      </c>
      <c r="O34">
        <f>'weight at age'!N33*'numbers at age'!O33</f>
        <v>4.9077281819999996</v>
      </c>
      <c r="P34">
        <f>'weight at age'!O33*'numbers at age'!P33</f>
        <v>3.9335590623000001</v>
      </c>
      <c r="Q34">
        <f>'weight at age'!P33*'numbers at age'!Q33</f>
        <v>4.3222165822000003</v>
      </c>
      <c r="R34">
        <f>'weight at age'!Q33*'numbers at age'!R33</f>
        <v>4.1450417025000004</v>
      </c>
      <c r="S34">
        <f>'weight at age'!R33*'numbers at age'!S33</f>
        <v>3.2822002800000001</v>
      </c>
      <c r="T34">
        <f>'weight at age'!S33*'numbers at age'!T33</f>
        <v>2.9206139863999998</v>
      </c>
      <c r="U34">
        <f>'weight at age'!T33*'numbers at age'!U33</f>
        <v>2.8660457393999996</v>
      </c>
      <c r="V34">
        <f>'weight at age'!U33*'numbers at age'!V33</f>
        <v>2.6406120316000004</v>
      </c>
      <c r="W34">
        <f>'weight at age'!V33*'numbers at age'!W33</f>
        <v>2.0671340030000001</v>
      </c>
      <c r="X34">
        <f>'weight at age'!W33*'numbers at age'!X33</f>
        <v>1.53409208</v>
      </c>
      <c r="Y34">
        <f>'weight at age'!X33*'numbers at age'!Y33</f>
        <v>1.1862625275000001</v>
      </c>
      <c r="Z34">
        <f>'weight at age'!Y33*'numbers at age'!Z33</f>
        <v>0.94365285960000012</v>
      </c>
      <c r="AA34">
        <f>'weight at age'!Z33*'numbers at age'!AA33</f>
        <v>0.76750924400000009</v>
      </c>
      <c r="AB34">
        <f>'weight at age'!AA33*'numbers at age'!AB33</f>
        <v>0.66244654000000003</v>
      </c>
      <c r="AC34">
        <f>'weight at age'!AB33*'numbers at age'!AC33</f>
        <v>0.61075837440000003</v>
      </c>
      <c r="AD34">
        <f>'weight at age'!AC33*'numbers at age'!AD33</f>
        <v>0.60048162449999998</v>
      </c>
      <c r="AE34">
        <f>'weight at age'!AD33*'numbers at age'!AE33</f>
        <v>0.61153137540000002</v>
      </c>
      <c r="AF34">
        <f>'weight at age'!AE33*'numbers at age'!AF33</f>
        <v>0.62248661999999999</v>
      </c>
      <c r="AG34">
        <f>'weight at age'!AF33*'numbers at age'!AG33</f>
        <v>7.8818968350000009</v>
      </c>
      <c r="AH34">
        <f t="shared" si="0"/>
        <v>236.4377719318</v>
      </c>
      <c r="AI34">
        <f t="shared" si="1"/>
        <v>230.54018540679999</v>
      </c>
    </row>
    <row r="35" spans="3:35" x14ac:dyDescent="0.25">
      <c r="C35">
        <v>1990</v>
      </c>
      <c r="D35">
        <f>'weight at age'!C34*'numbers at age'!D34</f>
        <v>6.7384944119999997</v>
      </c>
      <c r="E35">
        <f>'weight at age'!D34*'numbers at age'!E34</f>
        <v>3.6615293960000006</v>
      </c>
      <c r="F35">
        <f>'weight at age'!E34*'numbers at age'!F34</f>
        <v>3.234552511</v>
      </c>
      <c r="G35">
        <f>'weight at age'!F34*'numbers at age'!G34</f>
        <v>8.7877211010000007</v>
      </c>
      <c r="H35">
        <f>'weight at age'!G34*'numbers at age'!H34</f>
        <v>16.953857717999998</v>
      </c>
      <c r="I35">
        <f>'weight at age'!H34*'numbers at age'!I34</f>
        <v>5.307908415</v>
      </c>
      <c r="J35">
        <f>'weight at age'!I34*'numbers at age'!J34</f>
        <v>16.606257719999999</v>
      </c>
      <c r="K35">
        <f>'weight at age'!J34*'numbers at age'!K34</f>
        <v>25.46607573</v>
      </c>
      <c r="L35">
        <f>'weight at age'!K34*'numbers at age'!L34</f>
        <v>29.834519525999998</v>
      </c>
      <c r="M35">
        <f>'weight at age'!L34*'numbers at age'!M34</f>
        <v>8.8265342250000014</v>
      </c>
      <c r="N35">
        <f>'weight at age'!M34*'numbers at age'!N34</f>
        <v>20.941709646000003</v>
      </c>
      <c r="O35">
        <f>'weight at age'!N34*'numbers at age'!O34</f>
        <v>30.314156334</v>
      </c>
      <c r="P35">
        <f>'weight at age'!O34*'numbers at age'!P34</f>
        <v>4.0813018841000002</v>
      </c>
      <c r="Q35">
        <f>'weight at age'!P34*'numbers at age'!Q34</f>
        <v>3.2550353176</v>
      </c>
      <c r="R35">
        <f>'weight at age'!Q34*'numbers at age'!R34</f>
        <v>3.5631805535000001</v>
      </c>
      <c r="S35">
        <f>'weight at age'!R34*'numbers at age'!S34</f>
        <v>3.4075215760000002</v>
      </c>
      <c r="T35">
        <f>'weight at age'!S34*'numbers at age'!T34</f>
        <v>2.6924012244000002</v>
      </c>
      <c r="U35">
        <f>'weight at age'!T34*'numbers at age'!U34</f>
        <v>2.3919905960999999</v>
      </c>
      <c r="V35">
        <f>'weight at age'!U34*'numbers at age'!V34</f>
        <v>2.3445165412</v>
      </c>
      <c r="W35">
        <f>'weight at age'!V34*'numbers at age'!W34</f>
        <v>2.1582857230000001</v>
      </c>
      <c r="X35">
        <f>'weight at age'!W34*'numbers at age'!X34</f>
        <v>1.6885421632000002</v>
      </c>
      <c r="Y35">
        <f>'weight at age'!X34*'numbers at age'!Y34</f>
        <v>1.252604115</v>
      </c>
      <c r="Z35">
        <f>'weight at age'!Y34*'numbers at age'!Z34</f>
        <v>0.96837377450000006</v>
      </c>
      <c r="AA35">
        <f>'weight at age'!Z34*'numbers at age'!AA34</f>
        <v>0.77020972250000008</v>
      </c>
      <c r="AB35">
        <f>'weight at age'!AA34*'numbers at age'!AB34</f>
        <v>0.62640872999999997</v>
      </c>
      <c r="AC35">
        <f>'weight at age'!AB34*'numbers at age'!AC34</f>
        <v>0.54067865424000006</v>
      </c>
      <c r="AD35">
        <f>'weight at age'!AC34*'numbers at age'!AD34</f>
        <v>0.49852587975000001</v>
      </c>
      <c r="AE35">
        <f>'weight at age'!AD34*'numbers at age'!AE34</f>
        <v>0.49018697244000003</v>
      </c>
      <c r="AF35">
        <f>'weight at age'!AE34*'numbers at age'!AF34</f>
        <v>0.49926914243999998</v>
      </c>
      <c r="AG35">
        <f>'weight at age'!AF34*'numbers at age'!AG34</f>
        <v>6.93895923</v>
      </c>
      <c r="AH35">
        <f t="shared" si="0"/>
        <v>214.84130853396994</v>
      </c>
      <c r="AI35">
        <f t="shared" si="1"/>
        <v>204.44128472596992</v>
      </c>
    </row>
    <row r="36" spans="3:35" x14ac:dyDescent="0.25">
      <c r="C36">
        <v>1991</v>
      </c>
      <c r="D36">
        <f>'weight at age'!C35*'numbers at age'!D35</f>
        <v>10.900308441</v>
      </c>
      <c r="E36">
        <f>'weight at age'!D35*'numbers at age'!E35</f>
        <v>8.2641171559999993</v>
      </c>
      <c r="F36">
        <f>'weight at age'!E35*'numbers at age'!F35</f>
        <v>4.1011271649999994</v>
      </c>
      <c r="G36">
        <f>'weight at age'!F35*'numbers at age'!G35</f>
        <v>3.3835753140000002</v>
      </c>
      <c r="H36">
        <f>'weight at age'!G35*'numbers at age'!H35</f>
        <v>8.7096381300000001</v>
      </c>
      <c r="I36">
        <f>'weight at age'!H35*'numbers at age'!I35</f>
        <v>16.092998396999999</v>
      </c>
      <c r="J36">
        <f>'weight at age'!I35*'numbers at age'!J35</f>
        <v>4.8683109799999995</v>
      </c>
      <c r="K36">
        <f>'weight at age'!J35*'numbers at age'!K35</f>
        <v>14.828649534</v>
      </c>
      <c r="L36">
        <f>'weight at age'!K35*'numbers at age'!L35</f>
        <v>22.276831135999998</v>
      </c>
      <c r="M36">
        <f>'weight at age'!L35*'numbers at age'!M35</f>
        <v>25.692445089000003</v>
      </c>
      <c r="N36">
        <f>'weight at age'!M35*'numbers at age'!N35</f>
        <v>7.5118306769999998</v>
      </c>
      <c r="O36">
        <f>'weight at age'!N35*'numbers at age'!O35</f>
        <v>17.662523172</v>
      </c>
      <c r="P36">
        <f>'weight at age'!O35*'numbers at age'!P35</f>
        <v>25.392193393000003</v>
      </c>
      <c r="Q36">
        <f>'weight at age'!P35*'numbers at age'!Q35</f>
        <v>3.4007624413999999</v>
      </c>
      <c r="R36">
        <f>'weight at age'!Q35*'numbers at age'!R35</f>
        <v>2.7012272865</v>
      </c>
      <c r="S36">
        <f>'weight at age'!R35*'numbers at age'!S35</f>
        <v>2.9477291280000002</v>
      </c>
      <c r="T36">
        <f>'weight at age'!S35*'numbers at age'!T35</f>
        <v>2.8120429096000001</v>
      </c>
      <c r="U36">
        <f>'weight at age'!T35*'numbers at age'!U35</f>
        <v>2.2177171601999999</v>
      </c>
      <c r="V36">
        <f>'weight at age'!U35*'numbers at age'!V35</f>
        <v>1.9673781992000001</v>
      </c>
      <c r="W36">
        <f>'weight at age'!V35*'numbers at age'!W35</f>
        <v>1.9261847770000002</v>
      </c>
      <c r="X36">
        <f>'weight at age'!W35*'numbers at age'!X35</f>
        <v>1.7716654975999999</v>
      </c>
      <c r="Y36">
        <f>'weight at age'!X35*'numbers at age'!Y35</f>
        <v>1.3851567075</v>
      </c>
      <c r="Z36">
        <f>'weight at age'!Y35*'numbers at age'!Z35</f>
        <v>1.0270738181000001</v>
      </c>
      <c r="AA36">
        <f>'weight at age'!Z35*'numbers at age'!AA35</f>
        <v>0.79374000650000009</v>
      </c>
      <c r="AB36">
        <f>'weight at age'!AA35*'numbers at age'!AB35</f>
        <v>0.63115085000000004</v>
      </c>
      <c r="AC36">
        <f>'weight at age'!AB35*'numbers at age'!AC35</f>
        <v>0.51323805731999994</v>
      </c>
      <c r="AD36">
        <f>'weight at age'!AC35*'numbers at age'!AD35</f>
        <v>0.44295338549999996</v>
      </c>
      <c r="AE36">
        <f>'weight at age'!AD35*'numbers at age'!AE35</f>
        <v>0.40840231607999999</v>
      </c>
      <c r="AF36">
        <f>'weight at age'!AE35*'numbers at age'!AF35</f>
        <v>0.40156373556000002</v>
      </c>
      <c r="AG36">
        <f>'weight at age'!AF35*'numbers at age'!AG35</f>
        <v>6.0880297950000006</v>
      </c>
      <c r="AH36">
        <f t="shared" si="0"/>
        <v>201.12056465506001</v>
      </c>
      <c r="AI36">
        <f t="shared" si="1"/>
        <v>181.95613905805999</v>
      </c>
    </row>
    <row r="37" spans="3:35" x14ac:dyDescent="0.25">
      <c r="C37">
        <v>1992</v>
      </c>
      <c r="D37">
        <f>'weight at age'!C36*'numbers at age'!D36</f>
        <v>3.2812494509999999</v>
      </c>
      <c r="E37">
        <f>'weight at age'!D36*'numbers at age'!E36</f>
        <v>13.411028576000001</v>
      </c>
      <c r="F37">
        <f>'weight at age'!E36*'numbers at age'!F36</f>
        <v>9.3008380919999993</v>
      </c>
      <c r="G37">
        <f>'weight at age'!F36*'numbers at age'!G36</f>
        <v>4.3164324930000006</v>
      </c>
      <c r="H37">
        <f>'weight at age'!G36*'numbers at age'!H36</f>
        <v>3.3779643959999999</v>
      </c>
      <c r="I37">
        <f>'weight at age'!H36*'numbers at age'!I36</f>
        <v>8.3356578399999997</v>
      </c>
      <c r="J37">
        <f>'weight at age'!I36*'numbers at age'!J36</f>
        <v>14.892860319999999</v>
      </c>
      <c r="K37">
        <f>'weight at age'!J36*'numbers at age'!K36</f>
        <v>4.3884555299999999</v>
      </c>
      <c r="L37">
        <f>'weight at age'!K36*'numbers at age'!L36</f>
        <v>13.098578737999999</v>
      </c>
      <c r="M37">
        <f>'weight at age'!L36*'numbers at age'!M36</f>
        <v>19.374303711</v>
      </c>
      <c r="N37">
        <f>'weight at age'!M36*'numbers at age'!N36</f>
        <v>22.082598213000004</v>
      </c>
      <c r="O37">
        <f>'weight at age'!N36*'numbers at age'!O36</f>
        <v>6.397967016</v>
      </c>
      <c r="P37">
        <f>'weight at age'!O36*'numbers at age'!P36</f>
        <v>14.938363244000001</v>
      </c>
      <c r="Q37">
        <f>'weight at age'!P36*'numbers at age'!Q36</f>
        <v>21.359869006</v>
      </c>
      <c r="R37">
        <f>'weight at age'!Q36*'numbers at age'!R36</f>
        <v>2.8485234295000001</v>
      </c>
      <c r="S37">
        <f>'weight at age'!R36*'numbers at age'!S36</f>
        <v>2.2550843120000001</v>
      </c>
      <c r="T37">
        <f>'weight at age'!S36*'numbers at age'!T36</f>
        <v>2.4543425027999999</v>
      </c>
      <c r="U37">
        <f>'weight at age'!T36*'numbers at age'!U36</f>
        <v>2.3365067733</v>
      </c>
      <c r="V37">
        <f>'weight at age'!U36*'numbers at age'!V36</f>
        <v>1.8396272328000003</v>
      </c>
      <c r="W37">
        <f>'weight at age'!V36*'numbers at age'!W36</f>
        <v>1.6298521029999999</v>
      </c>
      <c r="X37">
        <f>'weight at age'!W36*'numbers at age'!X36</f>
        <v>1.5940848544000001</v>
      </c>
      <c r="Y37">
        <f>'weight at age'!X36*'numbers at age'!Y36</f>
        <v>1.46499939</v>
      </c>
      <c r="Z37">
        <f>'weight at age'!Y36*'numbers at age'!Z36</f>
        <v>1.1446965134</v>
      </c>
      <c r="AA37">
        <f>'weight at age'!Z36*'numbers at age'!AA36</f>
        <v>0.84835159400000015</v>
      </c>
      <c r="AB37">
        <f>'weight at age'!AA36*'numbers at age'!AB36</f>
        <v>0.65536213500000007</v>
      </c>
      <c r="AC37">
        <f>'weight at age'!AB36*'numbers at age'!AC36</f>
        <v>0.52098395976</v>
      </c>
      <c r="AD37">
        <f>'weight at age'!AC36*'numbers at age'!AD36</f>
        <v>0.42356017394999995</v>
      </c>
      <c r="AE37">
        <f>'weight at age'!AD36*'numbers at age'!AE36</f>
        <v>0.36550212335999999</v>
      </c>
      <c r="AF37">
        <f>'weight at age'!AE36*'numbers at age'!AF36</f>
        <v>0.33695299548000002</v>
      </c>
      <c r="AG37">
        <f>'weight at age'!AF36*'numbers at age'!AG36</f>
        <v>5.3484863625000001</v>
      </c>
      <c r="AH37">
        <f t="shared" si="0"/>
        <v>184.62308308124997</v>
      </c>
      <c r="AI37">
        <f t="shared" si="1"/>
        <v>167.93080505424999</v>
      </c>
    </row>
    <row r="38" spans="3:35" x14ac:dyDescent="0.25">
      <c r="C38">
        <v>1993</v>
      </c>
      <c r="D38">
        <f>'weight at age'!C37*'numbers at age'!D37</f>
        <v>11.825001719999999</v>
      </c>
      <c r="E38">
        <f>'weight at age'!D37*'numbers at age'!E37</f>
        <v>4.0416680039999999</v>
      </c>
      <c r="F38">
        <f>'weight at age'!E37*'numbers at age'!F37</f>
        <v>15.118262141999999</v>
      </c>
      <c r="G38">
        <f>'weight at age'!F37*'numbers at age'!G37</f>
        <v>9.8115454680000003</v>
      </c>
      <c r="H38">
        <f>'weight at age'!G37*'numbers at age'!H37</f>
        <v>4.322311494</v>
      </c>
      <c r="I38">
        <f>'weight at age'!H37*'numbers at age'!I37</f>
        <v>3.2450420788000001</v>
      </c>
      <c r="J38">
        <f>'weight at age'!I37*'numbers at age'!J37</f>
        <v>7.7479461800000005</v>
      </c>
      <c r="K38">
        <f>'weight at age'!J37*'numbers at age'!K37</f>
        <v>13.491011700000001</v>
      </c>
      <c r="L38">
        <f>'weight at age'!K37*'numbers at age'!L37</f>
        <v>3.8970337784</v>
      </c>
      <c r="M38">
        <f>'weight at age'!L37*'numbers at age'!M37</f>
        <v>11.455590804000002</v>
      </c>
      <c r="N38">
        <f>'weight at age'!M37*'numbers at age'!N37</f>
        <v>16.748324190000002</v>
      </c>
      <c r="O38">
        <f>'weight at age'!N37*'numbers at age'!O37</f>
        <v>18.919076778000001</v>
      </c>
      <c r="P38">
        <f>'weight at age'!O37*'numbers at age'!P37</f>
        <v>5.4435190459999996</v>
      </c>
      <c r="Q38">
        <f>'weight at age'!P37*'numbers at age'!Q37</f>
        <v>12.642016304</v>
      </c>
      <c r="R38">
        <f>'weight at age'!Q37*'numbers at age'!R37</f>
        <v>18.000062235000001</v>
      </c>
      <c r="S38">
        <f>'weight at age'!R37*'numbers at age'!S37</f>
        <v>2.39258236</v>
      </c>
      <c r="T38">
        <f>'weight at age'!S37*'numbers at age'!T37</f>
        <v>1.8891454063999999</v>
      </c>
      <c r="U38">
        <f>'weight at age'!T37*'numbers at age'!U37</f>
        <v>2.0518365582000002</v>
      </c>
      <c r="V38">
        <f>'weight at age'!U37*'numbers at age'!V37</f>
        <v>1.9501054074000002</v>
      </c>
      <c r="W38">
        <f>'weight at age'!V37*'numbers at age'!W37</f>
        <v>1.5334261249999999</v>
      </c>
      <c r="X38">
        <f>'weight at age'!W37*'numbers at age'!X37</f>
        <v>1.3571827872000002</v>
      </c>
      <c r="Y38">
        <f>'weight at age'!X37*'numbers at age'!Y37</f>
        <v>1.3263207750000001</v>
      </c>
      <c r="Z38">
        <f>'weight at age'!Y37*'numbers at age'!Z37</f>
        <v>1.2181857259000002</v>
      </c>
      <c r="AA38">
        <f>'weight at age'!Z37*'numbers at age'!AA37</f>
        <v>0.95137685550000006</v>
      </c>
      <c r="AB38">
        <f>'weight at age'!AA37*'numbers at age'!AB37</f>
        <v>0.70481484999999999</v>
      </c>
      <c r="AC38">
        <f>'weight at age'!AB37*'numbers at age'!AC37</f>
        <v>0.54433655376000001</v>
      </c>
      <c r="AD38">
        <f>'weight at age'!AC37*'numbers at age'!AD37</f>
        <v>0.43263133229999995</v>
      </c>
      <c r="AE38">
        <f>'weight at age'!AD37*'numbers at age'!AE37</f>
        <v>0.35167912757999997</v>
      </c>
      <c r="AF38">
        <f>'weight at age'!AE37*'numbers at age'!AF37</f>
        <v>0.30343985027999998</v>
      </c>
      <c r="AG38">
        <f>'weight at age'!AF37*'numbers at age'!AG37</f>
        <v>4.7149452270000003</v>
      </c>
      <c r="AH38">
        <f t="shared" si="0"/>
        <v>178.43042086372</v>
      </c>
      <c r="AI38">
        <f t="shared" si="1"/>
        <v>162.56375113971998</v>
      </c>
    </row>
    <row r="39" spans="3:35" x14ac:dyDescent="0.25">
      <c r="C39">
        <v>1994</v>
      </c>
      <c r="D39">
        <f>'weight at age'!C38*'numbers at age'!D38</f>
        <v>3.091402338</v>
      </c>
      <c r="E39">
        <f>'weight at age'!D38*'numbers at age'!E38</f>
        <v>14.537362864000002</v>
      </c>
      <c r="F39">
        <f>'weight at age'!E38*'numbers at age'!F38</f>
        <v>4.5437207519999996</v>
      </c>
      <c r="G39">
        <f>'weight at age'!F38*'numbers at age'!G38</f>
        <v>15.886857615</v>
      </c>
      <c r="H39">
        <f>'weight at age'!G38*'numbers at age'!H38</f>
        <v>9.7741638599999998</v>
      </c>
      <c r="I39">
        <f>'weight at age'!H38*'numbers at age'!I38</f>
        <v>4.1252820610000001</v>
      </c>
      <c r="J39">
        <f>'weight at age'!I38*'numbers at age'!J38</f>
        <v>2.9931039579999998</v>
      </c>
      <c r="K39">
        <f>'weight at age'!J38*'numbers at age'!K38</f>
        <v>6.9580094040000002</v>
      </c>
      <c r="L39">
        <f>'weight at age'!K38*'numbers at age'!L38</f>
        <v>11.868156733999998</v>
      </c>
      <c r="M39">
        <f>'weight at age'!L38*'numbers at age'!M38</f>
        <v>3.3745416390000003</v>
      </c>
      <c r="N39">
        <f>'weight at age'!M38*'numbers at age'!N38</f>
        <v>9.8014708739999996</v>
      </c>
      <c r="O39">
        <f>'weight at age'!N38*'numbers at age'!O38</f>
        <v>14.198480478</v>
      </c>
      <c r="P39">
        <f>'weight at age'!O38*'numbers at age'!P38</f>
        <v>15.925145166000002</v>
      </c>
      <c r="Q39">
        <f>'weight at age'!P38*'numbers at age'!Q38</f>
        <v>4.5570227988000003</v>
      </c>
      <c r="R39">
        <f>'weight at age'!Q38*'numbers at age'!R38</f>
        <v>10.537452290000001</v>
      </c>
      <c r="S39">
        <f>'weight at age'!R38*'numbers at age'!S38</f>
        <v>14.95312616</v>
      </c>
      <c r="T39">
        <f>'weight at age'!S38*'numbers at age'!T38</f>
        <v>1.982224134</v>
      </c>
      <c r="U39">
        <f>'weight at age'!T38*'numbers at age'!U38</f>
        <v>1.5618246011999999</v>
      </c>
      <c r="V39">
        <f>'weight at age'!U38*'numbers at age'!V38</f>
        <v>1.6934549144</v>
      </c>
      <c r="W39">
        <f>'weight at age'!V38*'numbers at age'!W38</f>
        <v>1.6073609200000001</v>
      </c>
      <c r="X39">
        <f>'weight at age'!W38*'numbers at age'!X38</f>
        <v>1.2625787968000002</v>
      </c>
      <c r="Y39">
        <f>'weight at age'!X38*'numbers at age'!Y38</f>
        <v>1.1165201175000001</v>
      </c>
      <c r="Z39">
        <f>'weight at age'!Y38*'numbers at age'!Z38</f>
        <v>1.090437216</v>
      </c>
      <c r="AA39">
        <f>'weight at age'!Z38*'numbers at age'!AA38</f>
        <v>1.0010117650000001</v>
      </c>
      <c r="AB39">
        <f>'weight at age'!AA38*'numbers at age'!AB38</f>
        <v>0.78144842999999997</v>
      </c>
      <c r="AC39">
        <f>'weight at age'!AB38*'numbers at age'!AC38</f>
        <v>0.57875752680000003</v>
      </c>
      <c r="AD39">
        <f>'weight at age'!AC38*'numbers at age'!AD38</f>
        <v>0.44687914619999997</v>
      </c>
      <c r="AE39">
        <f>'weight at age'!AD38*'numbers at age'!AE38</f>
        <v>0.35511529680000004</v>
      </c>
      <c r="AF39">
        <f>'weight at age'!AE38*'numbers at age'!AF38</f>
        <v>0.28862978346000001</v>
      </c>
      <c r="AG39">
        <f>'weight at age'!AF38*'numbers at age'!AG38</f>
        <v>4.1141155095000004</v>
      </c>
      <c r="AH39">
        <f t="shared" si="0"/>
        <v>165.00565714946001</v>
      </c>
      <c r="AI39">
        <f t="shared" si="1"/>
        <v>147.37689194745997</v>
      </c>
    </row>
    <row r="40" spans="3:35" x14ac:dyDescent="0.25">
      <c r="C40">
        <v>1995</v>
      </c>
      <c r="D40">
        <f>'weight at age'!C39*'numbers at age'!D39</f>
        <v>3.47791512</v>
      </c>
      <c r="E40">
        <f>'weight at age'!D39*'numbers at age'!E39</f>
        <v>3.7976142400000001</v>
      </c>
      <c r="F40">
        <f>'weight at age'!E39*'numbers at age'!F39</f>
        <v>16.323422811999997</v>
      </c>
      <c r="G40">
        <f>'weight at age'!F39*'numbers at age'!G39</f>
        <v>4.7681885580000003</v>
      </c>
      <c r="H40">
        <f>'weight at age'!G39*'numbers at age'!H39</f>
        <v>15.805276079999999</v>
      </c>
      <c r="I40">
        <f>'weight at age'!H39*'numbers at age'!I39</f>
        <v>9.3175335499999985</v>
      </c>
      <c r="J40">
        <f>'weight at age'!I39*'numbers at age'!J39</f>
        <v>3.8012413399999994</v>
      </c>
      <c r="K40">
        <f>'weight at age'!J39*'numbers at age'!K39</f>
        <v>2.6858242926</v>
      </c>
      <c r="L40">
        <f>'weight at age'!K39*'numbers at age'!L39</f>
        <v>6.1174064559999994</v>
      </c>
      <c r="M40">
        <f>'weight at age'!L39*'numbers at age'!M39</f>
        <v>10.272766356</v>
      </c>
      <c r="N40">
        <f>'weight at age'!M39*'numbers at age'!N39</f>
        <v>2.8866188286000001</v>
      </c>
      <c r="O40">
        <f>'weight at age'!N39*'numbers at age'!O39</f>
        <v>8.3086845660000002</v>
      </c>
      <c r="P40">
        <f>'weight at age'!O39*'numbers at age'!P39</f>
        <v>11.952666754000001</v>
      </c>
      <c r="Q40">
        <f>'weight at age'!P39*'numbers at age'!Q39</f>
        <v>13.334910627999999</v>
      </c>
      <c r="R40">
        <f>'weight at age'!Q39*'numbers at age'!R39</f>
        <v>3.7998978915000001</v>
      </c>
      <c r="S40">
        <f>'weight at age'!R39*'numbers at age'!S39</f>
        <v>8.7584570399999997</v>
      </c>
      <c r="T40">
        <f>'weight at age'!S39*'numbers at age'!T39</f>
        <v>12.396805512</v>
      </c>
      <c r="U40">
        <f>'weight at age'!T39*'numbers at age'!U39</f>
        <v>1.6400936780999997</v>
      </c>
      <c r="V40">
        <f>'weight at age'!U39*'numbers at age'!V39</f>
        <v>1.2902270552000001</v>
      </c>
      <c r="W40">
        <f>'weight at age'!V39*'numbers at age'!W39</f>
        <v>1.3972752420000001</v>
      </c>
      <c r="X40">
        <f>'weight at age'!W39*'numbers at age'!X39</f>
        <v>1.3249805344000001</v>
      </c>
      <c r="Y40">
        <f>'weight at age'!X39*'numbers at age'!Y39</f>
        <v>1.0399987725000002</v>
      </c>
      <c r="Z40">
        <f>'weight at age'!Y39*'numbers at age'!Z39</f>
        <v>0.91918880020000004</v>
      </c>
      <c r="AA40">
        <f>'weight at age'!Z39*'numbers at age'!AA39</f>
        <v>0.89733288450000004</v>
      </c>
      <c r="AB40">
        <f>'weight at age'!AA39*'numbers at age'!AB39</f>
        <v>0.82347719499999994</v>
      </c>
      <c r="AC40">
        <f>'weight at age'!AB39*'numbers at age'!AC39</f>
        <v>0.64271880959999994</v>
      </c>
      <c r="AD40">
        <f>'weight at age'!AC39*'numbers at age'!AD39</f>
        <v>0.47593741619999996</v>
      </c>
      <c r="AE40">
        <f>'weight at age'!AD39*'numbers at age'!AE39</f>
        <v>0.36745139376000002</v>
      </c>
      <c r="AF40">
        <f>'weight at age'!AE39*'numbers at age'!AF39</f>
        <v>0.29197702943999998</v>
      </c>
      <c r="AG40">
        <f>'weight at age'!AF39*'numbers at age'!AG39</f>
        <v>3.6164121030000005</v>
      </c>
      <c r="AH40">
        <f t="shared" si="0"/>
        <v>152.53230093860003</v>
      </c>
      <c r="AI40">
        <f t="shared" si="1"/>
        <v>145.25677157860002</v>
      </c>
    </row>
    <row r="41" spans="3:35" x14ac:dyDescent="0.25">
      <c r="C41">
        <v>1996</v>
      </c>
      <c r="D41">
        <f>'weight at age'!C40*'numbers at age'!D40</f>
        <v>5.7252163500000002</v>
      </c>
      <c r="E41">
        <f>'weight at age'!D40*'numbers at age'!E40</f>
        <v>4.349010100000001</v>
      </c>
      <c r="F41">
        <f>'weight at age'!E40*'numbers at age'!F40</f>
        <v>4.3536505069999993</v>
      </c>
      <c r="G41">
        <f>'weight at age'!F40*'numbers at age'!G40</f>
        <v>17.308749666000001</v>
      </c>
      <c r="H41">
        <f>'weight at age'!G40*'numbers at age'!H40</f>
        <v>4.6977112859999997</v>
      </c>
      <c r="I41">
        <f>'weight at age'!H40*'numbers at age'!I40</f>
        <v>14.867237429999998</v>
      </c>
      <c r="J41">
        <f>'weight at age'!I40*'numbers at age'!J40</f>
        <v>8.5266909000000002</v>
      </c>
      <c r="K41">
        <f>'weight at age'!J40*'numbers at age'!K40</f>
        <v>3.4121012184000001</v>
      </c>
      <c r="L41">
        <f>'weight at age'!K40*'numbers at age'!L40</f>
        <v>2.3755135739999997</v>
      </c>
      <c r="M41">
        <f>'weight at age'!L40*'numbers at age'!M40</f>
        <v>5.3480334060000008</v>
      </c>
      <c r="N41">
        <f>'weight at age'!M40*'numbers at age'!N40</f>
        <v>8.8988470740000007</v>
      </c>
      <c r="O41">
        <f>'weight at age'!N40*'numbers at age'!O40</f>
        <v>2.4822263424000002</v>
      </c>
      <c r="P41">
        <f>'weight at age'!O40*'numbers at age'!P40</f>
        <v>7.1028436990000001</v>
      </c>
      <c r="Q41">
        <f>'weight at age'!P40*'numbers at age'!Q40</f>
        <v>10.170307192000001</v>
      </c>
      <c r="R41">
        <f>'weight at age'!Q40*'numbers at age'!R40</f>
        <v>11.3036353</v>
      </c>
      <c r="S41">
        <f>'weight at age'!R40*'numbers at age'!S40</f>
        <v>3.2114555920000001</v>
      </c>
      <c r="T41">
        <f>'weight at age'!S40*'numbers at age'!T40</f>
        <v>7.3841987600000003</v>
      </c>
      <c r="U41">
        <f>'weight at age'!T40*'numbers at age'!U40</f>
        <v>10.431760095</v>
      </c>
      <c r="V41">
        <f>'weight at age'!U40*'numbers at age'!V40</f>
        <v>1.3779948100000001</v>
      </c>
      <c r="W41">
        <f>'weight at age'!V40*'numbers at age'!W40</f>
        <v>1.082745818</v>
      </c>
      <c r="X41">
        <f>'weight at age'!W40*'numbers at age'!X40</f>
        <v>1.1714669568</v>
      </c>
      <c r="Y41">
        <f>'weight at age'!X40*'numbers at age'!Y40</f>
        <v>1.1100250574999999</v>
      </c>
      <c r="Z41">
        <f>'weight at age'!Y40*'numbers at age'!Z40</f>
        <v>0.87079151610000005</v>
      </c>
      <c r="AA41">
        <f>'weight at age'!Z40*'numbers at age'!AA40</f>
        <v>0.76929809599999999</v>
      </c>
      <c r="AB41">
        <f>'weight at age'!AA40*'numbers at age'!AB40</f>
        <v>0.75075126000000003</v>
      </c>
      <c r="AC41">
        <f>'weight at age'!AB40*'numbers at age'!AC40</f>
        <v>0.68880626519999999</v>
      </c>
      <c r="AD41">
        <f>'weight at age'!AC40*'numbers at age'!AD40</f>
        <v>0.53751663689999996</v>
      </c>
      <c r="AE41">
        <f>'weight at age'!AD40*'numbers at age'!AE40</f>
        <v>0.39798822294000002</v>
      </c>
      <c r="AF41">
        <f>'weight at age'!AE40*'numbers at age'!AF40</f>
        <v>0.3072445164</v>
      </c>
      <c r="AG41">
        <f>'weight at age'!AF40*'numbers at age'!AG40</f>
        <v>3.2648929605000001</v>
      </c>
      <c r="AH41">
        <f t="shared" si="0"/>
        <v>144.27871060813996</v>
      </c>
      <c r="AI41">
        <f t="shared" si="1"/>
        <v>134.20448415813996</v>
      </c>
    </row>
    <row r="42" spans="3:35" x14ac:dyDescent="0.25">
      <c r="C42">
        <v>1997</v>
      </c>
      <c r="D42">
        <f>'weight at age'!C41*'numbers at age'!D41</f>
        <v>10.308595506</v>
      </c>
      <c r="E42">
        <f>'weight at age'!D41*'numbers at age'!E41</f>
        <v>7.1644057720000012</v>
      </c>
      <c r="F42">
        <f>'weight at age'!E41*'numbers at age'!F41</f>
        <v>4.9938605019999995</v>
      </c>
      <c r="G42">
        <f>'weight at age'!F41*'numbers at age'!G41</f>
        <v>4.6348915680000005</v>
      </c>
      <c r="H42">
        <f>'weight at age'!G41*'numbers at age'!H41</f>
        <v>17.179783176000001</v>
      </c>
      <c r="I42">
        <f>'weight at age'!H41*'numbers at age'!I41</f>
        <v>4.4589630680000001</v>
      </c>
      <c r="J42">
        <f>'weight at age'!I41*'numbers at age'!J41</f>
        <v>13.733958939999999</v>
      </c>
      <c r="K42">
        <f>'weight at age'!J41*'numbers at age'!K41</f>
        <v>7.7266417860000001</v>
      </c>
      <c r="L42">
        <f>'weight at age'!K41*'numbers at age'!L41</f>
        <v>3.0465527791999998</v>
      </c>
      <c r="M42">
        <f>'weight at age'!L41*'numbers at age'!M41</f>
        <v>2.0964079479</v>
      </c>
      <c r="N42">
        <f>'weight at age'!M41*'numbers at age'!N41</f>
        <v>4.6763822430000008</v>
      </c>
      <c r="O42">
        <f>'weight at age'!N41*'numbers at age'!O41</f>
        <v>7.7237463660000003</v>
      </c>
      <c r="P42">
        <f>'weight at age'!O41*'numbers at age'!P41</f>
        <v>2.1416870510000003</v>
      </c>
      <c r="Q42">
        <f>'weight at age'!P41*'numbers at age'!Q41</f>
        <v>6.0994377440000003</v>
      </c>
      <c r="R42">
        <f>'weight at age'!Q41*'numbers at age'!R41</f>
        <v>8.7000484149999995</v>
      </c>
      <c r="S42">
        <f>'weight at age'!R41*'numbers at age'!S41</f>
        <v>9.6400176000000002</v>
      </c>
      <c r="T42">
        <f>'weight at age'!S41*'numbers at age'!T41</f>
        <v>2.7320126523999999</v>
      </c>
      <c r="U42">
        <f>'weight at age'!T41*'numbers at age'!U41</f>
        <v>6.2694304560000003</v>
      </c>
      <c r="V42">
        <f>'weight at age'!U41*'numbers at age'!V41</f>
        <v>8.8427483340000013</v>
      </c>
      <c r="W42">
        <f>'weight at age'!V41*'numbers at age'!W41</f>
        <v>1.1666412340000001</v>
      </c>
      <c r="X42">
        <f>'weight at age'!W41*'numbers at age'!X41</f>
        <v>0.91575579520000006</v>
      </c>
      <c r="Y42">
        <f>'weight at age'!X41*'numbers at age'!Y41</f>
        <v>0.99000270750000008</v>
      </c>
      <c r="Z42">
        <f>'weight at age'!Y41*'numbers at age'!Z41</f>
        <v>0.93751115920000005</v>
      </c>
      <c r="AA42">
        <f>'weight at age'!Z41*'numbers at age'!AA41</f>
        <v>0.73510350199999996</v>
      </c>
      <c r="AB42">
        <f>'weight at age'!AA41*'numbers at age'!AB41</f>
        <v>0.64918126499999995</v>
      </c>
      <c r="AC42">
        <f>'weight at age'!AB41*'numbers at age'!AC41</f>
        <v>0.63336045240000005</v>
      </c>
      <c r="AD42">
        <f>'weight at age'!AC41*'numbers at age'!AD41</f>
        <v>0.58098016799999996</v>
      </c>
      <c r="AE42">
        <f>'weight at age'!AD41*'numbers at age'!AE41</f>
        <v>0.45330747264000004</v>
      </c>
      <c r="AF42">
        <f>'weight at age'!AE41*'numbers at age'!AF41</f>
        <v>0.33560107775999998</v>
      </c>
      <c r="AG42">
        <f>'weight at age'!AF41*'numbers at age'!AG41</f>
        <v>3.0093510825000003</v>
      </c>
      <c r="AH42">
        <f t="shared" si="0"/>
        <v>142.57636782270001</v>
      </c>
      <c r="AI42">
        <f t="shared" si="1"/>
        <v>125.10336654469999</v>
      </c>
    </row>
    <row r="43" spans="3:35" x14ac:dyDescent="0.25">
      <c r="C43">
        <v>1998</v>
      </c>
      <c r="D43">
        <f>'weight at age'!C42*'numbers at age'!D42</f>
        <v>4.5798682770000001</v>
      </c>
      <c r="E43">
        <f>'weight at age'!D42*'numbers at age'!E42</f>
        <v>12.915613108000002</v>
      </c>
      <c r="F43">
        <f>'weight at age'!E42*'numbers at age'!F42</f>
        <v>8.2447596609999998</v>
      </c>
      <c r="G43">
        <f>'weight at age'!F42*'numbers at age'!G42</f>
        <v>5.3377190430000008</v>
      </c>
      <c r="H43">
        <f>'weight at age'!G42*'numbers at age'!H42</f>
        <v>4.6298155439999995</v>
      </c>
      <c r="I43">
        <f>'weight at age'!H42*'numbers at age'!I42</f>
        <v>16.429846744999999</v>
      </c>
      <c r="J43">
        <f>'weight at age'!I42*'numbers at age'!J42</f>
        <v>4.1513656599999997</v>
      </c>
      <c r="K43">
        <f>'weight at age'!J42*'numbers at age'!K42</f>
        <v>12.543323580000001</v>
      </c>
      <c r="L43">
        <f>'weight at age'!K42*'numbers at age'!L42</f>
        <v>6.952938874</v>
      </c>
      <c r="M43">
        <f>'weight at age'!L42*'numbers at age'!M42</f>
        <v>2.7094694490000002</v>
      </c>
      <c r="N43">
        <f>'weight at age'!M42*'numbers at age'!N42</f>
        <v>1.8471637743</v>
      </c>
      <c r="O43">
        <f>'weight at age'!N42*'numbers at age'!O42</f>
        <v>4.0895204952000004</v>
      </c>
      <c r="P43">
        <f>'weight at age'!O42*'numbers at age'!P42</f>
        <v>6.7136502020000002</v>
      </c>
      <c r="Q43">
        <f>'weight at age'!P42*'numbers at age'!Q42</f>
        <v>1.8525776469999999</v>
      </c>
      <c r="R43">
        <f>'weight at age'!Q42*'numbers at age'!R42</f>
        <v>5.2551584299999998</v>
      </c>
      <c r="S43">
        <f>'weight at age'!R42*'numbers at age'!S42</f>
        <v>7.4720008000000009</v>
      </c>
      <c r="T43">
        <f>'weight at age'!S42*'numbers at age'!T42</f>
        <v>8.257763508</v>
      </c>
      <c r="U43">
        <f>'weight at age'!T42*'numbers at age'!U42</f>
        <v>2.3353869968999996</v>
      </c>
      <c r="V43">
        <f>'weight at age'!U42*'numbers at age'!V42</f>
        <v>5.3501043836000006</v>
      </c>
      <c r="W43">
        <f>'weight at age'!V42*'numbers at age'!W42</f>
        <v>7.5358620700000003</v>
      </c>
      <c r="X43">
        <f>'weight at age'!W42*'numbers at age'!X42</f>
        <v>0.99312469760000011</v>
      </c>
      <c r="Y43">
        <f>'weight at age'!X42*'numbers at age'!Y42</f>
        <v>0.77885648250000006</v>
      </c>
      <c r="Z43">
        <f>'weight at age'!Y42*'numbers at age'!Z42</f>
        <v>0.84142437059999997</v>
      </c>
      <c r="AA43">
        <f>'weight at age'!Z42*'numbers at age'!AA42</f>
        <v>0.79636021599999995</v>
      </c>
      <c r="AB43">
        <f>'weight at age'!AA42*'numbers at age'!AB42</f>
        <v>0.62414126000000003</v>
      </c>
      <c r="AC43">
        <f>'weight at age'!AB42*'numbers at age'!AC42</f>
        <v>0.55100286779999996</v>
      </c>
      <c r="AD43">
        <f>'weight at age'!AC42*'numbers at age'!AD42</f>
        <v>0.53742923055000003</v>
      </c>
      <c r="AE43">
        <f>'weight at age'!AD42*'numbers at age'!AE42</f>
        <v>0.49288056246</v>
      </c>
      <c r="AF43">
        <f>'weight at age'!AE42*'numbers at age'!AF42</f>
        <v>0.38450492855999996</v>
      </c>
      <c r="AG43">
        <f>'weight at age'!AF42*'numbers at age'!AG42</f>
        <v>2.8345589415000001</v>
      </c>
      <c r="AH43">
        <f t="shared" si="0"/>
        <v>138.03819180557002</v>
      </c>
      <c r="AI43">
        <f t="shared" si="1"/>
        <v>120.54271042057</v>
      </c>
    </row>
    <row r="44" spans="3:35" x14ac:dyDescent="0.25">
      <c r="C44">
        <v>1999</v>
      </c>
      <c r="D44">
        <f>'weight at age'!C43*'numbers at age'!D43</f>
        <v>17.54355756</v>
      </c>
      <c r="E44">
        <f>'weight at age'!D43*'numbers at age'!E43</f>
        <v>5.7392160280000004</v>
      </c>
      <c r="F44">
        <f>'weight at age'!E43*'numbers at age'!F43</f>
        <v>14.866487347</v>
      </c>
      <c r="G44">
        <f>'weight at age'!F43*'numbers at age'!G43</f>
        <v>8.8120644330000015</v>
      </c>
      <c r="H44">
        <f>'weight at age'!G43*'numbers at age'!H43</f>
        <v>5.3290811939999996</v>
      </c>
      <c r="I44">
        <f>'weight at age'!H43*'numbers at age'!I43</f>
        <v>4.4244488469999999</v>
      </c>
      <c r="J44">
        <f>'weight at age'!I43*'numbers at age'!J43</f>
        <v>15.284328799999997</v>
      </c>
      <c r="K44">
        <f>'weight at age'!J43*'numbers at age'!K43</f>
        <v>3.7884284064</v>
      </c>
      <c r="L44">
        <f>'weight at age'!K43*'numbers at age'!L43</f>
        <v>11.278112117999999</v>
      </c>
      <c r="M44">
        <f>'weight at age'!L43*'numbers at age'!M43</f>
        <v>6.1785073170000002</v>
      </c>
      <c r="N44">
        <f>'weight at age'!M43*'numbers at age'!N43</f>
        <v>2.3853183198000001</v>
      </c>
      <c r="O44">
        <f>'weight at age'!N43*'numbers at age'!O43</f>
        <v>1.6139605146000002</v>
      </c>
      <c r="P44">
        <f>'weight at age'!O43*'numbers at age'!P43</f>
        <v>3.5515416167000002</v>
      </c>
      <c r="Q44">
        <f>'weight at age'!P43*'numbers at age'!Q43</f>
        <v>5.8020804180000001</v>
      </c>
      <c r="R44">
        <f>'weight at age'!Q43*'numbers at age'!R43</f>
        <v>1.5946517850000002</v>
      </c>
      <c r="S44">
        <f>'weight at age'!R43*'numbers at age'!S43</f>
        <v>4.5090427279999998</v>
      </c>
      <c r="T44">
        <f>'weight at age'!S43*'numbers at age'!T43</f>
        <v>6.3942923760000001</v>
      </c>
      <c r="U44">
        <f>'weight at age'!T43*'numbers at age'!U43</f>
        <v>7.0518467699999992</v>
      </c>
      <c r="V44">
        <f>'weight at age'!U43*'numbers at age'!V43</f>
        <v>1.9908931660000002</v>
      </c>
      <c r="W44">
        <f>'weight at age'!V43*'numbers at age'!W43</f>
        <v>4.5546297280000001</v>
      </c>
      <c r="X44">
        <f>'weight at age'!W43*'numbers at age'!X43</f>
        <v>6.4082370240000008</v>
      </c>
      <c r="Y44">
        <f>'weight at age'!X43*'numbers at age'!Y43</f>
        <v>0.84373895249999997</v>
      </c>
      <c r="Z44">
        <f>'weight at age'!Y43*'numbers at age'!Z43</f>
        <v>0.66123738340000004</v>
      </c>
      <c r="AA44">
        <f>'weight at age'!Z43*'numbers at age'!AA43</f>
        <v>0.71394115350000009</v>
      </c>
      <c r="AB44">
        <f>'weight at age'!AA43*'numbers at age'!AB43</f>
        <v>0.67538377999999999</v>
      </c>
      <c r="AC44">
        <f>'weight at age'!AB43*'numbers at age'!AC43</f>
        <v>0.52914495528000005</v>
      </c>
      <c r="AD44">
        <f>'weight at age'!AC43*'numbers at age'!AD43</f>
        <v>0.46700402414999997</v>
      </c>
      <c r="AE44">
        <f>'weight at age'!AD43*'numbers at age'!AE43</f>
        <v>0.4554011979</v>
      </c>
      <c r="AF44">
        <f>'weight at age'!AE43*'numbers at age'!AF43</f>
        <v>0.41757809021999998</v>
      </c>
      <c r="AG44">
        <f>'weight at age'!AF43*'numbers at age'!AG43</f>
        <v>2.7248973615000001</v>
      </c>
      <c r="AH44">
        <f t="shared" si="0"/>
        <v>146.58905339494996</v>
      </c>
      <c r="AI44">
        <f t="shared" si="1"/>
        <v>123.30627980695002</v>
      </c>
    </row>
    <row r="45" spans="3:35" x14ac:dyDescent="0.25">
      <c r="C45">
        <v>2000</v>
      </c>
      <c r="D45">
        <f>'weight at age'!C44*'numbers at age'!D44</f>
        <v>7.7739327810000001</v>
      </c>
      <c r="E45">
        <f>'weight at age'!D44*'numbers at age'!E44</f>
        <v>21.957452239999999</v>
      </c>
      <c r="F45">
        <f>'weight at age'!E44*'numbers at age'!F44</f>
        <v>6.5938089059999996</v>
      </c>
      <c r="G45">
        <f>'weight at age'!F44*'numbers at age'!G44</f>
        <v>15.855048666000002</v>
      </c>
      <c r="H45">
        <f>'weight at age'!G44*'numbers at age'!H44</f>
        <v>8.7780811859999996</v>
      </c>
      <c r="I45">
        <f>'weight at age'!H44*'numbers at age'!I44</f>
        <v>5.0809700649999998</v>
      </c>
      <c r="J45">
        <f>'weight at age'!I44*'numbers at age'!J44</f>
        <v>4.1063352200000001</v>
      </c>
      <c r="K45">
        <f>'weight at age'!J44*'numbers at age'!K44</f>
        <v>13.915704744000001</v>
      </c>
      <c r="L45">
        <f>'weight at age'!K44*'numbers at age'!L44</f>
        <v>3.3985628767999994</v>
      </c>
      <c r="M45">
        <f>'weight at age'!L44*'numbers at age'!M44</f>
        <v>10.000029003000002</v>
      </c>
      <c r="N45">
        <f>'weight at age'!M44*'numbers at age'!N44</f>
        <v>5.4280259280000003</v>
      </c>
      <c r="O45">
        <f>'weight at age'!N44*'numbers at age'!O44</f>
        <v>2.0800837469999998</v>
      </c>
      <c r="P45">
        <f>'weight at age'!O44*'numbers at age'!P44</f>
        <v>1.3990755177000003</v>
      </c>
      <c r="Q45">
        <f>'weight at age'!P44*'numbers at age'!Q44</f>
        <v>3.0641025014000003</v>
      </c>
      <c r="R45">
        <f>'weight at age'!Q44*'numbers at age'!R44</f>
        <v>4.9864914804999998</v>
      </c>
      <c r="S45">
        <f>'weight at age'!R44*'numbers at age'!S44</f>
        <v>1.366298808</v>
      </c>
      <c r="T45">
        <f>'weight at age'!S44*'numbers at age'!T44</f>
        <v>3.8537150900000001</v>
      </c>
      <c r="U45">
        <f>'weight at age'!T44*'numbers at age'!U44</f>
        <v>5.4541563893999996</v>
      </c>
      <c r="V45">
        <f>'weight at age'!U44*'numbers at age'!V44</f>
        <v>6.0053607520000005</v>
      </c>
      <c r="W45">
        <f>'weight at age'!V44*'numbers at age'!W44</f>
        <v>1.693311169</v>
      </c>
      <c r="X45">
        <f>'weight at age'!W44*'numbers at age'!X44</f>
        <v>3.8699288608000004</v>
      </c>
      <c r="Y45">
        <f>'weight at age'!X44*'numbers at age'!Y44</f>
        <v>5.4404530200000005</v>
      </c>
      <c r="Z45">
        <f>'weight at age'!Y44*'numbers at age'!Z44</f>
        <v>0.71588481800000003</v>
      </c>
      <c r="AA45">
        <f>'weight at age'!Z44*'numbers at age'!AA44</f>
        <v>0.56076152740000007</v>
      </c>
      <c r="AB45">
        <f>'weight at age'!AA44*'numbers at age'!AB44</f>
        <v>0.60521881999999994</v>
      </c>
      <c r="AC45">
        <f>'weight at age'!AB44*'numbers at age'!AC44</f>
        <v>0.57238333667999997</v>
      </c>
      <c r="AD45">
        <f>'weight at age'!AC44*'numbers at age'!AD44</f>
        <v>0.44834942519999998</v>
      </c>
      <c r="AE45">
        <f>'weight at age'!AD44*'numbers at age'!AE44</f>
        <v>0.39563749566000006</v>
      </c>
      <c r="AF45">
        <f>'weight at age'!AE44*'numbers at age'!AF44</f>
        <v>0.38576268864000002</v>
      </c>
      <c r="AG45">
        <f>'weight at age'!AF44*'numbers at age'!AG44</f>
        <v>2.6601058395000003</v>
      </c>
      <c r="AH45">
        <f t="shared" si="0"/>
        <v>148.44503290268</v>
      </c>
      <c r="AI45">
        <f t="shared" si="1"/>
        <v>118.71364788168003</v>
      </c>
    </row>
    <row r="46" spans="3:35" x14ac:dyDescent="0.25">
      <c r="C46">
        <v>2001</v>
      </c>
      <c r="D46">
        <f>'weight at age'!C45*'numbers at age'!D45</f>
        <v>7.687729977</v>
      </c>
      <c r="E46">
        <f>'weight at age'!D45*'numbers at age'!E45</f>
        <v>9.7274810640000009</v>
      </c>
      <c r="F46">
        <f>'weight at age'!E45*'numbers at age'!F45</f>
        <v>25.195282779999996</v>
      </c>
      <c r="G46">
        <f>'weight at age'!F45*'numbers at age'!G45</f>
        <v>6.9964904400000005</v>
      </c>
      <c r="H46">
        <f>'weight at age'!G45*'numbers at age'!H45</f>
        <v>15.622098725999999</v>
      </c>
      <c r="I46">
        <f>'weight at age'!H45*'numbers at age'!I45</f>
        <v>8.2557559489999992</v>
      </c>
      <c r="J46">
        <f>'weight at age'!I45*'numbers at age'!J45</f>
        <v>4.6487604799999991</v>
      </c>
      <c r="K46">
        <f>'weight at age'!J45*'numbers at age'!K45</f>
        <v>3.6851484600000002</v>
      </c>
      <c r="L46">
        <f>'weight at age'!K45*'numbers at age'!L45</f>
        <v>12.304766221999998</v>
      </c>
      <c r="M46">
        <f>'weight at age'!L45*'numbers at age'!M45</f>
        <v>2.9702292828000005</v>
      </c>
      <c r="N46">
        <f>'weight at age'!M45*'numbers at age'!N45</f>
        <v>8.659419132</v>
      </c>
      <c r="O46">
        <f>'weight at age'!N45*'numbers at age'!O45</f>
        <v>4.6655831039999995</v>
      </c>
      <c r="P46">
        <f>'weight at age'!O45*'numbers at age'!P45</f>
        <v>1.7772953450000002</v>
      </c>
      <c r="Q46">
        <f>'weight at age'!P45*'numbers at age'!Q45</f>
        <v>1.1897572528</v>
      </c>
      <c r="R46">
        <f>'weight at age'!Q45*'numbers at age'!R45</f>
        <v>2.5956505575</v>
      </c>
      <c r="S46">
        <f>'weight at age'!R45*'numbers at age'!S45</f>
        <v>4.2112138880000005</v>
      </c>
      <c r="T46">
        <f>'weight at age'!S45*'numbers at age'!T45</f>
        <v>1.1509964704000002</v>
      </c>
      <c r="U46">
        <f>'weight at age'!T45*'numbers at age'!U45</f>
        <v>3.2400071441999994</v>
      </c>
      <c r="V46">
        <f>'weight at age'!U45*'numbers at age'!V45</f>
        <v>4.5782219918000004</v>
      </c>
      <c r="W46">
        <f>'weight at age'!V45*'numbers at age'!W45</f>
        <v>5.0345424140000006</v>
      </c>
      <c r="X46">
        <f>'weight at age'!W45*'numbers at age'!X45</f>
        <v>1.4181459168000001</v>
      </c>
      <c r="Y46">
        <f>'weight at age'!X45*'numbers at age'!Y45</f>
        <v>3.2384289675000004</v>
      </c>
      <c r="Z46">
        <f>'weight at age'!Y45*'numbers at age'!Z45</f>
        <v>4.5499212033000003</v>
      </c>
      <c r="AA46">
        <f>'weight at age'!Z45*'numbers at age'!AA45</f>
        <v>0.59841112850000011</v>
      </c>
      <c r="AB46">
        <f>'weight at age'!AA45*'numbers at age'!AB45</f>
        <v>0.46855886349999998</v>
      </c>
      <c r="AC46">
        <f>'weight at age'!AB45*'numbers at age'!AC45</f>
        <v>0.50557297968000003</v>
      </c>
      <c r="AD46">
        <f>'weight at age'!AC45*'numbers at age'!AD45</f>
        <v>0.47803922054999998</v>
      </c>
      <c r="AE46">
        <f>'weight at age'!AD45*'numbers at age'!AE45</f>
        <v>0.37439334899999999</v>
      </c>
      <c r="AF46">
        <f>'weight at age'!AE45*'numbers at age'!AF45</f>
        <v>0.33033813066000001</v>
      </c>
      <c r="AG46">
        <f>'weight at age'!AF45*'numbers at age'!AG45</f>
        <v>2.5413135885</v>
      </c>
      <c r="AH46">
        <f t="shared" si="0"/>
        <v>148.69955402848998</v>
      </c>
      <c r="AI46">
        <f t="shared" si="1"/>
        <v>131.28434298748999</v>
      </c>
    </row>
    <row r="47" spans="3:35" x14ac:dyDescent="0.25">
      <c r="C47">
        <v>2002</v>
      </c>
      <c r="D47">
        <f>'weight at age'!C46*'numbers at age'!D46</f>
        <v>20.955432030000001</v>
      </c>
      <c r="E47">
        <f>'weight at age'!D46*'numbers at age'!E46</f>
        <v>9.6272601320000017</v>
      </c>
      <c r="F47">
        <f>'weight at age'!E46*'numbers at age'!F46</f>
        <v>11.179954065</v>
      </c>
      <c r="G47">
        <f>'weight at age'!F46*'numbers at age'!G46</f>
        <v>26.829899880000003</v>
      </c>
      <c r="H47">
        <f>'weight at age'!G46*'numbers at age'!H46</f>
        <v>6.9377234579999998</v>
      </c>
      <c r="I47">
        <f>'weight at age'!H46*'numbers at age'!I46</f>
        <v>14.805719177999999</v>
      </c>
      <c r="J47">
        <f>'weight at age'!I46*'numbers at age'!J46</f>
        <v>7.6140113399999994</v>
      </c>
      <c r="K47">
        <f>'weight at age'!J46*'numbers at age'!K46</f>
        <v>4.2055917660000004</v>
      </c>
      <c r="L47">
        <f>'weight at age'!K46*'numbers at age'!L46</f>
        <v>3.2847721591999997</v>
      </c>
      <c r="M47">
        <f>'weight at age'!L46*'numbers at age'!M46</f>
        <v>10.840054719000001</v>
      </c>
      <c r="N47">
        <f>'weight at age'!M46*'numbers at age'!N46</f>
        <v>2.5924797873000003</v>
      </c>
      <c r="O47">
        <f>'weight at age'!N46*'numbers at age'!O46</f>
        <v>7.5017115600000004</v>
      </c>
      <c r="P47">
        <f>'weight at age'!O46*'numbers at age'!P46</f>
        <v>4.0175557919000005</v>
      </c>
      <c r="Q47">
        <f>'weight at age'!P46*'numbers at age'!Q46</f>
        <v>1.5230762144000001</v>
      </c>
      <c r="R47">
        <f>'weight at age'!Q46*'numbers at age'!R46</f>
        <v>1.0155775180000002</v>
      </c>
      <c r="S47">
        <f>'weight at age'!R46*'numbers at age'!S46</f>
        <v>2.2087037999999999</v>
      </c>
      <c r="T47">
        <f>'weight at age'!S46*'numbers at age'!T46</f>
        <v>3.5742188047999996</v>
      </c>
      <c r="U47">
        <f>'weight at age'!T46*'numbers at age'!U46</f>
        <v>0.9748861164</v>
      </c>
      <c r="V47">
        <f>'weight at age'!U46*'numbers at age'!V46</f>
        <v>2.7396878332000001</v>
      </c>
      <c r="W47">
        <f>'weight at age'!V46*'numbers at age'!W46</f>
        <v>3.8661318960000002</v>
      </c>
      <c r="X47">
        <f>'weight at age'!W46*'numbers at age'!X46</f>
        <v>4.2469231392000006</v>
      </c>
      <c r="Y47">
        <f>'weight at age'!X46*'numbers at age'!Y46</f>
        <v>1.1952443325</v>
      </c>
      <c r="Z47">
        <f>'weight at age'!Y46*'numbers at age'!Z46</f>
        <v>2.7276284651</v>
      </c>
      <c r="AA47">
        <f>'weight at age'!Z46*'numbers at age'!AA46</f>
        <v>3.8301729390000001</v>
      </c>
      <c r="AB47">
        <f>'weight at age'!AA46*'numbers at age'!AB46</f>
        <v>0.50352912099999991</v>
      </c>
      <c r="AC47">
        <f>'weight at age'!AB46*'numbers at age'!AC46</f>
        <v>0.39414502379999999</v>
      </c>
      <c r="AD47">
        <f>'weight at age'!AC46*'numbers at age'!AD46</f>
        <v>0.42517169235000002</v>
      </c>
      <c r="AE47">
        <f>'weight at age'!AD46*'numbers at age'!AE46</f>
        <v>0.40194187704000001</v>
      </c>
      <c r="AF47">
        <f>'weight at age'!AE46*'numbers at age'!AF46</f>
        <v>0.31474806659999999</v>
      </c>
      <c r="AG47">
        <f>'weight at age'!AF46*'numbers at age'!AG46</f>
        <v>2.4121280385000001</v>
      </c>
      <c r="AH47">
        <f t="shared" si="0"/>
        <v>162.74608074429003</v>
      </c>
      <c r="AI47">
        <f t="shared" si="1"/>
        <v>132.16338858229</v>
      </c>
    </row>
    <row r="48" spans="3:35" x14ac:dyDescent="0.25">
      <c r="C48">
        <v>2003</v>
      </c>
      <c r="D48">
        <f>'weight at age'!C47*'numbers at age'!D47</f>
        <v>6.7006311059999994</v>
      </c>
      <c r="E48">
        <f>'weight at age'!D47*'numbers at age'!E47</f>
        <v>26.221045880000002</v>
      </c>
      <c r="F48">
        <f>'weight at age'!E47*'numbers at age'!F47</f>
        <v>11.051021901999999</v>
      </c>
      <c r="G48">
        <f>'weight at age'!F47*'numbers at age'!G47</f>
        <v>11.88708555</v>
      </c>
      <c r="H48">
        <f>'weight at age'!G47*'numbers at age'!H47</f>
        <v>26.558555879999997</v>
      </c>
      <c r="I48">
        <f>'weight at age'!H47*'numbers at age'!I47</f>
        <v>6.563122388</v>
      </c>
      <c r="J48">
        <f>'weight at age'!I47*'numbers at age'!J47</f>
        <v>13.6292975</v>
      </c>
      <c r="K48">
        <f>'weight at age'!J47*'numbers at age'!K47</f>
        <v>6.8752927980000003</v>
      </c>
      <c r="L48">
        <f>'weight at age'!K47*'numbers at age'!L47</f>
        <v>3.7417752427999997</v>
      </c>
      <c r="M48">
        <f>'weight at age'!L47*'numbers at age'!M47</f>
        <v>2.8886079984000004</v>
      </c>
      <c r="N48">
        <f>'weight at age'!M47*'numbers at age'!N47</f>
        <v>9.4452136350000018</v>
      </c>
      <c r="O48">
        <f>'weight at age'!N47*'numbers at age'!O47</f>
        <v>2.2422131466000002</v>
      </c>
      <c r="P48">
        <f>'weight at age'!O47*'numbers at age'!P47</f>
        <v>6.4497631380000007</v>
      </c>
      <c r="Q48">
        <f>'weight at age'!P47*'numbers at age'!Q47</f>
        <v>3.4378565252</v>
      </c>
      <c r="R48">
        <f>'weight at age'!Q47*'numbers at age'!R47</f>
        <v>1.2983098400000002</v>
      </c>
      <c r="S48">
        <f>'weight at age'!R47*'numbers at age'!S47</f>
        <v>0.86306598400000001</v>
      </c>
      <c r="T48">
        <f>'weight at age'!S47*'numbers at age'!T47</f>
        <v>1.8723579640000001</v>
      </c>
      <c r="U48">
        <f>'weight at age'!T47*'numbers at age'!U47</f>
        <v>3.0239671463999995</v>
      </c>
      <c r="V48">
        <f>'weight at age'!U47*'numbers at age'!V47</f>
        <v>0.82348992040000002</v>
      </c>
      <c r="W48">
        <f>'weight at age'!V47*'numbers at age'!W47</f>
        <v>2.3113343880000001</v>
      </c>
      <c r="X48">
        <f>'weight at age'!W47*'numbers at age'!X47</f>
        <v>3.2584019872000005</v>
      </c>
      <c r="Y48">
        <f>'weight at age'!X47*'numbers at age'!Y47</f>
        <v>3.5764673175000001</v>
      </c>
      <c r="Z48">
        <f>'weight at age'!Y47*'numbers at age'!Z47</f>
        <v>1.0059545881</v>
      </c>
      <c r="AA48">
        <f>'weight at age'!Z47*'numbers at age'!AA47</f>
        <v>2.2945409665000001</v>
      </c>
      <c r="AB48">
        <f>'weight at age'!AA47*'numbers at age'!AB47</f>
        <v>3.2208030149999995</v>
      </c>
      <c r="AC48">
        <f>'weight at age'!AB47*'numbers at age'!AC47</f>
        <v>0.42330892092</v>
      </c>
      <c r="AD48">
        <f>'weight at age'!AC47*'numbers at age'!AD47</f>
        <v>0.33128222234999999</v>
      </c>
      <c r="AE48">
        <f>'weight at age'!AD47*'numbers at age'!AE47</f>
        <v>0.35730938627999997</v>
      </c>
      <c r="AF48">
        <f>'weight at age'!AE47*'numbers at age'!AF47</f>
        <v>0.33774984810000003</v>
      </c>
      <c r="AG48">
        <f>'weight at age'!AF47*'numbers at age'!AG47</f>
        <v>2.2896063585000004</v>
      </c>
      <c r="AH48">
        <f t="shared" si="0"/>
        <v>164.97943254325</v>
      </c>
      <c r="AI48">
        <f t="shared" si="1"/>
        <v>132.05775555725</v>
      </c>
    </row>
    <row r="49" spans="3:35" x14ac:dyDescent="0.25">
      <c r="C49">
        <v>2004</v>
      </c>
      <c r="D49">
        <f>'weight at age'!C48*'numbers at age'!D48</f>
        <v>4.4628126359999998</v>
      </c>
      <c r="E49">
        <f>'weight at age'!D48*'numbers at age'!E48</f>
        <v>8.3888393319999999</v>
      </c>
      <c r="F49">
        <f>'weight at age'!E48*'numbers at age'!F48</f>
        <v>30.110201919999998</v>
      </c>
      <c r="G49">
        <f>'weight at age'!F48*'numbers at age'!G48</f>
        <v>11.734422306000003</v>
      </c>
      <c r="H49">
        <f>'weight at age'!G48*'numbers at age'!H48</f>
        <v>11.718453636</v>
      </c>
      <c r="I49">
        <f>'weight at age'!H48*'numbers at age'!I48</f>
        <v>24.988785798999999</v>
      </c>
      <c r="J49">
        <f>'weight at age'!I48*'numbers at age'!J48</f>
        <v>6.0072630799999995</v>
      </c>
      <c r="K49">
        <f>'weight at age'!J48*'numbers at age'!K48</f>
        <v>12.236247504000001</v>
      </c>
      <c r="L49">
        <f>'weight at age'!K48*'numbers at age'!L48</f>
        <v>6.0816945559999995</v>
      </c>
      <c r="M49">
        <f>'weight at age'!L48*'numbers at age'!M48</f>
        <v>3.2713199472000003</v>
      </c>
      <c r="N49">
        <f>'weight at age'!M48*'numbers at age'!N48</f>
        <v>2.5021103952000003</v>
      </c>
      <c r="O49">
        <f>'weight at age'!N48*'numbers at age'!O48</f>
        <v>8.12048916</v>
      </c>
      <c r="P49">
        <f>'weight at age'!O48*'numbers at age'!P48</f>
        <v>1.9161953552000002</v>
      </c>
      <c r="Q49">
        <f>'weight at age'!P48*'numbers at age'!Q48</f>
        <v>5.4855585839999996</v>
      </c>
      <c r="R49">
        <f>'weight at age'!Q48*'numbers at age'!R48</f>
        <v>2.9124802760000001</v>
      </c>
      <c r="S49">
        <f>'weight at age'!R48*'numbers at age'!S48</f>
        <v>1.0964732960000001</v>
      </c>
      <c r="T49">
        <f>'weight at age'!S48*'numbers at age'!T48</f>
        <v>0.72702955840000005</v>
      </c>
      <c r="U49">
        <f>'weight at age'!T48*'numbers at age'!U48</f>
        <v>1.5740323595999999</v>
      </c>
      <c r="V49">
        <f>'weight at age'!U48*'numbers at age'!V48</f>
        <v>2.5379407372</v>
      </c>
      <c r="W49">
        <f>'weight at age'!V48*'numbers at age'!W48</f>
        <v>0.69022792300000002</v>
      </c>
      <c r="X49">
        <f>'weight at age'!W48*'numbers at age'!X48</f>
        <v>1.9352549727999999</v>
      </c>
      <c r="Y49">
        <f>'weight at age'!X48*'numbers at age'!Y48</f>
        <v>2.725892655</v>
      </c>
      <c r="Z49">
        <f>'weight at age'!Y48*'numbers at age'!Z48</f>
        <v>2.9900434596999999</v>
      </c>
      <c r="AA49">
        <f>'weight at age'!Z48*'numbers at age'!AA48</f>
        <v>0.84056550099999994</v>
      </c>
      <c r="AB49">
        <f>'weight at age'!AA48*'numbers at age'!AB48</f>
        <v>1.916478305</v>
      </c>
      <c r="AC49">
        <f>'weight at age'!AB48*'numbers at age'!AC48</f>
        <v>2.6893124363999998</v>
      </c>
      <c r="AD49">
        <f>'weight at age'!AC48*'numbers at age'!AD48</f>
        <v>0.35336824410000001</v>
      </c>
      <c r="AE49">
        <f>'weight at age'!AD48*'numbers at age'!AE48</f>
        <v>0.27649704456000002</v>
      </c>
      <c r="AF49">
        <f>'weight at age'!AE48*'numbers at age'!AF48</f>
        <v>0.29817748439999997</v>
      </c>
      <c r="AG49">
        <f>'weight at age'!AF48*'numbers at age'!AG48</f>
        <v>2.1908934000000002</v>
      </c>
      <c r="AH49">
        <f t="shared" si="0"/>
        <v>162.77906186375995</v>
      </c>
      <c r="AI49">
        <f t="shared" si="1"/>
        <v>149.92740989576001</v>
      </c>
    </row>
    <row r="50" spans="3:35" x14ac:dyDescent="0.25">
      <c r="C50">
        <v>2005</v>
      </c>
      <c r="D50">
        <f>'weight at age'!C49*'numbers at age'!D49</f>
        <v>6.1754668260000001</v>
      </c>
      <c r="E50">
        <f>'weight at age'!D49*'numbers at age'!E49</f>
        <v>5.5920985520000004</v>
      </c>
      <c r="F50">
        <f>'weight at age'!E49*'numbers at age'!F49</f>
        <v>9.6422159860000001</v>
      </c>
      <c r="G50">
        <f>'weight at age'!F49*'numbers at age'!G49</f>
        <v>31.959246900000004</v>
      </c>
      <c r="H50">
        <f>'weight at age'!G49*'numbers at age'!H49</f>
        <v>11.535967626</v>
      </c>
      <c r="I50">
        <f>'weight at age'!H49*'numbers at age'!I49</f>
        <v>10.983326344999998</v>
      </c>
      <c r="J50">
        <f>'weight at age'!I49*'numbers at age'!J49</f>
        <v>22.779042</v>
      </c>
      <c r="K50">
        <f>'weight at age'!J49*'numbers at age'!K49</f>
        <v>5.3709654960000002</v>
      </c>
      <c r="L50">
        <f>'weight at age'!K49*'numbers at age'!L49</f>
        <v>10.778523643999998</v>
      </c>
      <c r="M50">
        <f>'weight at age'!L49*'numbers at age'!M49</f>
        <v>5.2944100170000006</v>
      </c>
      <c r="N50">
        <f>'weight at age'!M49*'numbers at age'!N49</f>
        <v>2.8213181841000003</v>
      </c>
      <c r="O50">
        <f>'weight at age'!N49*'numbers at age'!O49</f>
        <v>2.1416472840000003</v>
      </c>
      <c r="P50">
        <f>'weight at age'!O49*'numbers at age'!P49</f>
        <v>6.9082719020000001</v>
      </c>
      <c r="Q50">
        <f>'weight at age'!P49*'numbers at age'!Q49</f>
        <v>1.6221628697999999</v>
      </c>
      <c r="R50">
        <f>'weight at age'!Q49*'numbers at age'!R49</f>
        <v>4.6251502274999998</v>
      </c>
      <c r="S50">
        <f>'weight at age'!R49*'numbers at age'!S49</f>
        <v>2.4477512640000003</v>
      </c>
      <c r="T50">
        <f>'weight at age'!S49*'numbers at age'!T49</f>
        <v>0.91906641160000002</v>
      </c>
      <c r="U50">
        <f>'weight at age'!T49*'numbers at age'!U49</f>
        <v>0.60809896529999996</v>
      </c>
      <c r="V50">
        <f>'weight at age'!U49*'numbers at age'!V49</f>
        <v>1.3142302988000001</v>
      </c>
      <c r="W50">
        <f>'weight at age'!V49*'numbers at age'!W49</f>
        <v>2.1160692630000004</v>
      </c>
      <c r="X50">
        <f>'weight at age'!W49*'numbers at age'!X49</f>
        <v>0.57483954879999999</v>
      </c>
      <c r="Y50">
        <f>'weight at age'!X49*'numbers at age'!Y49</f>
        <v>1.6102128075000002</v>
      </c>
      <c r="Z50">
        <f>'weight at age'!Y49*'numbers at age'!Z49</f>
        <v>2.2664130214</v>
      </c>
      <c r="AA50">
        <f>'weight at age'!Z49*'numbers at age'!AA49</f>
        <v>2.4845376895000002</v>
      </c>
      <c r="AB50">
        <f>'weight at age'!AA49*'numbers at age'!AB49</f>
        <v>0.698110275</v>
      </c>
      <c r="AC50">
        <f>'weight at age'!AB49*'numbers at age'!AC49</f>
        <v>1.5911170128000001</v>
      </c>
      <c r="AD50">
        <f>'weight at age'!AC49*'numbers at age'!AD49</f>
        <v>2.2320687540000002</v>
      </c>
      <c r="AE50">
        <f>'weight at age'!AD49*'numbers at age'!AE49</f>
        <v>0.29322016019999997</v>
      </c>
      <c r="AF50">
        <f>'weight at age'!AE49*'numbers at age'!AF49</f>
        <v>0.22938951617999997</v>
      </c>
      <c r="AG50">
        <f>'weight at age'!AF49*'numbers at age'!AG49</f>
        <v>2.0631809159999999</v>
      </c>
      <c r="AH50">
        <f t="shared" si="0"/>
        <v>159.67811976348008</v>
      </c>
      <c r="AI50">
        <f t="shared" si="1"/>
        <v>147.91055438548005</v>
      </c>
    </row>
    <row r="51" spans="3:35" x14ac:dyDescent="0.25">
      <c r="C51">
        <v>2006</v>
      </c>
      <c r="D51">
        <f>'weight at age'!C50*'numbers at age'!D50</f>
        <v>3.3831665429999997</v>
      </c>
      <c r="E51">
        <f>'weight at age'!D50*'numbers at age'!E50</f>
        <v>7.7408843680000006</v>
      </c>
      <c r="F51">
        <f>'weight at age'!E50*'numbers at age'!F50</f>
        <v>6.4342065469999996</v>
      </c>
      <c r="G51">
        <f>'weight at age'!F50*'numbers at age'!G50</f>
        <v>10.266800271000001</v>
      </c>
      <c r="H51">
        <f>'weight at age'!G50*'numbers at age'!H50</f>
        <v>31.619193959999997</v>
      </c>
      <c r="I51">
        <f>'weight at age'!H50*'numbers at age'!I50</f>
        <v>10.897579566999999</v>
      </c>
      <c r="J51">
        <f>'weight at age'!I50*'numbers at age'!J50</f>
        <v>10.094588659999999</v>
      </c>
      <c r="K51">
        <f>'weight at age'!J50*'numbers at age'!K50</f>
        <v>20.535231671999998</v>
      </c>
      <c r="L51">
        <f>'weight at age'!K50*'numbers at age'!L50</f>
        <v>4.7703956019999989</v>
      </c>
      <c r="M51">
        <f>'weight at age'!L50*'numbers at age'!M50</f>
        <v>9.4609962120000013</v>
      </c>
      <c r="N51">
        <f>'weight at age'!M50*'numbers at age'!N50</f>
        <v>4.6038792189000004</v>
      </c>
      <c r="O51">
        <f>'weight at age'!N50*'numbers at age'!O50</f>
        <v>2.4347883377999997</v>
      </c>
      <c r="P51">
        <f>'weight at age'!O50*'numbers at age'!P50</f>
        <v>1.8369294300000001</v>
      </c>
      <c r="Q51">
        <f>'weight at age'!P50*'numbers at age'!Q50</f>
        <v>5.8961607300000001</v>
      </c>
      <c r="R51">
        <f>'weight at age'!Q50*'numbers at age'!R50</f>
        <v>1.378909401</v>
      </c>
      <c r="S51">
        <f>'weight at age'!R50*'numbers at age'!S50</f>
        <v>3.918806424</v>
      </c>
      <c r="T51">
        <f>'weight at age'!S50*'numbers at age'!T50</f>
        <v>2.0683722164000002</v>
      </c>
      <c r="U51">
        <f>'weight at age'!T50*'numbers at age'!U50</f>
        <v>0.77494015979999997</v>
      </c>
      <c r="V51">
        <f>'weight at age'!U50*'numbers at age'!V50</f>
        <v>0.51182783269999998</v>
      </c>
      <c r="W51">
        <f>'weight at age'!V50*'numbers at age'!W50</f>
        <v>1.104593116</v>
      </c>
      <c r="X51">
        <f>'weight at age'!W50*'numbers at age'!X50</f>
        <v>1.7764608576000001</v>
      </c>
      <c r="Y51">
        <f>'weight at age'!X50*'numbers at age'!Y50</f>
        <v>0.48212137725000004</v>
      </c>
      <c r="Z51">
        <f>'weight at age'!Y50*'numbers at age'!Z50</f>
        <v>1.3494959654000001</v>
      </c>
      <c r="AA51">
        <f>'weight at age'!Z50*'numbers at age'!AA50</f>
        <v>1.898270114</v>
      </c>
      <c r="AB51">
        <f>'weight at age'!AA50*'numbers at age'!AB50</f>
        <v>2.0799087949999997</v>
      </c>
      <c r="AC51">
        <f>'weight at age'!AB50*'numbers at age'!AC50</f>
        <v>0.58420165440000005</v>
      </c>
      <c r="AD51">
        <f>'weight at age'!AC50*'numbers at age'!AD50</f>
        <v>1.331065575</v>
      </c>
      <c r="AE51">
        <f>'weight at age'!AD50*'numbers at age'!AE50</f>
        <v>1.8668093004000001</v>
      </c>
      <c r="AF51">
        <f>'weight at age'!AE50*'numbers at age'!AF50</f>
        <v>0.245187657</v>
      </c>
      <c r="AG51">
        <f>'weight at age'!AF50*'numbers at age'!AG50</f>
        <v>1.9150851735000001</v>
      </c>
      <c r="AH51">
        <f t="shared" si="0"/>
        <v>153.26085673814995</v>
      </c>
      <c r="AI51">
        <f t="shared" si="1"/>
        <v>142.13680582715</v>
      </c>
    </row>
    <row r="52" spans="3:35" x14ac:dyDescent="0.25">
      <c r="C52">
        <v>2007</v>
      </c>
      <c r="D52">
        <f>'weight at age'!C51*'numbers at age'!D51</f>
        <v>5.0072923950000003</v>
      </c>
      <c r="E52">
        <f>'weight at age'!D51*'numbers at age'!E51</f>
        <v>4.2436657520000001</v>
      </c>
      <c r="F52">
        <f>'weight at age'!E51*'numbers at age'!F51</f>
        <v>8.918371037</v>
      </c>
      <c r="G52">
        <f>'weight at age'!F51*'numbers at age'!G51</f>
        <v>6.8695503120000003</v>
      </c>
      <c r="H52">
        <f>'weight at age'!G51*'numbers at age'!H51</f>
        <v>10.204611917999999</v>
      </c>
      <c r="I52">
        <f>'weight at age'!H51*'numbers at age'!I51</f>
        <v>30.034947765999995</v>
      </c>
      <c r="J52">
        <f>'weight at age'!I51*'numbers at age'!J51</f>
        <v>10.073519040000001</v>
      </c>
      <c r="K52">
        <f>'weight at age'!J51*'numbers at age'!K51</f>
        <v>9.1529634420000008</v>
      </c>
      <c r="L52">
        <f>'weight at age'!K51*'numbers at age'!L51</f>
        <v>18.344404763999997</v>
      </c>
      <c r="M52">
        <f>'weight at age'!L51*'numbers at age'!M51</f>
        <v>4.2112975278000002</v>
      </c>
      <c r="N52">
        <f>'weight at age'!M51*'numbers at age'!N51</f>
        <v>8.2738033560000002</v>
      </c>
      <c r="O52">
        <f>'weight at age'!N51*'numbers at age'!O51</f>
        <v>3.9954759683999996</v>
      </c>
      <c r="P52">
        <f>'weight at age'!O51*'numbers at age'!P51</f>
        <v>2.0999681430000003</v>
      </c>
      <c r="Q52">
        <f>'weight at age'!P51*'numbers at age'!Q51</f>
        <v>1.5764191364000002</v>
      </c>
      <c r="R52">
        <f>'weight at age'!Q51*'numbers at age'!R51</f>
        <v>5.0392012675000002</v>
      </c>
      <c r="S52">
        <f>'weight at age'!R51*'numbers at age'!S51</f>
        <v>1.174581664</v>
      </c>
      <c r="T52">
        <f>'weight at age'!S51*'numbers at age'!T51</f>
        <v>3.3289530792000002</v>
      </c>
      <c r="U52">
        <f>'weight at age'!T51*'numbers at age'!U51</f>
        <v>1.7531416925999999</v>
      </c>
      <c r="V52">
        <f>'weight at age'!U51*'numbers at age'!V51</f>
        <v>0.65562812460000008</v>
      </c>
      <c r="W52">
        <f>'weight at age'!V51*'numbers at age'!W51</f>
        <v>0.4323838948</v>
      </c>
      <c r="X52">
        <f>'weight at age'!W51*'numbers at age'!X51</f>
        <v>0.93200924480000003</v>
      </c>
      <c r="Y52">
        <f>'weight at age'!X51*'numbers at age'!Y51</f>
        <v>1.4973895275</v>
      </c>
      <c r="Z52">
        <f>'weight at age'!Y51*'numbers at age'!Z51</f>
        <v>0.40606171837000005</v>
      </c>
      <c r="AA52">
        <f>'weight at age'!Z51*'numbers at age'!AA51</f>
        <v>1.1358407510000001</v>
      </c>
      <c r="AB52">
        <f>'weight at age'!AA51*'numbers at age'!AB51</f>
        <v>1.5968571150000002</v>
      </c>
      <c r="AC52">
        <f>'weight at age'!AB51*'numbers at age'!AC51</f>
        <v>1.748933208</v>
      </c>
      <c r="AD52">
        <f>'weight at age'!AC51*'numbers at age'!AD51</f>
        <v>0.49106276669999999</v>
      </c>
      <c r="AE52">
        <f>'weight at age'!AD51*'numbers at age'!AE51</f>
        <v>1.1185505298</v>
      </c>
      <c r="AF52">
        <f>'weight at age'!AE51*'numbers at age'!AF51</f>
        <v>1.5683989211999998</v>
      </c>
      <c r="AG52">
        <f>'weight at age'!AF51*'numbers at age'!AG51</f>
        <v>1.8131571900000001</v>
      </c>
      <c r="AH52">
        <f t="shared" si="0"/>
        <v>147.69844125267002</v>
      </c>
      <c r="AI52">
        <f t="shared" si="1"/>
        <v>138.44748310566999</v>
      </c>
    </row>
    <row r="53" spans="3:35" x14ac:dyDescent="0.25">
      <c r="C53">
        <v>2008</v>
      </c>
      <c r="D53">
        <f>'weight at age'!C52*'numbers at age'!D52</f>
        <v>4.8115411350000006</v>
      </c>
      <c r="E53">
        <f>'weight at age'!D52*'numbers at age'!E52</f>
        <v>6.2800664519999998</v>
      </c>
      <c r="F53">
        <f>'weight at age'!E52*'numbers at age'!F52</f>
        <v>4.8872633629999997</v>
      </c>
      <c r="G53">
        <f>'weight at age'!F52*'numbers at age'!G52</f>
        <v>9.5099394690000008</v>
      </c>
      <c r="H53">
        <f>'weight at age'!G52*'numbers at age'!H52</f>
        <v>6.8107178039999994</v>
      </c>
      <c r="I53">
        <f>'weight at age'!H52*'numbers at age'!I52</f>
        <v>9.6631329019999992</v>
      </c>
      <c r="J53">
        <f>'weight at age'!I52*'numbers at age'!J52</f>
        <v>27.67333764</v>
      </c>
      <c r="K53">
        <f>'weight at age'!J52*'numbers at age'!K52</f>
        <v>9.1039302000000006</v>
      </c>
      <c r="L53">
        <f>'weight at age'!K52*'numbers at age'!L52</f>
        <v>8.1496656499999993</v>
      </c>
      <c r="M53">
        <f>'weight at age'!L52*'numbers at age'!M52</f>
        <v>16.141350921000001</v>
      </c>
      <c r="N53">
        <f>'weight at age'!M52*'numbers at age'!N52</f>
        <v>3.6708034974000006</v>
      </c>
      <c r="O53">
        <f>'weight at age'!N52*'numbers at age'!O52</f>
        <v>7.1569847580000001</v>
      </c>
      <c r="P53">
        <f>'weight at age'!O52*'numbers at age'!P52</f>
        <v>3.4348284803000007</v>
      </c>
      <c r="Q53">
        <f>'weight at age'!P52*'numbers at age'!Q52</f>
        <v>1.7963036826000001</v>
      </c>
      <c r="R53">
        <f>'weight at age'!Q52*'numbers at age'!R52</f>
        <v>1.3429313829999998</v>
      </c>
      <c r="S53">
        <f>'weight at age'!R52*'numbers at age'!S52</f>
        <v>4.2786395840000004</v>
      </c>
      <c r="T53">
        <f>'weight at age'!S52*'numbers at age'!T52</f>
        <v>0.99457197080000004</v>
      </c>
      <c r="U53">
        <f>'weight at age'!T52*'numbers at age'!U52</f>
        <v>2.8125325034999995</v>
      </c>
      <c r="V53">
        <f>'weight at age'!U52*'numbers at age'!V52</f>
        <v>1.4784688587999999</v>
      </c>
      <c r="W53">
        <f>'weight at age'!V52*'numbers at age'!W52</f>
        <v>0.5520938742</v>
      </c>
      <c r="X53">
        <f>'weight at age'!W52*'numbers at age'!X52</f>
        <v>0.36366148512000002</v>
      </c>
      <c r="Y53">
        <f>'weight at age'!X52*'numbers at age'!Y52</f>
        <v>0.78309189749999997</v>
      </c>
      <c r="Z53">
        <f>'weight at age'!Y52*'numbers at age'!Z52</f>
        <v>1.2571478513000001</v>
      </c>
      <c r="AA53">
        <f>'weight at age'!Z52*'numbers at age'!AA52</f>
        <v>0.34068915680000006</v>
      </c>
      <c r="AB53">
        <f>'weight at age'!AA52*'numbers at age'!AB52</f>
        <v>0.95246401000000003</v>
      </c>
      <c r="AC53">
        <f>'weight at age'!AB52*'numbers at age'!AC52</f>
        <v>1.3385048736</v>
      </c>
      <c r="AD53">
        <f>'weight at age'!AC52*'numbers at age'!AD52</f>
        <v>1.465462968</v>
      </c>
      <c r="AE53">
        <f>'weight at age'!AD52*'numbers at age'!AE52</f>
        <v>0.41135928965999996</v>
      </c>
      <c r="AF53">
        <f>'weight at age'!AE52*'numbers at age'!AF52</f>
        <v>0.9367871472</v>
      </c>
      <c r="AG53">
        <f>'weight at age'!AF52*'numbers at age'!AG52</f>
        <v>2.8348395255000001</v>
      </c>
      <c r="AH53">
        <f t="shared" si="0"/>
        <v>141.23311233328002</v>
      </c>
      <c r="AI53">
        <f t="shared" si="1"/>
        <v>130.14150474627999</v>
      </c>
    </row>
    <row r="54" spans="3:35" x14ac:dyDescent="0.25">
      <c r="C54">
        <v>2009</v>
      </c>
      <c r="D54">
        <f>'weight at age'!C53*'numbers at age'!D53</f>
        <v>7.5517878390000002</v>
      </c>
      <c r="E54">
        <f>'weight at age'!D53*'numbers at age'!E53</f>
        <v>6.0358240960000007</v>
      </c>
      <c r="F54">
        <f>'weight at age'!E53*'numbers at age'!F53</f>
        <v>7.2370535509999998</v>
      </c>
      <c r="G54">
        <f>'weight at age'!F53*'numbers at age'!G53</f>
        <v>5.2217925480000007</v>
      </c>
      <c r="H54">
        <f>'weight at age'!G53*'numbers at age'!H53</f>
        <v>9.4663429439999991</v>
      </c>
      <c r="I54">
        <f>'weight at age'!H53*'numbers at age'!I53</f>
        <v>6.4813919289999999</v>
      </c>
      <c r="J54">
        <f>'weight at age'!I53*'numbers at age'!J53</f>
        <v>8.9495289000000007</v>
      </c>
      <c r="K54">
        <f>'weight at age'!J53*'numbers at age'!K53</f>
        <v>25.140469878000001</v>
      </c>
      <c r="L54">
        <f>'weight at age'!K53*'numbers at age'!L53</f>
        <v>8.1483632159999999</v>
      </c>
      <c r="M54">
        <f>'weight at age'!L53*'numbers at age'!M53</f>
        <v>7.2083696040000005</v>
      </c>
      <c r="N54">
        <f>'weight at age'!M53*'numbers at age'!N53</f>
        <v>14.143044825000002</v>
      </c>
      <c r="O54">
        <f>'weight at age'!N53*'numbers at age'!O53</f>
        <v>3.1918192236</v>
      </c>
      <c r="P54">
        <f>'weight at age'!O53*'numbers at age'!P53</f>
        <v>6.1846284990000004</v>
      </c>
      <c r="Q54">
        <f>'weight at age'!P53*'numbers at age'!Q53</f>
        <v>2.9533275458000001</v>
      </c>
      <c r="R54">
        <f>'weight at age'!Q53*'numbers at age'!R53</f>
        <v>1.5381388469999999</v>
      </c>
      <c r="S54">
        <f>'weight at age'!R53*'numbers at age'!S53</f>
        <v>1.1461087680000002</v>
      </c>
      <c r="T54">
        <f>'weight at age'!S53*'numbers at age'!T53</f>
        <v>3.6414986256000001</v>
      </c>
      <c r="U54">
        <f>'weight at age'!T53*'numbers at age'!U53</f>
        <v>0.84458037149999998</v>
      </c>
      <c r="V54">
        <f>'weight at age'!U53*'numbers at age'!V53</f>
        <v>2.3839781844000001</v>
      </c>
      <c r="W54">
        <f>'weight at age'!V53*'numbers at age'!W53</f>
        <v>1.2513261090000001</v>
      </c>
      <c r="X54">
        <f>'weight at age'!W53*'numbers at age'!X53</f>
        <v>0.46670248832000005</v>
      </c>
      <c r="Y54">
        <f>'weight at age'!X53*'numbers at age'!Y53</f>
        <v>0.30710392349999999</v>
      </c>
      <c r="Z54">
        <f>'weight at age'!Y53*'numbers at age'!Z53</f>
        <v>0.66077504350000005</v>
      </c>
      <c r="AA54">
        <f>'weight at age'!Z53*'numbers at age'!AA53</f>
        <v>1.0600840155</v>
      </c>
      <c r="AB54">
        <f>'weight at age'!AA53*'numbers at age'!AB53</f>
        <v>0.28712500699999999</v>
      </c>
      <c r="AC54">
        <f>'weight at age'!AB53*'numbers at age'!AC53</f>
        <v>0.80238242879999999</v>
      </c>
      <c r="AD54">
        <f>'weight at age'!AC53*'numbers at age'!AD53</f>
        <v>1.1271888165000001</v>
      </c>
      <c r="AE54">
        <f>'weight at age'!AD53*'numbers at age'!AE53</f>
        <v>1.2337663338</v>
      </c>
      <c r="AF54">
        <f>'weight at age'!AE53*'numbers at age'!AF53</f>
        <v>0.34623914742</v>
      </c>
      <c r="AG54">
        <f>'weight at age'!AF53*'numbers at age'!AG53</f>
        <v>3.1738200705000001</v>
      </c>
      <c r="AH54">
        <f t="shared" si="0"/>
        <v>138.18456277873997</v>
      </c>
      <c r="AI54">
        <f t="shared" si="1"/>
        <v>124.59695084373999</v>
      </c>
    </row>
    <row r="55" spans="3:35" x14ac:dyDescent="0.25">
      <c r="C55">
        <v>2010</v>
      </c>
      <c r="D55">
        <f>'weight at age'!C54*'numbers at age'!D54</f>
        <v>11.268589488</v>
      </c>
      <c r="E55">
        <f>'weight at age'!D54*'numbers at age'!E54</f>
        <v>9.4745320440000018</v>
      </c>
      <c r="F55">
        <f>'weight at age'!E54*'numbers at age'!F54</f>
        <v>6.9590189179999991</v>
      </c>
      <c r="G55">
        <f>'weight at age'!F54*'numbers at age'!G54</f>
        <v>7.7463044880000007</v>
      </c>
      <c r="H55">
        <f>'weight at age'!G54*'numbers at age'!H54</f>
        <v>5.2174291379999991</v>
      </c>
      <c r="I55">
        <f>'weight at age'!H54*'numbers at age'!I54</f>
        <v>9.050856499</v>
      </c>
      <c r="J55">
        <f>'weight at age'!I54*'numbers at age'!J54</f>
        <v>6.0321996799999997</v>
      </c>
      <c r="K55">
        <f>'weight at age'!J54*'numbers at age'!K54</f>
        <v>8.1706105079999993</v>
      </c>
      <c r="L55">
        <f>'weight at age'!K54*'numbers at age'!L54</f>
        <v>22.613027163999995</v>
      </c>
      <c r="M55">
        <f>'weight at age'!L54*'numbers at age'!M54</f>
        <v>7.2428893830000005</v>
      </c>
      <c r="N55">
        <f>'weight at age'!M54*'numbers at age'!N54</f>
        <v>6.3472133400000006</v>
      </c>
      <c r="O55">
        <f>'weight at age'!N54*'numbers at age'!O54</f>
        <v>12.358342248</v>
      </c>
      <c r="P55">
        <f>'weight at age'!O54*'numbers at age'!P54</f>
        <v>2.7717723096000002</v>
      </c>
      <c r="Q55">
        <f>'weight at age'!P54*'numbers at age'!Q54</f>
        <v>5.3438232119999993</v>
      </c>
      <c r="R55">
        <f>'weight at age'!Q54*'numbers at age'!R54</f>
        <v>2.5413273125</v>
      </c>
      <c r="S55">
        <f>'weight at age'!R54*'numbers at age'!S54</f>
        <v>1.319160584</v>
      </c>
      <c r="T55">
        <f>'weight at age'!S54*'numbers at age'!T54</f>
        <v>0.98022840720000004</v>
      </c>
      <c r="U55">
        <f>'weight at age'!T54*'numbers at age'!U54</f>
        <v>3.1075002702000001</v>
      </c>
      <c r="V55">
        <f>'weight at age'!U54*'numbers at age'!V54</f>
        <v>0.71940373300000005</v>
      </c>
      <c r="W55">
        <f>'weight at age'!V54*'numbers at age'!W54</f>
        <v>2.0276050630000002</v>
      </c>
      <c r="X55">
        <f>'weight at age'!W54*'numbers at age'!X54</f>
        <v>1.0629620640000002</v>
      </c>
      <c r="Y55">
        <f>'weight at age'!X54*'numbers at age'!Y54</f>
        <v>0.39604707075000001</v>
      </c>
      <c r="Z55">
        <f>'weight at age'!Y54*'numbers at age'!Z54</f>
        <v>0.26040238906000002</v>
      </c>
      <c r="AA55">
        <f>'weight at age'!Z54*'numbers at age'!AA54</f>
        <v>0.55991640949999999</v>
      </c>
      <c r="AB55">
        <f>'weight at age'!AA54*'numbers at age'!AB54</f>
        <v>0.89777424500000003</v>
      </c>
      <c r="AC55">
        <f>'weight at age'!AB54*'numbers at age'!AC54</f>
        <v>0.24306153444</v>
      </c>
      <c r="AD55">
        <f>'weight at age'!AC54*'numbers at age'!AD54</f>
        <v>0.67900262700000003</v>
      </c>
      <c r="AE55">
        <f>'weight at age'!AD54*'numbers at age'!AE54</f>
        <v>0.95359352219999993</v>
      </c>
      <c r="AF55">
        <f>'weight at age'!AE54*'numbers at age'!AF54</f>
        <v>1.0435107636000001</v>
      </c>
      <c r="AG55">
        <f>'weight at age'!AF54*'numbers at age'!AG54</f>
        <v>2.9740267260000004</v>
      </c>
      <c r="AH55">
        <f t="shared" si="0"/>
        <v>140.36213114105004</v>
      </c>
      <c r="AI55">
        <f t="shared" si="1"/>
        <v>119.61900960905002</v>
      </c>
    </row>
    <row r="56" spans="3:35" x14ac:dyDescent="0.25">
      <c r="C56">
        <v>2011</v>
      </c>
      <c r="D56">
        <f>'weight at age'!C55*'numbers at age'!D55</f>
        <v>4.8332950380000002</v>
      </c>
      <c r="E56">
        <f>'weight at age'!D55*'numbers at age'!E55</f>
        <v>14.139418028</v>
      </c>
      <c r="F56">
        <f>'weight at age'!E55*'numbers at age'!F55</f>
        <v>10.927450953999999</v>
      </c>
      <c r="G56">
        <f>'weight at age'!F55*'numbers at age'!G55</f>
        <v>7.4563773750000006</v>
      </c>
      <c r="H56">
        <f>'weight at age'!G55*'numbers at age'!H55</f>
        <v>7.7556986339999998</v>
      </c>
      <c r="I56">
        <f>'weight at age'!H55*'numbers at age'!I55</f>
        <v>5.0010355210000004</v>
      </c>
      <c r="J56">
        <f>'weight at age'!I55*'numbers at age'!J55</f>
        <v>8.4458095799999988</v>
      </c>
      <c r="K56">
        <f>'weight at age'!J55*'numbers at age'!K55</f>
        <v>5.521794732</v>
      </c>
      <c r="L56">
        <f>'weight at age'!K55*'numbers at age'!L55</f>
        <v>7.368709417999999</v>
      </c>
      <c r="M56">
        <f>'weight at age'!L55*'numbers at age'!M55</f>
        <v>20.153508864000003</v>
      </c>
      <c r="N56">
        <f>'weight at age'!M55*'numbers at age'!N55</f>
        <v>6.3944382449999999</v>
      </c>
      <c r="O56">
        <f>'weight at age'!N55*'numbers at age'!O55</f>
        <v>5.5608769440000003</v>
      </c>
      <c r="P56">
        <f>'weight at age'!O55*'numbers at age'!P55</f>
        <v>10.760134763000002</v>
      </c>
      <c r="Q56">
        <f>'weight at age'!P55*'numbers at age'!Q55</f>
        <v>2.4012308652000001</v>
      </c>
      <c r="R56">
        <f>'weight at age'!Q55*'numbers at age'!R55</f>
        <v>4.6103514649999999</v>
      </c>
      <c r="S56">
        <f>'weight at age'!R55*'numbers at age'!S55</f>
        <v>2.1851933840000002</v>
      </c>
      <c r="T56">
        <f>'weight at age'!S55*'numbers at age'!T55</f>
        <v>1.1311582436000001</v>
      </c>
      <c r="U56">
        <f>'weight at age'!T55*'numbers at age'!U55</f>
        <v>0.83864665439999997</v>
      </c>
      <c r="V56">
        <f>'weight at age'!U55*'numbers at age'!V55</f>
        <v>2.653728922</v>
      </c>
      <c r="W56">
        <f>'weight at age'!V55*'numbers at age'!W55</f>
        <v>0.6134320390000001</v>
      </c>
      <c r="X56">
        <f>'weight at age'!W55*'numbers at age'!X55</f>
        <v>1.7267922112000003</v>
      </c>
      <c r="Y56">
        <f>'weight at age'!X55*'numbers at age'!Y55</f>
        <v>0.90434058750000013</v>
      </c>
      <c r="Z56">
        <f>'weight at age'!Y55*'numbers at age'!Z55</f>
        <v>0.33667420281000005</v>
      </c>
      <c r="AA56">
        <f>'weight at age'!Z55*'numbers at age'!AA55</f>
        <v>0.2212144838</v>
      </c>
      <c r="AB56">
        <f>'weight at age'!AA55*'numbers at age'!AB55</f>
        <v>0.47538832199999997</v>
      </c>
      <c r="AC56">
        <f>'weight at age'!AB55*'numbers at age'!AC55</f>
        <v>0.76191807000000011</v>
      </c>
      <c r="AD56">
        <f>'weight at age'!AC55*'numbers at age'!AD55</f>
        <v>0.20620489320000002</v>
      </c>
      <c r="AE56">
        <f>'weight at age'!AD55*'numbers at age'!AE55</f>
        <v>0.5758759710000001</v>
      </c>
      <c r="AF56">
        <f>'weight at age'!AE55*'numbers at age'!AF55</f>
        <v>0.80857001519999994</v>
      </c>
      <c r="AG56">
        <f>'weight at age'!AF55*'numbers at age'!AG55</f>
        <v>3.4059331845000003</v>
      </c>
      <c r="AH56">
        <f t="shared" si="0"/>
        <v>138.17520161041</v>
      </c>
      <c r="AI56">
        <f t="shared" si="1"/>
        <v>119.20248854441002</v>
      </c>
    </row>
    <row r="57" spans="3:35" x14ac:dyDescent="0.25">
      <c r="C57">
        <v>2012</v>
      </c>
      <c r="D57">
        <f>'weight at age'!C56*'numbers at age'!D56</f>
        <v>6.0682213259999997</v>
      </c>
      <c r="E57">
        <f>'weight at age'!D56*'numbers at age'!E56</f>
        <v>6.0608911160000005</v>
      </c>
      <c r="F57">
        <f>'weight at age'!E56*'numbers at age'!F56</f>
        <v>16.284700677999997</v>
      </c>
      <c r="G57">
        <f>'weight at age'!F56*'numbers at age'!G56</f>
        <v>11.666812890000001</v>
      </c>
      <c r="H57">
        <f>'weight at age'!G56*'numbers at age'!H56</f>
        <v>7.4157302219999996</v>
      </c>
      <c r="I57">
        <f>'weight at age'!H56*'numbers at age'!I56</f>
        <v>7.3737004599999993</v>
      </c>
      <c r="J57">
        <f>'weight at age'!I56*'numbers at age'!J56</f>
        <v>4.62725718</v>
      </c>
      <c r="K57">
        <f>'weight at age'!J56*'numbers at age'!K56</f>
        <v>7.665360048000001</v>
      </c>
      <c r="L57">
        <f>'weight at age'!K56*'numbers at age'!L56</f>
        <v>4.9375272939999997</v>
      </c>
      <c r="M57">
        <f>'weight at age'!L56*'numbers at age'!M56</f>
        <v>6.5115765360000006</v>
      </c>
      <c r="N57">
        <f>'weight at age'!M56*'numbers at age'!N56</f>
        <v>17.642666184000003</v>
      </c>
      <c r="O57">
        <f>'weight at age'!N56*'numbers at age'!O56</f>
        <v>5.5552692719999994</v>
      </c>
      <c r="P57">
        <f>'weight at age'!O56*'numbers at age'!P56</f>
        <v>4.8013872032</v>
      </c>
      <c r="Q57">
        <f>'weight at age'!P56*'numbers at age'!Q56</f>
        <v>9.2445179779999993</v>
      </c>
      <c r="R57">
        <f>'weight at age'!Q56*'numbers at age'!R56</f>
        <v>2.0546025619999999</v>
      </c>
      <c r="S57">
        <f>'weight at age'!R56*'numbers at age'!S56</f>
        <v>3.9318849600000001</v>
      </c>
      <c r="T57">
        <f>'weight at age'!S56*'numbers at age'!T56</f>
        <v>1.8585562804</v>
      </c>
      <c r="U57">
        <f>'weight at age'!T56*'numbers at age'!U56</f>
        <v>0.9599722316999999</v>
      </c>
      <c r="V57">
        <f>'weight at age'!U56*'numbers at age'!V56</f>
        <v>0.71044274399999996</v>
      </c>
      <c r="W57">
        <f>'weight at age'!V56*'numbers at age'!W56</f>
        <v>2.2447846739999999</v>
      </c>
      <c r="X57">
        <f>'weight at age'!W56*'numbers at age'!X56</f>
        <v>0.51828138048000005</v>
      </c>
      <c r="Y57">
        <f>'weight at age'!X56*'numbers at age'!Y56</f>
        <v>1.4575221224999999</v>
      </c>
      <c r="Z57">
        <f>'weight at age'!Y56*'numbers at age'!Z56</f>
        <v>0.76273526120000001</v>
      </c>
      <c r="AA57">
        <f>'weight at age'!Z56*'numbers at age'!AA56</f>
        <v>0.28377442235</v>
      </c>
      <c r="AB57">
        <f>'weight at age'!AA56*'numbers at age'!AB56</f>
        <v>0.18635841</v>
      </c>
      <c r="AC57">
        <f>'weight at age'!AB56*'numbers at age'!AC56</f>
        <v>0.40032407976000001</v>
      </c>
      <c r="AD57">
        <f>'weight at age'!AC56*'numbers at age'!AD56</f>
        <v>0.64139474249999995</v>
      </c>
      <c r="AE57">
        <f>'weight at age'!AD56*'numbers at age'!AE56</f>
        <v>0.17354191932000002</v>
      </c>
      <c r="AF57">
        <f>'weight at age'!AE56*'numbers at age'!AF56</f>
        <v>0.48455265204000003</v>
      </c>
      <c r="AG57">
        <f>'weight at age'!AF56*'numbers at age'!AG56</f>
        <v>3.5443078605</v>
      </c>
      <c r="AH57">
        <f t="shared" si="0"/>
        <v>136.06865468995002</v>
      </c>
      <c r="AI57">
        <f t="shared" si="1"/>
        <v>123.93954224795002</v>
      </c>
    </row>
    <row r="58" spans="3:35" x14ac:dyDescent="0.25">
      <c r="C58">
        <v>2013</v>
      </c>
      <c r="D58">
        <f>'weight at age'!C57*'numbers at age'!D57</f>
        <v>2.0860152869999999</v>
      </c>
      <c r="E58">
        <f>'weight at age'!D57*'numbers at age'!E57</f>
        <v>7.6094357440000007</v>
      </c>
      <c r="F58">
        <f>'weight at age'!E57*'numbers at age'!F57</f>
        <v>6.9766603499999995</v>
      </c>
      <c r="G58">
        <f>'weight at age'!F57*'numbers at age'!G57</f>
        <v>17.337626574000002</v>
      </c>
      <c r="H58">
        <f>'weight at age'!G57*'numbers at age'!H57</f>
        <v>11.530120007999999</v>
      </c>
      <c r="I58">
        <f>'weight at age'!H57*'numbers at age'!I57</f>
        <v>6.9945991300000001</v>
      </c>
      <c r="J58">
        <f>'weight at age'!I57*'numbers at age'!J57</f>
        <v>6.7659862400000002</v>
      </c>
      <c r="K58">
        <f>'weight at age'!J57*'numbers at age'!K57</f>
        <v>4.1645671560000004</v>
      </c>
      <c r="L58">
        <f>'weight at age'!K57*'numbers at age'!L57</f>
        <v>6.7968568639999996</v>
      </c>
      <c r="M58">
        <f>'weight at age'!L57*'numbers at age'!M57</f>
        <v>4.3265989209000004</v>
      </c>
      <c r="N58">
        <f>'weight at age'!M57*'numbers at age'!N57</f>
        <v>5.6524721759999998</v>
      </c>
      <c r="O58">
        <f>'weight at age'!N57*'numbers at age'!O57</f>
        <v>15.198386406000001</v>
      </c>
      <c r="P58">
        <f>'weight at age'!O57*'numbers at age'!P57</f>
        <v>4.7561451434000004</v>
      </c>
      <c r="Q58">
        <f>'weight at age'!P57*'numbers at age'!Q57</f>
        <v>4.0902594208000007</v>
      </c>
      <c r="R58">
        <f>'weight at age'!Q57*'numbers at age'!R57</f>
        <v>7.8431345849999996</v>
      </c>
      <c r="S58">
        <f>'weight at age'!R57*'numbers at age'!S57</f>
        <v>1.7373962640000002</v>
      </c>
      <c r="T58">
        <f>'weight at age'!S57*'numbers at age'!T57</f>
        <v>3.3157799764</v>
      </c>
      <c r="U58">
        <f>'weight at age'!T57*'numbers at age'!U57</f>
        <v>1.5638720355</v>
      </c>
      <c r="V58">
        <f>'weight at age'!U57*'numbers at age'!V57</f>
        <v>0.80629480900000006</v>
      </c>
      <c r="W58">
        <f>'weight at age'!V57*'numbers at age'!W57</f>
        <v>0.59583438200000005</v>
      </c>
      <c r="X58">
        <f>'weight at age'!W57*'numbers at age'!X57</f>
        <v>1.8804016960000001</v>
      </c>
      <c r="Y58">
        <f>'weight at age'!X57*'numbers at age'!Y57</f>
        <v>0.43372125750000001</v>
      </c>
      <c r="Z58">
        <f>'weight at age'!Y57*'numbers at age'!Z57</f>
        <v>1.2187736396</v>
      </c>
      <c r="AA58">
        <f>'weight at age'!Z57*'numbers at age'!AA57</f>
        <v>0.63738172800000004</v>
      </c>
      <c r="AB58">
        <f>'weight at age'!AA57*'numbers at age'!AB57</f>
        <v>0.23700931600000003</v>
      </c>
      <c r="AC58">
        <f>'weight at age'!AB57*'numbers at age'!AC57</f>
        <v>0.15558427608</v>
      </c>
      <c r="AD58">
        <f>'weight at age'!AC57*'numbers at age'!AD57</f>
        <v>0.33410295840000004</v>
      </c>
      <c r="AE58">
        <f>'weight at age'!AD57*'numbers at age'!AE57</f>
        <v>0.53515420398000002</v>
      </c>
      <c r="AF58">
        <f>'weight at age'!AE57*'numbers at age'!AF57</f>
        <v>0.14476446539999999</v>
      </c>
      <c r="AG58">
        <f>'weight at age'!AF57*'numbers at age'!AG57</f>
        <v>3.3576259725000002</v>
      </c>
      <c r="AH58">
        <f t="shared" si="0"/>
        <v>129.08256098545999</v>
      </c>
      <c r="AI58">
        <f t="shared" si="1"/>
        <v>119.38710995446</v>
      </c>
    </row>
    <row r="59" spans="3:35" x14ac:dyDescent="0.25">
      <c r="C59">
        <v>2014</v>
      </c>
      <c r="D59">
        <f>'weight at age'!C58*'numbers at age'!D58</f>
        <v>4.1479285590000003</v>
      </c>
      <c r="E59">
        <f>'weight at age'!D58*'numbers at age'!E58</f>
        <v>2.6160224960000003</v>
      </c>
      <c r="F59">
        <f>'weight at age'!E58*'numbers at age'!F58</f>
        <v>8.7604680819999992</v>
      </c>
      <c r="G59">
        <f>'weight at age'!F58*'numbers at age'!G58</f>
        <v>7.4297426160000004</v>
      </c>
      <c r="H59">
        <f>'weight at age'!G58*'numbers at age'!H58</f>
        <v>17.141903285999998</v>
      </c>
      <c r="I59">
        <f>'weight at age'!H58*'numbers at age'!I58</f>
        <v>10.880893883999999</v>
      </c>
      <c r="J59">
        <f>'weight at age'!I58*'numbers at age'!J58</f>
        <v>6.4215359000000003</v>
      </c>
      <c r="K59">
        <f>'weight at age'!J58*'numbers at age'!K58</f>
        <v>6.0926845680000001</v>
      </c>
      <c r="L59">
        <f>'weight at age'!K58*'numbers at age'!L58</f>
        <v>3.6946439376</v>
      </c>
      <c r="M59">
        <f>'weight at age'!L58*'numbers at age'!M58</f>
        <v>5.95899351</v>
      </c>
      <c r="N59">
        <f>'weight at age'!M58*'numbers at age'!N58</f>
        <v>3.7576833645000001</v>
      </c>
      <c r="O59">
        <f>'weight at age'!N58*'numbers at age'!O58</f>
        <v>4.8718100759999992</v>
      </c>
      <c r="P59">
        <f>'weight at age'!O58*'numbers at age'!P58</f>
        <v>13.018594834</v>
      </c>
      <c r="Q59">
        <f>'weight at age'!P58*'numbers at age'!Q58</f>
        <v>4.0537136264000004</v>
      </c>
      <c r="R59">
        <f>'weight at age'!Q58*'numbers at age'!R58</f>
        <v>3.4718944525000004</v>
      </c>
      <c r="S59">
        <f>'weight at age'!R58*'numbers at age'!S58</f>
        <v>6.6354227200000002</v>
      </c>
      <c r="T59">
        <f>'weight at age'!S58*'numbers at age'!T58</f>
        <v>1.4658395879999999</v>
      </c>
      <c r="U59">
        <f>'weight at age'!T58*'numbers at age'!U58</f>
        <v>2.7913281101999998</v>
      </c>
      <c r="V59">
        <f>'weight at age'!U58*'numbers at age'!V58</f>
        <v>1.3141137782000001</v>
      </c>
      <c r="W59">
        <f>'weight at age'!V58*'numbers at age'!W58</f>
        <v>0.67652717000000007</v>
      </c>
      <c r="X59">
        <f>'weight at age'!W58*'numbers at age'!X58</f>
        <v>0.49933632352000001</v>
      </c>
      <c r="Y59">
        <f>'weight at age'!X58*'numbers at age'!Y58</f>
        <v>1.5742855875000001</v>
      </c>
      <c r="Z59">
        <f>'weight at age'!Y58*'numbers at age'!Z58</f>
        <v>0.36283065456000002</v>
      </c>
      <c r="AA59">
        <f>'weight at age'!Z58*'numbers at age'!AA58</f>
        <v>1.0189002850000002</v>
      </c>
      <c r="AB59">
        <f>'weight at age'!AA58*'numbers at age'!AB58</f>
        <v>0.53256194499999998</v>
      </c>
      <c r="AC59">
        <f>'weight at age'!AB58*'numbers at age'!AC58</f>
        <v>0.19795263623999998</v>
      </c>
      <c r="AD59">
        <f>'weight at age'!AC58*'numbers at age'!AD58</f>
        <v>0.12990030734999999</v>
      </c>
      <c r="AE59">
        <f>'weight at age'!AD58*'numbers at age'!AE58</f>
        <v>0.27887445828000001</v>
      </c>
      <c r="AF59">
        <f>'weight at age'!AE58*'numbers at age'!AF58</f>
        <v>0.44658910530000001</v>
      </c>
      <c r="AG59">
        <f>'weight at age'!AF58*'numbers at age'!AG58</f>
        <v>2.9187224505000002</v>
      </c>
      <c r="AH59">
        <f t="shared" si="0"/>
        <v>123.16169831164999</v>
      </c>
      <c r="AI59">
        <f t="shared" si="1"/>
        <v>116.39774725664999</v>
      </c>
    </row>
    <row r="60" spans="3:35" x14ac:dyDescent="0.25">
      <c r="C60">
        <v>2015</v>
      </c>
      <c r="D60">
        <f>'weight at age'!C59*'numbers at age'!D59</f>
        <v>7.1445597420000002</v>
      </c>
      <c r="E60">
        <f>'weight at age'!D59*'numbers at age'!E59</f>
        <v>5.202451764000001</v>
      </c>
      <c r="F60">
        <f>'weight at age'!E59*'numbers at age'!F59</f>
        <v>3.0146010789999997</v>
      </c>
      <c r="G60">
        <f>'weight at age'!F59*'numbers at age'!G59</f>
        <v>9.3689304720000006</v>
      </c>
      <c r="H60">
        <f>'weight at age'!G59*'numbers at age'!H59</f>
        <v>7.4141458919999996</v>
      </c>
      <c r="I60">
        <f>'weight at age'!H59*'numbers at age'!I59</f>
        <v>16.365422375999998</v>
      </c>
      <c r="J60">
        <f>'weight at age'!I59*'numbers at age'!J59</f>
        <v>10.11135762</v>
      </c>
      <c r="K60">
        <f>'weight at age'!J59*'numbers at age'!K59</f>
        <v>5.8536818640000003</v>
      </c>
      <c r="L60">
        <f>'weight at age'!K59*'numbers at age'!L59</f>
        <v>5.4718193319999999</v>
      </c>
      <c r="M60">
        <f>'weight at age'!L59*'numbers at age'!M59</f>
        <v>3.2791657554000002</v>
      </c>
      <c r="N60">
        <f>'weight at age'!M59*'numbers at age'!N59</f>
        <v>5.2393124159999998</v>
      </c>
      <c r="O60">
        <f>'weight at age'!N59*'numbers at age'!O59</f>
        <v>3.2787478079999999</v>
      </c>
      <c r="P60">
        <f>'weight at age'!O59*'numbers at age'!P59</f>
        <v>4.2246931643000005</v>
      </c>
      <c r="Q60">
        <f>'weight at age'!P59*'numbers at age'!Q59</f>
        <v>11.233219998000001</v>
      </c>
      <c r="R60">
        <f>'weight at age'!Q59*'numbers at age'!R59</f>
        <v>3.4834820145000003</v>
      </c>
      <c r="S60">
        <f>'weight at age'!R59*'numbers at age'!S59</f>
        <v>2.9736727600000004</v>
      </c>
      <c r="T60">
        <f>'weight at age'!S59*'numbers at age'!T59</f>
        <v>5.6677396720000006</v>
      </c>
      <c r="U60">
        <f>'weight at age'!T59*'numbers at age'!U59</f>
        <v>1.2493081817999998</v>
      </c>
      <c r="V60">
        <f>'weight at age'!U59*'numbers at age'!V59</f>
        <v>2.3746731822</v>
      </c>
      <c r="W60">
        <f>'weight at age'!V59*'numbers at age'!W59</f>
        <v>1.1163230210000001</v>
      </c>
      <c r="X60">
        <f>'weight at age'!W59*'numbers at age'!X59</f>
        <v>0.57401023360000003</v>
      </c>
      <c r="Y60">
        <f>'weight at age'!X59*'numbers at age'!Y59</f>
        <v>0.42324967650000006</v>
      </c>
      <c r="Z60">
        <f>'weight at age'!Y59*'numbers at age'!Z59</f>
        <v>1.3333711479000001</v>
      </c>
      <c r="AA60">
        <f>'weight at age'!Z59*'numbers at age'!AA59</f>
        <v>0.3071057539</v>
      </c>
      <c r="AB60">
        <f>'weight at age'!AA59*'numbers at age'!AB59</f>
        <v>0.86194936999999994</v>
      </c>
      <c r="AC60">
        <f>'weight at age'!AB59*'numbers at age'!AC59</f>
        <v>0.45034712580000003</v>
      </c>
      <c r="AD60">
        <f>'weight at age'!AC59*'numbers at age'!AD59</f>
        <v>0.16733627340000001</v>
      </c>
      <c r="AE60">
        <f>'weight at age'!AD59*'numbers at age'!AE59</f>
        <v>0.10978047234000002</v>
      </c>
      <c r="AF60">
        <f>'weight at age'!AE59*'numbers at age'!AF59</f>
        <v>0.23562716922000002</v>
      </c>
      <c r="AG60">
        <f>'weight at age'!AF59*'numbers at age'!AG59</f>
        <v>2.840971455</v>
      </c>
      <c r="AH60">
        <f t="shared" si="0"/>
        <v>121.37105679186001</v>
      </c>
      <c r="AI60">
        <f t="shared" si="1"/>
        <v>109.02404528586001</v>
      </c>
    </row>
    <row r="61" spans="3:35" x14ac:dyDescent="0.25">
      <c r="C61">
        <v>2016</v>
      </c>
      <c r="D61">
        <f>'weight at age'!C60*'numbers at age'!D60</f>
        <v>27.875814810000001</v>
      </c>
      <c r="E61">
        <f>'weight at age'!D60*'numbers at age'!E60</f>
        <v>8.9587486400000014</v>
      </c>
      <c r="F61">
        <f>'weight at age'!E60*'numbers at age'!F60</f>
        <v>5.9937776769999997</v>
      </c>
      <c r="G61">
        <f>'weight at age'!F60*'numbers at age'!G60</f>
        <v>3.2251465440000002</v>
      </c>
      <c r="H61">
        <f>'weight at age'!G60*'numbers at age'!H60</f>
        <v>9.3616331339999999</v>
      </c>
      <c r="I61">
        <f>'weight at age'!H60*'numbers at age'!I60</f>
        <v>7.0908275209999996</v>
      </c>
      <c r="J61">
        <f>'weight at age'!I60*'numbers at age'!J60</f>
        <v>15.236443300000001</v>
      </c>
      <c r="K61">
        <f>'weight at age'!J60*'numbers at age'!K60</f>
        <v>9.2346200820000011</v>
      </c>
      <c r="L61">
        <f>'weight at age'!K60*'numbers at age'!L60</f>
        <v>5.2672111519999989</v>
      </c>
      <c r="M61">
        <f>'weight at age'!L60*'numbers at age'!M60</f>
        <v>4.8658671750000009</v>
      </c>
      <c r="N61">
        <f>'weight at age'!M60*'numbers at age'!N60</f>
        <v>2.8887637232999999</v>
      </c>
      <c r="O61">
        <f>'weight at age'!N60*'numbers at age'!O60</f>
        <v>4.5805881996000002</v>
      </c>
      <c r="P61">
        <f>'weight at age'!O60*'numbers at age'!P60</f>
        <v>2.8489373185000004</v>
      </c>
      <c r="Q61">
        <f>'weight at age'!P60*'numbers at age'!Q60</f>
        <v>3.6527398521999999</v>
      </c>
      <c r="R61">
        <f>'weight at age'!Q60*'numbers at age'!R60</f>
        <v>9.6730474050000002</v>
      </c>
      <c r="S61">
        <f>'weight at age'!R60*'numbers at age'!S60</f>
        <v>2.9898728559999999</v>
      </c>
      <c r="T61">
        <f>'weight at age'!S60*'numbers at age'!T60</f>
        <v>2.5454162744</v>
      </c>
      <c r="U61">
        <f>'weight at age'!T60*'numbers at age'!U60</f>
        <v>4.8409360937999999</v>
      </c>
      <c r="V61">
        <f>'weight at age'!U60*'numbers at age'!V60</f>
        <v>1.0651536448000001</v>
      </c>
      <c r="W61">
        <f>'weight at age'!V60*'numbers at age'!W60</f>
        <v>2.0217261130000002</v>
      </c>
      <c r="X61">
        <f>'weight at age'!W60*'numbers at age'!X60</f>
        <v>0.94928382400000011</v>
      </c>
      <c r="Y61">
        <f>'weight at age'!X60*'numbers at age'!Y60</f>
        <v>0.48764728800000001</v>
      </c>
      <c r="Z61">
        <f>'weight at age'!Y60*'numbers at age'!Z60</f>
        <v>0.35929917683000001</v>
      </c>
      <c r="AA61">
        <f>'weight at age'!Z60*'numbers at age'!AA60</f>
        <v>1.1311908825000001</v>
      </c>
      <c r="AB61">
        <f>'weight at age'!AA60*'numbers at age'!AB60</f>
        <v>0.26040454200000002</v>
      </c>
      <c r="AC61">
        <f>'weight at age'!AB60*'numbers at age'!AC60</f>
        <v>0.7305926868</v>
      </c>
      <c r="AD61">
        <f>'weight at age'!AC60*'numbers at age'!AD60</f>
        <v>0.38159297009999998</v>
      </c>
      <c r="AE61">
        <f>'weight at age'!AD60*'numbers at age'!AE60</f>
        <v>0.14175372815999998</v>
      </c>
      <c r="AF61">
        <f>'weight at age'!AE60*'numbers at age'!AF60</f>
        <v>9.2977763399999996E-2</v>
      </c>
      <c r="AG61">
        <f>'weight at age'!AF60*'numbers at age'!AG60</f>
        <v>2.6026913385000001</v>
      </c>
      <c r="AH61">
        <f t="shared" si="0"/>
        <v>141.35470571589005</v>
      </c>
      <c r="AI61">
        <f t="shared" si="1"/>
        <v>104.52014226589002</v>
      </c>
    </row>
    <row r="62" spans="3:35" x14ac:dyDescent="0.25">
      <c r="C62">
        <v>2017</v>
      </c>
      <c r="D62">
        <f>'weight at age'!C61*'numbers at age'!D61</f>
        <v>9.8221976519999998</v>
      </c>
      <c r="E62">
        <f>'weight at age'!D61*'numbers at age'!E61</f>
        <v>34.746975880000001</v>
      </c>
      <c r="F62">
        <f>'weight at age'!E61*'numbers at age'!F61</f>
        <v>10.084971421000001</v>
      </c>
      <c r="G62">
        <f>'weight at age'!F61*'numbers at age'!G61</f>
        <v>6.2451980520000001</v>
      </c>
      <c r="H62">
        <f>'weight at age'!G61*'numbers at age'!H61</f>
        <v>3.2071736219999996</v>
      </c>
      <c r="I62">
        <f>'weight at age'!H61*'numbers at age'!I61</f>
        <v>9.0159504419999994</v>
      </c>
      <c r="J62">
        <f>'weight at age'!I61*'numbers at age'!J61</f>
        <v>6.6660591399999998</v>
      </c>
      <c r="K62">
        <f>'weight at age'!J61*'numbers at age'!K61</f>
        <v>14.058329058</v>
      </c>
      <c r="L62">
        <f>'weight at age'!K61*'numbers at age'!L61</f>
        <v>8.3957836619999995</v>
      </c>
      <c r="M62">
        <f>'weight at age'!L61*'numbers at age'!M61</f>
        <v>4.7327638830000005</v>
      </c>
      <c r="N62">
        <f>'weight at age'!M61*'numbers at age'!N61</f>
        <v>4.3314962028000004</v>
      </c>
      <c r="O62">
        <f>'weight at age'!N61*'numbers at age'!O61</f>
        <v>2.5521675479999999</v>
      </c>
      <c r="P62">
        <f>'weight at age'!O61*'numbers at age'!P61</f>
        <v>4.0222566545000005</v>
      </c>
      <c r="Q62">
        <f>'weight at age'!P61*'numbers at age'!Q61</f>
        <v>2.4894542166</v>
      </c>
      <c r="R62">
        <f>'weight at age'!Q61*'numbers at age'!R61</f>
        <v>3.1790623025000002</v>
      </c>
      <c r="S62">
        <f>'weight at age'!R61*'numbers at age'!S61</f>
        <v>8.3916070400000002</v>
      </c>
      <c r="T62">
        <f>'weight at age'!S61*'numbers at age'!T61</f>
        <v>2.5869351200000001</v>
      </c>
      <c r="U62">
        <f>'weight at age'!T61*'numbers at age'!U61</f>
        <v>2.1977039015999997</v>
      </c>
      <c r="V62">
        <f>'weight at age'!U61*'numbers at age'!V61</f>
        <v>4.1723696447999998</v>
      </c>
      <c r="W62">
        <f>'weight at age'!V61*'numbers at age'!W61</f>
        <v>0.91677466100000005</v>
      </c>
      <c r="X62">
        <f>'weight at age'!W61*'numbers at age'!X61</f>
        <v>1.7381149024000002</v>
      </c>
      <c r="Y62">
        <f>'weight at age'!X61*'numbers at age'!Y61</f>
        <v>0.81536280750000001</v>
      </c>
      <c r="Z62">
        <f>'weight at age'!Y61*'numbers at age'!Z61</f>
        <v>0.41855288673000002</v>
      </c>
      <c r="AA62">
        <f>'weight at age'!Z61*'numbers at age'!AA61</f>
        <v>0.30820658590000005</v>
      </c>
      <c r="AB62">
        <f>'weight at age'!AA61*'numbers at age'!AB61</f>
        <v>0.96986713000000002</v>
      </c>
      <c r="AC62">
        <f>'weight at age'!AB61*'numbers at age'!AC61</f>
        <v>0.22318844807999999</v>
      </c>
      <c r="AD62">
        <f>'weight at age'!AC61*'numbers at age'!AD61</f>
        <v>0.6259973325</v>
      </c>
      <c r="AE62">
        <f>'weight at age'!AD61*'numbers at age'!AE61</f>
        <v>0.32688684468000001</v>
      </c>
      <c r="AF62">
        <f>'weight at age'!AE61*'numbers at age'!AF61</f>
        <v>0.12140930213999999</v>
      </c>
      <c r="AG62">
        <f>'weight at age'!AF61*'numbers at age'!AG61</f>
        <v>2.3056756380000003</v>
      </c>
      <c r="AH62">
        <f t="shared" si="0"/>
        <v>149.66849198173</v>
      </c>
      <c r="AI62">
        <f t="shared" si="1"/>
        <v>105.09931844972998</v>
      </c>
    </row>
    <row r="63" spans="3:35" x14ac:dyDescent="0.25">
      <c r="C63">
        <v>2018</v>
      </c>
      <c r="D63">
        <f>'weight at age'!C62*'numbers at age'!D62</f>
        <v>53.017546710000005</v>
      </c>
      <c r="E63">
        <f>'weight at age'!D62*'numbers at age'!E62</f>
        <v>12.213532240000001</v>
      </c>
      <c r="F63">
        <f>'weight at age'!E62*'numbers at age'!F62</f>
        <v>38.936582599999994</v>
      </c>
      <c r="G63">
        <f>'weight at age'!F62*'numbers at age'!G62</f>
        <v>10.442550258000001</v>
      </c>
      <c r="H63">
        <f>'weight at age'!G62*'numbers at age'!H62</f>
        <v>6.1675662419999995</v>
      </c>
      <c r="I63">
        <f>'weight at age'!H62*'numbers at age'!I62</f>
        <v>3.0666097602999995</v>
      </c>
      <c r="J63">
        <f>'weight at age'!I62*'numbers at age'!J62</f>
        <v>8.4142593600000009</v>
      </c>
      <c r="K63">
        <f>'weight at age'!J62*'numbers at age'!K62</f>
        <v>6.1059930300000005</v>
      </c>
      <c r="L63">
        <f>'weight at age'!K62*'numbers at age'!L62</f>
        <v>12.689614461999998</v>
      </c>
      <c r="M63">
        <f>'weight at age'!L62*'numbers at age'!M62</f>
        <v>7.4908808970000003</v>
      </c>
      <c r="N63">
        <f>'weight at age'!M62*'numbers at age'!N62</f>
        <v>4.1841731100000006</v>
      </c>
      <c r="O63">
        <f>'weight at age'!N62*'numbers at age'!O62</f>
        <v>3.8013683357999999</v>
      </c>
      <c r="P63">
        <f>'weight at age'!O62*'numbers at age'!P62</f>
        <v>2.2266918212000002</v>
      </c>
      <c r="Q63">
        <f>'weight at age'!P62*'numbers at age'!Q62</f>
        <v>3.4929672961999998</v>
      </c>
      <c r="R63">
        <f>'weight at age'!Q62*'numbers at age'!R62</f>
        <v>2.1537149819999999</v>
      </c>
      <c r="S63">
        <f>'weight at age'!R62*'numbers at age'!S62</f>
        <v>2.7421330480000004</v>
      </c>
      <c r="T63">
        <f>'weight at age'!S62*'numbers at age'!T62</f>
        <v>7.2207677520000004</v>
      </c>
      <c r="U63">
        <f>'weight at age'!T62*'numbers at age'!U62</f>
        <v>2.2217571378000001</v>
      </c>
      <c r="V63">
        <f>'weight at age'!U62*'numbers at age'!V62</f>
        <v>1.8845819900000003</v>
      </c>
      <c r="W63">
        <f>'weight at age'!V62*'numbers at age'!W62</f>
        <v>3.573651334</v>
      </c>
      <c r="X63">
        <f>'weight at age'!W62*'numbers at age'!X62</f>
        <v>0.78448140480000006</v>
      </c>
      <c r="Y63">
        <f>'weight at age'!X62*'numbers at age'!Y62</f>
        <v>1.48618782</v>
      </c>
      <c r="Z63">
        <f>'weight at age'!Y62*'numbers at age'!Z62</f>
        <v>0.69679760040000005</v>
      </c>
      <c r="AA63">
        <f>'weight at age'!Z62*'numbers at age'!AA62</f>
        <v>0.35753245974999998</v>
      </c>
      <c r="AB63">
        <f>'weight at age'!AA62*'numbers at age'!AB62</f>
        <v>0.26318478249999999</v>
      </c>
      <c r="AC63">
        <f>'weight at age'!AB62*'numbers at age'!AC62</f>
        <v>0.82800966359999995</v>
      </c>
      <c r="AD63">
        <f>'weight at age'!AC62*'numbers at age'!AD62</f>
        <v>0.19051111199999998</v>
      </c>
      <c r="AE63">
        <f>'weight at age'!AD62*'numbers at age'!AE62</f>
        <v>0.53428341384</v>
      </c>
      <c r="AF63">
        <f>'weight at age'!AE62*'numbers at age'!AF62</f>
        <v>0.27897397559999998</v>
      </c>
      <c r="AG63">
        <f>'weight at age'!AF62*'numbers at age'!AG62</f>
        <v>2.0690965619999999</v>
      </c>
      <c r="AH63">
        <f t="shared" si="0"/>
        <v>199.53600116078997</v>
      </c>
      <c r="AI63">
        <f t="shared" si="1"/>
        <v>134.30492221078995</v>
      </c>
    </row>
    <row r="64" spans="3:35" x14ac:dyDescent="0.25">
      <c r="C64">
        <v>2019</v>
      </c>
      <c r="D64">
        <f>'weight at age'!C63*'numbers at age'!D63</f>
        <v>31.386129359999998</v>
      </c>
      <c r="E64">
        <f>'weight at age'!D63*'numbers at age'!E63</f>
        <v>65.839510280000013</v>
      </c>
      <c r="F64">
        <f>'weight at age'!E63*'numbers at age'!F63</f>
        <v>13.688314830999998</v>
      </c>
      <c r="G64">
        <f>'weight at age'!F63*'numbers at age'!G63</f>
        <v>40.394162160000008</v>
      </c>
      <c r="H64">
        <f>'weight at age'!G63*'numbers at age'!H63</f>
        <v>10.334238918</v>
      </c>
      <c r="I64">
        <f>'weight at age'!H63*'numbers at age'!I63</f>
        <v>5.9086583089999998</v>
      </c>
      <c r="J64">
        <f>'weight at age'!I63*'numbers at age'!J63</f>
        <v>2.867242794</v>
      </c>
      <c r="K64">
        <f>'weight at age'!J63*'numbers at age'!K63</f>
        <v>7.721616762</v>
      </c>
      <c r="L64">
        <f>'weight at age'!K63*'numbers at age'!L63</f>
        <v>5.5222361319999997</v>
      </c>
      <c r="M64">
        <f>'weight at age'!L63*'numbers at age'!M63</f>
        <v>11.345545125000001</v>
      </c>
      <c r="N64">
        <f>'weight at age'!M63*'numbers at age'!N63</f>
        <v>6.6375883470000003</v>
      </c>
      <c r="O64">
        <f>'weight at age'!N63*'numbers at age'!O63</f>
        <v>3.6811514501999998</v>
      </c>
      <c r="P64">
        <f>'weight at age'!O63*'numbers at age'!P63</f>
        <v>3.3255059782000003</v>
      </c>
      <c r="Q64">
        <f>'weight at age'!P63*'numbers at age'!Q63</f>
        <v>1.9393201045999999</v>
      </c>
      <c r="R64">
        <f>'weight at age'!Q63*'numbers at age'!R63</f>
        <v>3.0314047030000002</v>
      </c>
      <c r="S64">
        <f>'weight at age'!R63*'numbers at age'!S63</f>
        <v>1.8639821920000001</v>
      </c>
      <c r="T64">
        <f>'weight at age'!S63*'numbers at age'!T63</f>
        <v>2.3680318564</v>
      </c>
      <c r="U64">
        <f>'weight at age'!T63*'numbers at age'!U63</f>
        <v>6.2251334189999996</v>
      </c>
      <c r="V64">
        <f>'weight at age'!U63*'numbers at age'!V63</f>
        <v>1.9128743014000003</v>
      </c>
      <c r="W64">
        <f>'weight at age'!V63*'numbers at age'!W63</f>
        <v>1.62096649</v>
      </c>
      <c r="X64">
        <f>'weight at age'!W63*'numbers at age'!X63</f>
        <v>3.0714280800000004</v>
      </c>
      <c r="Y64">
        <f>'weight at age'!X63*'numbers at age'!Y63</f>
        <v>0.6738454425</v>
      </c>
      <c r="Z64">
        <f>'weight at age'!Y63*'numbers at age'!Z63</f>
        <v>1.2761037872000001</v>
      </c>
      <c r="AA64">
        <f>'weight at age'!Z63*'numbers at age'!AA63</f>
        <v>0.59813018699999998</v>
      </c>
      <c r="AB64">
        <f>'weight at age'!AA63*'numbers at age'!AB63</f>
        <v>0.30684393900000001</v>
      </c>
      <c r="AC64">
        <f>'weight at age'!AB63*'numbers at age'!AC63</f>
        <v>0.22585220255999999</v>
      </c>
      <c r="AD64">
        <f>'weight at age'!AC63*'numbers at age'!AD63</f>
        <v>0.71052100949999997</v>
      </c>
      <c r="AE64">
        <f>'weight at age'!AD63*'numbers at age'!AE63</f>
        <v>0.16347881088000002</v>
      </c>
      <c r="AF64">
        <f>'weight at age'!AE63*'numbers at age'!AF63</f>
        <v>0.45848202894000001</v>
      </c>
      <c r="AG64">
        <f>'weight at age'!AF63*'numbers at age'!AG63</f>
        <v>2.0138565870000003</v>
      </c>
      <c r="AH64">
        <f t="shared" si="0"/>
        <v>237.11215558738002</v>
      </c>
      <c r="AI64">
        <f t="shared" si="1"/>
        <v>139.88651594738005</v>
      </c>
    </row>
    <row r="65" spans="2:35" x14ac:dyDescent="0.25">
      <c r="C65">
        <v>2020</v>
      </c>
      <c r="D65">
        <f>'weight at age'!C64*'numbers at age'!D64</f>
        <v>39.452119860000003</v>
      </c>
      <c r="E65">
        <f>'weight at age'!D64*'numbers at age'!E64</f>
        <v>38.978823200000001</v>
      </c>
      <c r="F65">
        <f>'weight at age'!E64*'numbers at age'!F64</f>
        <v>73.950576609999999</v>
      </c>
      <c r="G65">
        <f>'weight at age'!F64*'numbers at age'!G64</f>
        <v>14.262383706000001</v>
      </c>
      <c r="H65">
        <f>'weight at age'!G64*'numbers at age'!H64</f>
        <v>40.166510279999997</v>
      </c>
      <c r="I65">
        <f>'weight at age'!H64*'numbers at age'!I64</f>
        <v>9.9477691030000006</v>
      </c>
      <c r="J65">
        <f>'weight at age'!I64*'numbers at age'!J64</f>
        <v>5.5508510199999996</v>
      </c>
      <c r="K65">
        <f>'weight at age'!J64*'numbers at age'!K64</f>
        <v>2.6437789746</v>
      </c>
      <c r="L65">
        <f>'weight at age'!K64*'numbers at age'!L64</f>
        <v>7.0169261959999991</v>
      </c>
      <c r="M65">
        <f>'weight at age'!L64*'numbers at age'!M64</f>
        <v>4.9612963710000004</v>
      </c>
      <c r="N65">
        <f>'weight at age'!M64*'numbers at age'!N64</f>
        <v>10.102500564000001</v>
      </c>
      <c r="O65">
        <f>'weight at age'!N64*'numbers at age'!O64</f>
        <v>5.8686704579999995</v>
      </c>
      <c r="P65">
        <f>'weight at age'!O64*'numbers at age'!P64</f>
        <v>3.2366037837000001</v>
      </c>
      <c r="Q65">
        <f>'weight at age'!P64*'numbers at age'!Q64</f>
        <v>2.9111810007999996</v>
      </c>
      <c r="R65">
        <f>'weight at age'!Q64*'numbers at age'!R64</f>
        <v>1.6918207215000001</v>
      </c>
      <c r="S65">
        <f>'weight at age'!R64*'numbers at age'!S64</f>
        <v>2.637467408</v>
      </c>
      <c r="T65">
        <f>'weight at age'!S64*'numbers at age'!T64</f>
        <v>1.6183137824000002</v>
      </c>
      <c r="U65">
        <f>'weight at age'!T64*'numbers at age'!U64</f>
        <v>2.0526105213000001</v>
      </c>
      <c r="V65">
        <f>'weight at age'!U64*'numbers at age'!V64</f>
        <v>5.3891776248000003</v>
      </c>
      <c r="W65">
        <f>'weight at age'!V64*'numbers at age'!W64</f>
        <v>1.6544597079999999</v>
      </c>
      <c r="X65">
        <f>'weight at age'!W64*'numbers at age'!X64</f>
        <v>1.401006736</v>
      </c>
      <c r="Y65">
        <f>'weight at age'!X64*'numbers at age'!Y64</f>
        <v>2.6532831075000001</v>
      </c>
      <c r="Z65">
        <f>'weight at age'!Y64*'numbers at age'!Z64</f>
        <v>0.58191469709999999</v>
      </c>
      <c r="AA65">
        <f>'weight at age'!Z64*'numbers at age'!AA64</f>
        <v>1.1017493600000001</v>
      </c>
      <c r="AB65">
        <f>'weight at age'!AA64*'numbers at age'!AB64</f>
        <v>0.51633111850000002</v>
      </c>
      <c r="AC65">
        <f>'weight at age'!AB64*'numbers at age'!AC64</f>
        <v>0.26486922012000003</v>
      </c>
      <c r="AD65">
        <f>'weight at age'!AC64*'numbers at age'!AD64</f>
        <v>0.19495436459999999</v>
      </c>
      <c r="AE65">
        <f>'weight at age'!AD64*'numbers at age'!AE64</f>
        <v>0.61334141220000005</v>
      </c>
      <c r="AF65">
        <f>'weight at age'!AE64*'numbers at age'!AF64</f>
        <v>0.14112719063999998</v>
      </c>
      <c r="AG65">
        <f>'weight at age'!AF64*'numbers at age'!AG64</f>
        <v>2.134051758</v>
      </c>
      <c r="AH65">
        <f t="shared" si="0"/>
        <v>283.69646985775989</v>
      </c>
      <c r="AI65">
        <f t="shared" si="1"/>
        <v>205.26552679775995</v>
      </c>
    </row>
    <row r="66" spans="2:35" x14ac:dyDescent="0.25">
      <c r="C66">
        <v>2021</v>
      </c>
      <c r="D66">
        <f>'weight at age'!C65*'numbers at age'!D65</f>
        <v>8.7521359200000006</v>
      </c>
      <c r="E66">
        <f>'weight at age'!D65*'numbers at age'!E65</f>
        <v>48.979228320000004</v>
      </c>
      <c r="F66">
        <f>'weight at age'!E65*'numbers at age'!F65</f>
        <v>43.888929089999998</v>
      </c>
      <c r="G66">
        <f>'weight at age'!F65*'numbers at age'!G65</f>
        <v>77.468711850000005</v>
      </c>
      <c r="H66">
        <f>'weight at age'!G65*'numbers at age'!H65</f>
        <v>14.266401948</v>
      </c>
      <c r="I66">
        <f>'weight at age'!H65*'numbers at age'!I65</f>
        <v>38.892988299999999</v>
      </c>
      <c r="J66">
        <f>'weight at age'!I65*'numbers at age'!J65</f>
        <v>9.4001946999999983</v>
      </c>
      <c r="K66">
        <f>'weight at age'!J65*'numbers at age'!K65</f>
        <v>5.1482941200000001</v>
      </c>
      <c r="L66">
        <f>'weight at age'!K65*'numbers at age'!L65</f>
        <v>2.4167587178000001</v>
      </c>
      <c r="M66">
        <f>'weight at age'!L65*'numbers at age'!M65</f>
        <v>6.3421319580000004</v>
      </c>
      <c r="N66">
        <f>'weight at age'!M65*'numbers at age'!N65</f>
        <v>4.4448685437000002</v>
      </c>
      <c r="O66">
        <f>'weight at age'!N65*'numbers at age'!O65</f>
        <v>8.9883730859999993</v>
      </c>
      <c r="P66">
        <f>'weight at age'!O65*'numbers at age'!P65</f>
        <v>5.1931556950000006</v>
      </c>
      <c r="Q66">
        <f>'weight at age'!P65*'numbers at age'!Q65</f>
        <v>2.8520426086000001</v>
      </c>
      <c r="R66">
        <f>'weight at age'!Q65*'numbers at age'!R65</f>
        <v>2.55680708</v>
      </c>
      <c r="S66">
        <f>'weight at age'!R65*'numbers at age'!S65</f>
        <v>1.4821326960000001</v>
      </c>
      <c r="T66">
        <f>'weight at age'!S65*'numbers at age'!T65</f>
        <v>2.306024528</v>
      </c>
      <c r="U66">
        <f>'weight at age'!T65*'numbers at age'!U65</f>
        <v>1.4128668944999998</v>
      </c>
      <c r="V66">
        <f>'weight at age'!U65*'numbers at age'!V65</f>
        <v>1.7900282973999999</v>
      </c>
      <c r="W66">
        <f>'weight at age'!V65*'numbers at age'!W65</f>
        <v>4.696043671</v>
      </c>
      <c r="X66">
        <f>'weight at age'!W65*'numbers at age'!X65</f>
        <v>1.4408477152000001</v>
      </c>
      <c r="Y66">
        <f>'weight at age'!X65*'numbers at age'!Y65</f>
        <v>1.2196348725000001</v>
      </c>
      <c r="Z66">
        <f>'weight at age'!Y65*'numbers at age'!Z65</f>
        <v>2.3092907662000002</v>
      </c>
      <c r="AA66">
        <f>'weight at age'!Z65*'numbers at age'!AA65</f>
        <v>0.50640450729999997</v>
      </c>
      <c r="AB66">
        <f>'weight at age'!AA65*'numbers at age'!AB65</f>
        <v>0.95873120499999986</v>
      </c>
      <c r="AC66">
        <f>'weight at age'!AB65*'numbers at age'!AC65</f>
        <v>0.44932642404000001</v>
      </c>
      <c r="AD66">
        <f>'weight at age'!AC65*'numbers at age'!AD65</f>
        <v>0.2305131201</v>
      </c>
      <c r="AE66">
        <f>'weight at age'!AD65*'numbers at age'!AE65</f>
        <v>0.16968630888</v>
      </c>
      <c r="AF66">
        <f>'weight at age'!AE65*'numbers at age'!AF65</f>
        <v>0.53391276054000003</v>
      </c>
      <c r="AG66">
        <f>'weight at age'!AF65*'numbers at age'!AG65</f>
        <v>1.979227845</v>
      </c>
      <c r="AH66">
        <f t="shared" si="0"/>
        <v>301.07569354876</v>
      </c>
      <c r="AI66">
        <f t="shared" si="1"/>
        <v>243.34432930876005</v>
      </c>
    </row>
    <row r="71" spans="2:35" x14ac:dyDescent="0.25">
      <c r="B71" t="s">
        <v>14</v>
      </c>
      <c r="D71">
        <v>2</v>
      </c>
      <c r="E71">
        <v>3</v>
      </c>
      <c r="F71">
        <v>4</v>
      </c>
      <c r="G71">
        <v>5</v>
      </c>
      <c r="H71">
        <v>6</v>
      </c>
      <c r="I71">
        <v>7</v>
      </c>
      <c r="J71">
        <v>8</v>
      </c>
      <c r="K71">
        <v>9</v>
      </c>
      <c r="L71">
        <v>10</v>
      </c>
      <c r="M71">
        <v>11</v>
      </c>
      <c r="N71">
        <v>12</v>
      </c>
      <c r="O71">
        <v>13</v>
      </c>
      <c r="P71">
        <v>14</v>
      </c>
      <c r="Q71">
        <v>15</v>
      </c>
      <c r="R71">
        <v>16</v>
      </c>
      <c r="S71">
        <v>17</v>
      </c>
      <c r="T71">
        <v>18</v>
      </c>
      <c r="U71">
        <v>19</v>
      </c>
      <c r="V71">
        <v>20</v>
      </c>
      <c r="W71">
        <v>21</v>
      </c>
      <c r="X71">
        <v>22</v>
      </c>
      <c r="Y71">
        <v>23</v>
      </c>
      <c r="Z71">
        <v>24</v>
      </c>
      <c r="AA71">
        <v>25</v>
      </c>
      <c r="AB71">
        <v>26</v>
      </c>
      <c r="AC71">
        <v>27</v>
      </c>
      <c r="AD71">
        <v>28</v>
      </c>
      <c r="AE71">
        <v>29</v>
      </c>
      <c r="AF71">
        <v>30</v>
      </c>
      <c r="AG71">
        <v>31</v>
      </c>
      <c r="AH71" t="s">
        <v>17</v>
      </c>
      <c r="AI71" t="s">
        <v>18</v>
      </c>
    </row>
    <row r="72" spans="2:35" x14ac:dyDescent="0.25">
      <c r="C72">
        <v>1960</v>
      </c>
      <c r="D72">
        <f>'weight at age'!C67*'numbers at age'!D68</f>
        <v>12.534005249999998</v>
      </c>
      <c r="E72">
        <f>'weight at age'!D67*'numbers at age'!E68</f>
        <v>14.93002944</v>
      </c>
      <c r="F72">
        <f>'weight at age'!E67*'numbers at age'!F68</f>
        <v>15.632819439999999</v>
      </c>
      <c r="G72">
        <f>'weight at age'!F67*'numbers at age'!G68</f>
        <v>150.51631742000001</v>
      </c>
      <c r="H72">
        <f>'weight at age'!G67*'numbers at age'!H68</f>
        <v>14.394001826</v>
      </c>
      <c r="I72">
        <f>'weight at age'!H67*'numbers at age'!I68</f>
        <v>13.033173084</v>
      </c>
      <c r="J72">
        <f>'weight at age'!I67*'numbers at age'!J68</f>
        <v>11.34070578</v>
      </c>
      <c r="K72">
        <f>'weight at age'!J67*'numbers at age'!K68</f>
        <v>9.5997021119999992</v>
      </c>
      <c r="L72">
        <f>'weight at age'!K67*'numbers at age'!L68</f>
        <v>8.0509584959999998</v>
      </c>
      <c r="M72">
        <f>'weight at age'!L67*'numbers at age'!M68</f>
        <v>6.7923695400000001</v>
      </c>
      <c r="N72">
        <f>'weight at age'!M67*'numbers at age'!N68</f>
        <v>5.8456234359999995</v>
      </c>
      <c r="O72">
        <f>'weight at age'!N67*'numbers at age'!O68</f>
        <v>5.1419746420000001</v>
      </c>
      <c r="P72">
        <f>'weight at age'!O67*'numbers at age'!P68</f>
        <v>4.6074651810000002</v>
      </c>
      <c r="Q72">
        <f>'weight at age'!P67*'numbers at age'!Q68</f>
        <v>4.1825106359999999</v>
      </c>
      <c r="R72">
        <f>'weight at age'!Q67*'numbers at age'!R68</f>
        <v>3.8283344119999998</v>
      </c>
      <c r="S72">
        <f>'weight at age'!R67*'numbers at age'!S68</f>
        <v>3.5211979439999994</v>
      </c>
      <c r="T72">
        <f>'weight at age'!S67*'numbers at age'!T68</f>
        <v>3.2457356800000001</v>
      </c>
      <c r="U72">
        <f>'weight at age'!T67*'numbers at age'!U68</f>
        <v>2.993284692</v>
      </c>
      <c r="V72">
        <f>'weight at age'!U67*'numbers at age'!V68</f>
        <v>2.7597525422999998</v>
      </c>
      <c r="W72">
        <f>'weight at age'!V67*'numbers at age'!W68</f>
        <v>2.5428087258000001</v>
      </c>
      <c r="X72">
        <f>'weight at age'!W67*'numbers at age'!X68</f>
        <v>2.3395937652000001</v>
      </c>
      <c r="Y72">
        <f>'weight at age'!X67*'numbers at age'!Y68</f>
        <v>2.1497399770999999</v>
      </c>
      <c r="Z72">
        <f>'weight at age'!Y67*'numbers at age'!Z68</f>
        <v>1.9736157701999999</v>
      </c>
      <c r="AA72">
        <f>'weight at age'!Z67*'numbers at age'!AA68</f>
        <v>1.8089210285999999</v>
      </c>
      <c r="AB72">
        <f>'weight at age'!AA67*'numbers at age'!AB68</f>
        <v>1.6547348319999999</v>
      </c>
      <c r="AC72">
        <f>'weight at age'!AB67*'numbers at age'!AC68</f>
        <v>1.5112782602999999</v>
      </c>
      <c r="AD72">
        <f>'weight at age'!AC67*'numbers at age'!AD68</f>
        <v>1.3797562821999998</v>
      </c>
      <c r="AE72">
        <f>'weight at age'!AD67*'numbers at age'!AE68</f>
        <v>1.2581951957999999</v>
      </c>
      <c r="AF72">
        <f>'weight at age'!AE67*'numbers at age'!AF68</f>
        <v>1.1459111163000002</v>
      </c>
      <c r="AG72">
        <f>'weight at age'!AF67*'numbers at age'!AG68</f>
        <v>11.593407546</v>
      </c>
      <c r="AH72">
        <f t="shared" ref="AH72:AH133" si="2">SUM(D72:AG72)</f>
        <v>322.30792405279993</v>
      </c>
      <c r="AI72">
        <f t="shared" ref="AI72:AI133" si="3">SUM(F72:AG72)</f>
        <v>294.84388936279998</v>
      </c>
    </row>
    <row r="73" spans="2:35" x14ac:dyDescent="0.25">
      <c r="C73">
        <v>1961</v>
      </c>
      <c r="D73">
        <f>'weight at age'!C68*'numbers at age'!D69</f>
        <v>11.9426787</v>
      </c>
      <c r="E73">
        <f>'weight at age'!D68*'numbers at age'!E69</f>
        <v>15.269217299999999</v>
      </c>
      <c r="F73">
        <f>'weight at age'!E68*'numbers at age'!F69</f>
        <v>16.643356671999999</v>
      </c>
      <c r="G73">
        <f>'weight at age'!F68*'numbers at age'!G69</f>
        <v>16.429316604</v>
      </c>
      <c r="H73">
        <f>'weight at age'!G68*'numbers at age'!H69</f>
        <v>151.84158306</v>
      </c>
      <c r="I73">
        <f>'weight at age'!H68*'numbers at age'!I69</f>
        <v>14.100974112000001</v>
      </c>
      <c r="J73">
        <f>'weight at age'!I68*'numbers at age'!J69</f>
        <v>12.49623369</v>
      </c>
      <c r="K73">
        <f>'weight at age'!J68*'numbers at age'!K69</f>
        <v>10.699224639999999</v>
      </c>
      <c r="L73">
        <f>'weight at age'!K68*'numbers at age'!L69</f>
        <v>8.9466443640000008</v>
      </c>
      <c r="M73">
        <f>'weight at age'!L68*'numbers at age'!M69</f>
        <v>7.4336425400000001</v>
      </c>
      <c r="N73">
        <f>'weight at age'!M68*'numbers at age'!N69</f>
        <v>6.2272262560000007</v>
      </c>
      <c r="O73">
        <f>'weight at age'!N68*'numbers at age'!O69</f>
        <v>5.3308344600000002</v>
      </c>
      <c r="P73">
        <f>'weight at age'!O68*'numbers at age'!P69</f>
        <v>4.6704230219999996</v>
      </c>
      <c r="Q73">
        <f>'weight at age'!P68*'numbers at age'!Q69</f>
        <v>4.172306184</v>
      </c>
      <c r="R73">
        <f>'weight at age'!Q68*'numbers at age'!R69</f>
        <v>3.7788621419999999</v>
      </c>
      <c r="S73">
        <f>'weight at age'!R68*'numbers at age'!S69</f>
        <v>3.453103144</v>
      </c>
      <c r="T73">
        <f>'weight at age'!S68*'numbers at age'!T69</f>
        <v>3.1720802460000002</v>
      </c>
      <c r="U73">
        <f>'weight at age'!T68*'numbers at age'!U69</f>
        <v>2.9210251410000003</v>
      </c>
      <c r="V73">
        <f>'weight at age'!U68*'numbers at age'!V69</f>
        <v>2.6919877859999999</v>
      </c>
      <c r="W73">
        <f>'weight at age'!V68*'numbers at age'!W69</f>
        <v>2.4805273122</v>
      </c>
      <c r="X73">
        <f>'weight at age'!W68*'numbers at age'!X69</f>
        <v>2.2846636539</v>
      </c>
      <c r="Y73">
        <f>'weight at age'!X68*'numbers at age'!Y69</f>
        <v>2.1013533609999997</v>
      </c>
      <c r="Z73">
        <f>'weight at age'!Y68*'numbers at age'!Z69</f>
        <v>1.9304138484</v>
      </c>
      <c r="AA73">
        <f>'weight at age'!Z68*'numbers at age'!AA69</f>
        <v>1.7719345552999999</v>
      </c>
      <c r="AB73">
        <f>'weight at age'!AA68*'numbers at age'!AB69</f>
        <v>1.6238721271999998</v>
      </c>
      <c r="AC73">
        <f>'weight at age'!AB68*'numbers at age'!AC69</f>
        <v>1.4852809074</v>
      </c>
      <c r="AD73">
        <f>'weight at age'!AC68*'numbers at age'!AD69</f>
        <v>1.3563969191</v>
      </c>
      <c r="AE73">
        <f>'weight at age'!AD68*'numbers at age'!AE69</f>
        <v>1.2383188452</v>
      </c>
      <c r="AF73">
        <f>'weight at age'!AE68*'numbers at age'!AF69</f>
        <v>1.1291534282</v>
      </c>
      <c r="AG73">
        <f>'weight at age'!AF68*'numbers at age'!AG69</f>
        <v>11.431380176999999</v>
      </c>
      <c r="AH73">
        <f t="shared" si="2"/>
        <v>331.05401519790007</v>
      </c>
      <c r="AI73">
        <f t="shared" si="3"/>
        <v>303.84211919790005</v>
      </c>
    </row>
    <row r="74" spans="2:35" x14ac:dyDescent="0.25">
      <c r="C74">
        <v>1962</v>
      </c>
      <c r="D74">
        <f>'weight at age'!C69*'numbers at age'!D70</f>
        <v>10.539922499999999</v>
      </c>
      <c r="E74">
        <f>'weight at age'!D69*'numbers at age'!E70</f>
        <v>14.529747420000001</v>
      </c>
      <c r="F74">
        <f>'weight at age'!E69*'numbers at age'!F70</f>
        <v>16.986012551999998</v>
      </c>
      <c r="G74">
        <f>'weight at age'!F69*'numbers at age'!G70</f>
        <v>17.434695531999999</v>
      </c>
      <c r="H74">
        <f>'weight at age'!G69*'numbers at age'!H70</f>
        <v>16.492485744</v>
      </c>
      <c r="I74">
        <f>'weight at age'!H69*'numbers at age'!I70</f>
        <v>147.67570259999999</v>
      </c>
      <c r="J74">
        <f>'weight at age'!I69*'numbers at age'!J70</f>
        <v>13.382533313999998</v>
      </c>
      <c r="K74">
        <f>'weight at age'!J69*'numbers at age'!K70</f>
        <v>11.629313279999998</v>
      </c>
      <c r="L74">
        <f>'weight at age'!K69*'numbers at age'!L70</f>
        <v>9.8006939100000015</v>
      </c>
      <c r="M74">
        <f>'weight at age'!L69*'numbers at age'!M70</f>
        <v>8.0922136200000008</v>
      </c>
      <c r="N74">
        <f>'weight at age'!M69*'numbers at age'!N70</f>
        <v>6.6575944719999995</v>
      </c>
      <c r="O74">
        <f>'weight at age'!N69*'numbers at age'!O70</f>
        <v>5.5357674540000001</v>
      </c>
      <c r="P74">
        <f>'weight at age'!O69*'numbers at age'!P70</f>
        <v>4.7128086360000001</v>
      </c>
      <c r="Q74">
        <f>'weight at age'!P69*'numbers at age'!Q70</f>
        <v>4.1122689479999996</v>
      </c>
      <c r="R74">
        <f>'weight at age'!Q69*'numbers at age'!R70</f>
        <v>3.6628701509999999</v>
      </c>
      <c r="S74">
        <f>'weight at age'!R69*'numbers at age'!S70</f>
        <v>3.3104841279999997</v>
      </c>
      <c r="T74">
        <f>'weight at age'!S69*'numbers at age'!T70</f>
        <v>3.0204991752000003</v>
      </c>
      <c r="U74">
        <f>'weight at age'!T69*'numbers at age'!U70</f>
        <v>2.771451474</v>
      </c>
      <c r="V74">
        <f>'weight at age'!U69*'numbers at age'!V70</f>
        <v>2.5500784585999998</v>
      </c>
      <c r="W74">
        <f>'weight at age'!V69*'numbers at age'!W70</f>
        <v>2.3486131522</v>
      </c>
      <c r="X74">
        <f>'weight at age'!W69*'numbers at age'!X70</f>
        <v>2.1632133798000002</v>
      </c>
      <c r="Y74">
        <f>'weight at age'!X69*'numbers at age'!Y70</f>
        <v>1.9916659055999999</v>
      </c>
      <c r="Z74">
        <f>'weight at age'!Y69*'numbers at age'!Z70</f>
        <v>1.8314390196000001</v>
      </c>
      <c r="AA74">
        <f>'weight at age'!Z69*'numbers at age'!AA70</f>
        <v>1.6821309225000001</v>
      </c>
      <c r="AB74">
        <f>'weight at age'!AA69*'numbers at age'!AB70</f>
        <v>1.5438361535999998</v>
      </c>
      <c r="AC74">
        <f>'weight at age'!AB69*'numbers at age'!AC70</f>
        <v>1.4146606083</v>
      </c>
      <c r="AD74">
        <f>'weight at age'!AC69*'numbers at age'!AD70</f>
        <v>1.2938050214999999</v>
      </c>
      <c r="AE74">
        <f>'weight at age'!AD69*'numbers at age'!AE70</f>
        <v>1.1815021505999999</v>
      </c>
      <c r="AF74">
        <f>'weight at age'!AE69*'numbers at age'!AF70</f>
        <v>1.0785842803000001</v>
      </c>
      <c r="AG74">
        <f>'weight at age'!AF69*'numbers at age'!AG70</f>
        <v>10.938988242000001</v>
      </c>
      <c r="AH74">
        <f t="shared" si="2"/>
        <v>330.36558220479998</v>
      </c>
      <c r="AI74">
        <f t="shared" si="3"/>
        <v>305.29591228479995</v>
      </c>
    </row>
    <row r="75" spans="2:35" x14ac:dyDescent="0.25">
      <c r="C75">
        <v>1963</v>
      </c>
      <c r="D75">
        <f>'weight at age'!C70*'numbers at age'!D71</f>
        <v>9.2279668499999978</v>
      </c>
      <c r="E75">
        <f>'weight at age'!D70*'numbers at age'!E71</f>
        <v>12.811488579000002</v>
      </c>
      <c r="F75">
        <f>'weight at age'!E70*'numbers at age'!F71</f>
        <v>16.140220215999999</v>
      </c>
      <c r="G75">
        <f>'weight at age'!F70*'numbers at age'!G71</f>
        <v>17.754186837999999</v>
      </c>
      <c r="H75">
        <f>'weight at age'!G70*'numbers at age'!H71</f>
        <v>17.442773527</v>
      </c>
      <c r="I75">
        <f>'weight at age'!H70*'numbers at age'!I71</f>
        <v>15.9605412</v>
      </c>
      <c r="J75">
        <f>'weight at age'!I70*'numbers at age'!J71</f>
        <v>139.17395915999998</v>
      </c>
      <c r="K75">
        <f>'weight at age'!J70*'numbers at age'!K71</f>
        <v>12.338070367999999</v>
      </c>
      <c r="L75">
        <f>'weight at age'!K70*'numbers at age'!L71</f>
        <v>10.527468462000002</v>
      </c>
      <c r="M75">
        <f>'weight at age'!L70*'numbers at age'!M71</f>
        <v>8.7405065600000018</v>
      </c>
      <c r="N75">
        <f>'weight at age'!M70*'numbers at age'!N71</f>
        <v>7.1322564120000003</v>
      </c>
      <c r="O75">
        <f>'weight at age'!N70*'numbers at age'!O71</f>
        <v>5.815851748</v>
      </c>
      <c r="P75">
        <f>'weight at age'!O70*'numbers at age'!P71</f>
        <v>4.8042200700000004</v>
      </c>
      <c r="Q75">
        <f>'weight at age'!P70*'numbers at age'!Q71</f>
        <v>4.0706372880000004</v>
      </c>
      <c r="R75">
        <f>'weight at age'!Q70*'numbers at age'!R71</f>
        <v>3.5398512069999999</v>
      </c>
      <c r="S75">
        <f>'weight at age'!R70*'numbers at age'!S71</f>
        <v>3.1454476703999998</v>
      </c>
      <c r="T75">
        <f>'weight at age'!S70*'numbers at age'!T71</f>
        <v>2.8379742372000005</v>
      </c>
      <c r="U75">
        <f>'weight at age'!T70*'numbers at age'!U71</f>
        <v>2.5860493920000001</v>
      </c>
      <c r="V75">
        <f>'weight at age'!U70*'numbers at age'!V71</f>
        <v>2.3707692249000001</v>
      </c>
      <c r="W75">
        <f>'weight at age'!V70*'numbers at age'!W71</f>
        <v>2.1798975029999998</v>
      </c>
      <c r="X75">
        <f>'weight at age'!W70*'numbers at age'!X71</f>
        <v>2.0067749364000003</v>
      </c>
      <c r="Y75">
        <f>'weight at age'!X70*'numbers at age'!Y71</f>
        <v>1.8476421494999997</v>
      </c>
      <c r="Z75">
        <f>'weight at age'!Y70*'numbers at age'!Z71</f>
        <v>1.7007091242000001</v>
      </c>
      <c r="AA75">
        <f>'weight at age'!Z70*'numbers at age'!AA71</f>
        <v>1.5635743157999999</v>
      </c>
      <c r="AB75">
        <f>'weight at age'!AA70*'numbers at age'!AB71</f>
        <v>1.4359147503999998</v>
      </c>
      <c r="AC75">
        <f>'weight at age'!AB70*'numbers at age'!AC71</f>
        <v>1.3176955958999998</v>
      </c>
      <c r="AD75">
        <f>'weight at age'!AC70*'numbers at age'!AD71</f>
        <v>1.2073293734999999</v>
      </c>
      <c r="AE75">
        <f>'weight at age'!AD70*'numbers at age'!AE71</f>
        <v>1.1041526742000001</v>
      </c>
      <c r="AF75">
        <f>'weight at age'!AE70*'numbers at age'!AF71</f>
        <v>1.0082515520999999</v>
      </c>
      <c r="AG75">
        <f>'weight at age'!AF70*'numbers at age'!AG71</f>
        <v>10.254114360000001</v>
      </c>
      <c r="AH75">
        <f t="shared" si="2"/>
        <v>322.04629534450004</v>
      </c>
      <c r="AI75">
        <f t="shared" si="3"/>
        <v>300.00683991550005</v>
      </c>
    </row>
    <row r="76" spans="2:35" x14ac:dyDescent="0.25">
      <c r="C76">
        <v>1964</v>
      </c>
      <c r="D76">
        <f>'weight at age'!C71*'numbers at age'!D72</f>
        <v>8.3328488249999992</v>
      </c>
      <c r="E76">
        <f>'weight at age'!D71*'numbers at age'!E72</f>
        <v>11.212464213000001</v>
      </c>
      <c r="F76">
        <f>'weight at age'!E71*'numbers at age'!F72</f>
        <v>14.208216736000001</v>
      </c>
      <c r="G76">
        <f>'weight at age'!F71*'numbers at age'!G72</f>
        <v>16.834042785000001</v>
      </c>
      <c r="H76">
        <f>'weight at age'!G71*'numbers at age'!H72</f>
        <v>17.733266802999999</v>
      </c>
      <c r="I76">
        <f>'weight at age'!H71*'numbers at age'!I72</f>
        <v>16.879931484</v>
      </c>
      <c r="J76">
        <f>'weight at age'!I71*'numbers at age'!J72</f>
        <v>15.082747344</v>
      </c>
      <c r="K76">
        <f>'weight at age'!J71*'numbers at age'!K72</f>
        <v>129.12707391999999</v>
      </c>
      <c r="L76">
        <f>'weight at age'!K71*'numbers at age'!L72</f>
        <v>11.28537648</v>
      </c>
      <c r="M76">
        <f>'weight at age'!L71*'numbers at age'!M72</f>
        <v>9.5236889800000011</v>
      </c>
      <c r="N76">
        <f>'weight at age'!M71*'numbers at age'!N72</f>
        <v>7.8412581359999995</v>
      </c>
      <c r="O76">
        <f>'weight at age'!N71*'numbers at age'!O72</f>
        <v>6.3593336799999998</v>
      </c>
      <c r="P76">
        <f>'weight at age'!O71*'numbers at age'!P72</f>
        <v>5.1626360489999996</v>
      </c>
      <c r="Q76">
        <f>'weight at age'!P71*'numbers at age'!Q72</f>
        <v>4.2513124319999998</v>
      </c>
      <c r="R76">
        <f>'weight at age'!Q71*'numbers at age'!R72</f>
        <v>3.5943337259999999</v>
      </c>
      <c r="S76">
        <f>'weight at age'!R71*'numbers at age'!S72</f>
        <v>3.1212597639999999</v>
      </c>
      <c r="T76">
        <f>'weight at age'!S71*'numbers at age'!T72</f>
        <v>2.7710309388000001</v>
      </c>
      <c r="U76">
        <f>'weight at age'!T71*'numbers at age'!U72</f>
        <v>2.4987281939999999</v>
      </c>
      <c r="V76">
        <f>'weight at age'!U71*'numbers at age'!V72</f>
        <v>2.2763856821999999</v>
      </c>
      <c r="W76">
        <f>'weight at age'!V71*'numbers at age'!W72</f>
        <v>2.0866482797999999</v>
      </c>
      <c r="X76">
        <f>'weight at age'!W71*'numbers at age'!X72</f>
        <v>1.9188123768000003</v>
      </c>
      <c r="Y76">
        <f>'weight at age'!X71*'numbers at age'!Y72</f>
        <v>1.7666201616999999</v>
      </c>
      <c r="Z76">
        <f>'weight at age'!Y71*'numbers at age'!Z72</f>
        <v>1.6268955366000002</v>
      </c>
      <c r="AA76">
        <f>'weight at age'!Z71*'numbers at age'!AA72</f>
        <v>1.4978670055999999</v>
      </c>
      <c r="AB76">
        <f>'weight at age'!AA71*'numbers at age'!AB72</f>
        <v>1.3774720599999999</v>
      </c>
      <c r="AC76">
        <f>'weight at age'!AB71*'numbers at age'!AC72</f>
        <v>1.2653310155999999</v>
      </c>
      <c r="AD76">
        <f>'weight at age'!AC71*'numbers at age'!AD72</f>
        <v>1.1614599616999999</v>
      </c>
      <c r="AE76">
        <f>'weight at age'!AD71*'numbers at age'!AE72</f>
        <v>1.0644997248000001</v>
      </c>
      <c r="AF76">
        <f>'weight at age'!AE71*'numbers at age'!AF72</f>
        <v>0.9737674676000001</v>
      </c>
      <c r="AG76">
        <f>'weight at age'!AF71*'numbers at age'!AG72</f>
        <v>9.9363694500000008</v>
      </c>
      <c r="AH76">
        <f t="shared" si="2"/>
        <v>312.77167921220007</v>
      </c>
      <c r="AI76">
        <f t="shared" si="3"/>
        <v>293.22636617419994</v>
      </c>
    </row>
    <row r="77" spans="2:35" x14ac:dyDescent="0.25">
      <c r="C77">
        <v>1965</v>
      </c>
      <c r="D77">
        <f>'weight at age'!C72*'numbers at age'!D73</f>
        <v>7.964288429999999</v>
      </c>
      <c r="E77">
        <f>'weight at age'!D72*'numbers at age'!E73</f>
        <v>10.139166621000001</v>
      </c>
      <c r="F77">
        <f>'weight at age'!E72*'numbers at age'!F73</f>
        <v>12.46727256</v>
      </c>
      <c r="G77">
        <f>'weight at age'!F72*'numbers at age'!G73</f>
        <v>14.876884751</v>
      </c>
      <c r="H77">
        <f>'weight at age'!G72*'numbers at age'!H73</f>
        <v>16.904248655</v>
      </c>
      <c r="I77">
        <f>'weight at age'!H72*'numbers at age'!I73</f>
        <v>17.281361759999999</v>
      </c>
      <c r="J77">
        <f>'weight at age'!I72*'numbers at age'!J73</f>
        <v>16.093398329999999</v>
      </c>
      <c r="K77">
        <f>'weight at age'!J72*'numbers at age'!K73</f>
        <v>14.146795936</v>
      </c>
      <c r="L77">
        <f>'weight at age'!K72*'numbers at age'!L73</f>
        <v>119.63849436000001</v>
      </c>
      <c r="M77">
        <f>'weight at age'!L72*'numbers at age'!M73</f>
        <v>10.35998006</v>
      </c>
      <c r="N77">
        <f>'weight at age'!M72*'numbers at age'!N73</f>
        <v>8.6824158960000002</v>
      </c>
      <c r="O77">
        <f>'weight at age'!N72*'numbers at age'!O73</f>
        <v>7.1123190320000003</v>
      </c>
      <c r="P77">
        <f>'weight at age'!O72*'numbers at age'!P73</f>
        <v>5.7465708000000006</v>
      </c>
      <c r="Q77">
        <f>'weight at age'!P72*'numbers at age'!Q73</f>
        <v>4.6524788639999999</v>
      </c>
      <c r="R77">
        <f>'weight at age'!Q72*'numbers at age'!R73</f>
        <v>3.8236392729999999</v>
      </c>
      <c r="S77">
        <f>'weight at age'!R72*'numbers at age'!S73</f>
        <v>3.2284219759999999</v>
      </c>
      <c r="T77">
        <f>'weight at age'!S72*'numbers at age'!T73</f>
        <v>2.8008969216000001</v>
      </c>
      <c r="U77">
        <f>'weight at age'!T72*'numbers at age'!U73</f>
        <v>2.4849580920000003</v>
      </c>
      <c r="V77">
        <f>'weight at age'!U72*'numbers at age'!V73</f>
        <v>2.2399574511</v>
      </c>
      <c r="W77">
        <f>'weight at age'!V72*'numbers at age'!W73</f>
        <v>2.0401133186</v>
      </c>
      <c r="X77">
        <f>'weight at age'!W72*'numbers at age'!X73</f>
        <v>1.8699385884000002</v>
      </c>
      <c r="Y77">
        <f>'weight at age'!X72*'numbers at age'!Y73</f>
        <v>1.7194530796</v>
      </c>
      <c r="Z77">
        <f>'weight at age'!Y72*'numbers at age'!Z73</f>
        <v>1.5831829386</v>
      </c>
      <c r="AA77">
        <f>'weight at age'!Z72*'numbers at age'!AA73</f>
        <v>1.4580942544</v>
      </c>
      <c r="AB77">
        <f>'weight at age'!AA72*'numbers at age'!AB73</f>
        <v>1.3426353680000001</v>
      </c>
      <c r="AC77">
        <f>'weight at age'!AB72*'numbers at age'!AC73</f>
        <v>1.234866222</v>
      </c>
      <c r="AD77">
        <f>'weight at age'!AC72*'numbers at age'!AD73</f>
        <v>1.1344877952999999</v>
      </c>
      <c r="AE77">
        <f>'weight at age'!AD72*'numbers at age'!AE73</f>
        <v>1.0415471573999999</v>
      </c>
      <c r="AF77">
        <f>'weight at age'!AE72*'numbers at age'!AF73</f>
        <v>0.95472800479999997</v>
      </c>
      <c r="AG77">
        <f>'weight at age'!AF72*'numbers at age'!AG73</f>
        <v>9.7871227019999996</v>
      </c>
      <c r="AH77">
        <f t="shared" si="2"/>
        <v>304.80971919779989</v>
      </c>
      <c r="AI77">
        <f t="shared" si="3"/>
        <v>286.70626414679992</v>
      </c>
    </row>
    <row r="78" spans="2:35" x14ac:dyDescent="0.25">
      <c r="C78">
        <v>1966</v>
      </c>
      <c r="D78">
        <f>'weight at age'!C73*'numbers at age'!D74</f>
        <v>8.0019134399999992</v>
      </c>
      <c r="E78">
        <f>'weight at age'!D73*'numbers at age'!E74</f>
        <v>9.6805137420000005</v>
      </c>
      <c r="F78">
        <f>'weight at age'!E73*'numbers at age'!F74</f>
        <v>11.247694807999999</v>
      </c>
      <c r="G78">
        <f>'weight at age'!F73*'numbers at age'!G74</f>
        <v>13.010375298</v>
      </c>
      <c r="H78">
        <f>'weight at age'!G73*'numbers at age'!H74</f>
        <v>14.878480364000001</v>
      </c>
      <c r="I78">
        <f>'weight at age'!H73*'numbers at age'!I74</f>
        <v>16.400789676000002</v>
      </c>
      <c r="J78">
        <f>'weight at age'!I73*'numbers at age'!J74</f>
        <v>16.402612859999998</v>
      </c>
      <c r="K78">
        <f>'weight at age'!J73*'numbers at age'!K74</f>
        <v>15.030644927999999</v>
      </c>
      <c r="L78">
        <f>'weight at age'!K73*'numbers at age'!L74</f>
        <v>13.056781248000002</v>
      </c>
      <c r="M78">
        <f>'weight at age'!L73*'numbers at age'!M74</f>
        <v>109.4589328</v>
      </c>
      <c r="N78">
        <f>'weight at age'!M73*'numbers at age'!N74</f>
        <v>9.4178246559999987</v>
      </c>
      <c r="O78">
        <f>'weight at age'!N73*'numbers at age'!O74</f>
        <v>7.8565009460000006</v>
      </c>
      <c r="P78">
        <f>'weight at age'!O73*'numbers at age'!P74</f>
        <v>6.4145320830000001</v>
      </c>
      <c r="Q78">
        <f>'weight at age'!P73*'numbers at age'!Q74</f>
        <v>5.1708086819999997</v>
      </c>
      <c r="R78">
        <f>'weight at age'!Q73*'numbers at age'!R74</f>
        <v>4.1797135729999999</v>
      </c>
      <c r="S78">
        <f>'weight at age'!R73*'numbers at age'!S74</f>
        <v>3.4317562160000001</v>
      </c>
      <c r="T78">
        <f>'weight at age'!S73*'numbers at age'!T74</f>
        <v>2.8958938308000004</v>
      </c>
      <c r="U78">
        <f>'weight at age'!T73*'numbers at age'!U74</f>
        <v>2.511611754</v>
      </c>
      <c r="V78">
        <f>'weight at age'!U73*'numbers at age'!V74</f>
        <v>2.2282621894000001</v>
      </c>
      <c r="W78">
        <f>'weight at age'!V73*'numbers at age'!W74</f>
        <v>2.0087164678000002</v>
      </c>
      <c r="X78">
        <f>'weight at age'!W73*'numbers at age'!X74</f>
        <v>1.8299553153000001</v>
      </c>
      <c r="Y78">
        <f>'weight at age'!X73*'numbers at age'!Y74</f>
        <v>1.6777450167999999</v>
      </c>
      <c r="Z78">
        <f>'weight at age'!Y73*'numbers at age'!Z74</f>
        <v>1.5432827472000001</v>
      </c>
      <c r="AA78">
        <f>'weight at age'!Z73*'numbers at age'!AA74</f>
        <v>1.4214869977</v>
      </c>
      <c r="AB78">
        <f>'weight at age'!AA73*'numbers at age'!AB74</f>
        <v>1.3096892136</v>
      </c>
      <c r="AC78">
        <f>'weight at age'!AB73*'numbers at age'!AC74</f>
        <v>1.2064212647999999</v>
      </c>
      <c r="AD78">
        <f>'weight at age'!AC73*'numbers at age'!AD74</f>
        <v>1.1099863616999999</v>
      </c>
      <c r="AE78">
        <f>'weight at age'!AD73*'numbers at age'!AE74</f>
        <v>1.0201616586</v>
      </c>
      <c r="AF78">
        <f>'weight at age'!AE73*'numbers at age'!AF74</f>
        <v>0.93689862280000002</v>
      </c>
      <c r="AG78">
        <f>'weight at age'!AF73*'numbers at age'!AG74</f>
        <v>9.6678154440000004</v>
      </c>
      <c r="AH78">
        <f t="shared" si="2"/>
        <v>295.00780220450002</v>
      </c>
      <c r="AI78">
        <f t="shared" si="3"/>
        <v>277.3253750225</v>
      </c>
    </row>
    <row r="79" spans="2:35" x14ac:dyDescent="0.25">
      <c r="C79">
        <v>1967</v>
      </c>
      <c r="D79">
        <f>'weight at age'!C74*'numbers at age'!D75</f>
        <v>8.3751689399999982</v>
      </c>
      <c r="E79">
        <f>'weight at age'!D74*'numbers at age'!E75</f>
        <v>9.7095478770000003</v>
      </c>
      <c r="F79">
        <f>'weight at age'!E74*'numbers at age'!F75</f>
        <v>10.701595328</v>
      </c>
      <c r="G79">
        <f>'weight at age'!F74*'numbers at age'!G75</f>
        <v>11.67790108</v>
      </c>
      <c r="H79">
        <f>'weight at age'!G74*'numbers at age'!H75</f>
        <v>12.926673858000001</v>
      </c>
      <c r="I79">
        <f>'weight at age'!H74*'numbers at age'!I75</f>
        <v>14.322237851999999</v>
      </c>
      <c r="J79">
        <f>'weight at age'!I74*'numbers at age'!J75</f>
        <v>15.426543852</v>
      </c>
      <c r="K79">
        <f>'weight at age'!J74*'numbers at age'!K75</f>
        <v>15.165322432</v>
      </c>
      <c r="L79">
        <f>'weight at age'!K74*'numbers at age'!L75</f>
        <v>13.720596372000001</v>
      </c>
      <c r="M79">
        <f>'weight at age'!L74*'numbers at age'!M75</f>
        <v>11.806680100000001</v>
      </c>
      <c r="N79">
        <f>'weight at age'!M74*'numbers at age'!N75</f>
        <v>98.298529740000006</v>
      </c>
      <c r="O79">
        <f>'weight at age'!N74*'numbers at age'!O75</f>
        <v>8.4165468380000004</v>
      </c>
      <c r="P79">
        <f>'weight at age'!O74*'numbers at age'!P75</f>
        <v>6.9976600799999993</v>
      </c>
      <c r="Q79">
        <f>'weight at age'!P74*'numbers at age'!Q75</f>
        <v>5.7005950319999998</v>
      </c>
      <c r="R79">
        <f>'weight at age'!Q74*'numbers at age'!R75</f>
        <v>4.5889154190000001</v>
      </c>
      <c r="S79">
        <f>'weight at age'!R74*'numbers at age'!S75</f>
        <v>3.7067325199999996</v>
      </c>
      <c r="T79">
        <f>'weight at age'!S74*'numbers at age'!T75</f>
        <v>3.0426609872000001</v>
      </c>
      <c r="U79">
        <f>'weight at age'!T74*'numbers at age'!U75</f>
        <v>2.5676233500000003</v>
      </c>
      <c r="V79">
        <f>'weight at age'!U74*'numbers at age'!V75</f>
        <v>2.2276516960999997</v>
      </c>
      <c r="W79">
        <f>'weight at age'!V74*'numbers at age'!W75</f>
        <v>1.9771851414000001</v>
      </c>
      <c r="X79">
        <f>'weight at age'!W74*'numbers at age'!X75</f>
        <v>1.7834444226000001</v>
      </c>
      <c r="Y79">
        <f>'weight at age'!X74*'numbers at age'!Y75</f>
        <v>1.6257094265999998</v>
      </c>
      <c r="Z79">
        <f>'weight at age'!Y74*'numbers at age'!Z75</f>
        <v>1.4915149548000002</v>
      </c>
      <c r="AA79">
        <f>'weight at age'!Z74*'numbers at age'!AA75</f>
        <v>1.3729054947999999</v>
      </c>
      <c r="AB79">
        <f>'weight at age'!AA74*'numbers at age'!AB75</f>
        <v>1.2654319855999998</v>
      </c>
      <c r="AC79">
        <f>'weight at age'!AB74*'numbers at age'!AC75</f>
        <v>1.1666549315999999</v>
      </c>
      <c r="AD79">
        <f>'weight at age'!AC74*'numbers at age'!AD75</f>
        <v>1.0753381947</v>
      </c>
      <c r="AE79">
        <f>'weight at age'!AD74*'numbers at age'!AE75</f>
        <v>0.99001087260000009</v>
      </c>
      <c r="AF79">
        <f>'weight at age'!AE74*'numbers at age'!AF75</f>
        <v>0.91040235889999999</v>
      </c>
      <c r="AG79">
        <f>'weight at age'!AF74*'numbers at age'!AG75</f>
        <v>9.4725327059999991</v>
      </c>
      <c r="AH79">
        <f t="shared" si="2"/>
        <v>282.51031384290002</v>
      </c>
      <c r="AI79">
        <f t="shared" si="3"/>
        <v>264.4255970259</v>
      </c>
    </row>
    <row r="80" spans="2:35" x14ac:dyDescent="0.25">
      <c r="C80">
        <v>1968</v>
      </c>
      <c r="D80">
        <f>'weight at age'!C75*'numbers at age'!D76</f>
        <v>8.8113752099999996</v>
      </c>
      <c r="E80">
        <f>'weight at age'!D75*'numbers at age'!E76</f>
        <v>10.146947481</v>
      </c>
      <c r="F80">
        <f>'weight at age'!E75*'numbers at age'!F76</f>
        <v>10.699427632000001</v>
      </c>
      <c r="G80">
        <f>'weight at age'!F75*'numbers at age'!G76</f>
        <v>11.059292186</v>
      </c>
      <c r="H80">
        <f>'weight at age'!G75*'numbers at age'!H76</f>
        <v>11.535153834999999</v>
      </c>
      <c r="I80">
        <f>'weight at age'!H75*'numbers at age'!I76</f>
        <v>12.359514528</v>
      </c>
      <c r="J80">
        <f>'weight at age'!I75*'numbers at age'!J76</f>
        <v>13.371671537999999</v>
      </c>
      <c r="K80">
        <f>'weight at age'!J75*'numbers at age'!K76</f>
        <v>14.150753759999999</v>
      </c>
      <c r="L80">
        <f>'weight at age'!K75*'numbers at age'!L76</f>
        <v>13.731012666000002</v>
      </c>
      <c r="M80">
        <f>'weight at age'!L75*'numbers at age'!M76</f>
        <v>12.304710780000001</v>
      </c>
      <c r="N80">
        <f>'weight at age'!M75*'numbers at age'!N76</f>
        <v>10.515771202</v>
      </c>
      <c r="O80">
        <f>'weight at age'!N75*'numbers at age'!O76</f>
        <v>87.137472239999994</v>
      </c>
      <c r="P80">
        <f>'weight at age'!O75*'numbers at age'!P76</f>
        <v>7.4374651259999993</v>
      </c>
      <c r="Q80">
        <f>'weight at age'!P75*'numbers at age'!Q76</f>
        <v>6.1715649239999992</v>
      </c>
      <c r="R80">
        <f>'weight at age'!Q75*'numbers at age'!R76</f>
        <v>5.0222862020000001</v>
      </c>
      <c r="S80">
        <f>'weight at age'!R75*'numbers at age'!S76</f>
        <v>4.0414738879999996</v>
      </c>
      <c r="T80">
        <f>'weight at age'!S75*'numbers at age'!T76</f>
        <v>3.2649404639999999</v>
      </c>
      <c r="U80">
        <f>'weight at age'!T75*'numbers at age'!U76</f>
        <v>2.6811102929999997</v>
      </c>
      <c r="V80">
        <f>'weight at age'!U75*'numbers at age'!V76</f>
        <v>2.2641502458000002</v>
      </c>
      <c r="W80">
        <f>'weight at age'!V75*'numbers at age'!W76</f>
        <v>1.9659468234000002</v>
      </c>
      <c r="X80">
        <f>'weight at age'!W75*'numbers at age'!X76</f>
        <v>1.7465999214000001</v>
      </c>
      <c r="Y80">
        <f>'weight at age'!X75*'numbers at age'!Y76</f>
        <v>1.5769665781999997</v>
      </c>
      <c r="Z80">
        <f>'weight at age'!Y75*'numbers at age'!Z76</f>
        <v>1.4389731186000001</v>
      </c>
      <c r="AA80">
        <f>'weight at age'!Z75*'numbers at age'!AA76</f>
        <v>1.3215152180999998</v>
      </c>
      <c r="AB80">
        <f>'weight at age'!AA75*'numbers at age'!AB76</f>
        <v>1.2176380376</v>
      </c>
      <c r="AC80">
        <f>'weight at age'!AB75*'numbers at age'!AC76</f>
        <v>1.1233635336000001</v>
      </c>
      <c r="AD80">
        <f>'weight at age'!AC75*'numbers at age'!AD76</f>
        <v>1.0366043106999998</v>
      </c>
      <c r="AE80">
        <f>'weight at age'!AD75*'numbers at age'!AE76</f>
        <v>0.95631407099999999</v>
      </c>
      <c r="AF80">
        <f>'weight at age'!AE75*'numbers at age'!AF76</f>
        <v>0.88112870210000005</v>
      </c>
      <c r="AG80">
        <f>'weight at age'!AF75*'numbers at age'!AG76</f>
        <v>9.2532661829999991</v>
      </c>
      <c r="AH80">
        <f t="shared" si="2"/>
        <v>269.22441069849998</v>
      </c>
      <c r="AI80">
        <f t="shared" si="3"/>
        <v>250.2660880075</v>
      </c>
    </row>
    <row r="81" spans="3:35" x14ac:dyDescent="0.25">
      <c r="C81">
        <v>1969</v>
      </c>
      <c r="D81">
        <f>'weight at age'!C76*'numbers at age'!D77</f>
        <v>9.369675599999999</v>
      </c>
      <c r="E81">
        <f>'weight at age'!D76*'numbers at age'!E77</f>
        <v>10.644706386000001</v>
      </c>
      <c r="F81">
        <f>'weight at age'!E76*'numbers at age'!F77</f>
        <v>11.117881799999999</v>
      </c>
      <c r="G81">
        <f>'weight at age'!F76*'numbers at age'!G77</f>
        <v>10.964511005</v>
      </c>
      <c r="H81">
        <f>'weight at age'!G76*'numbers at age'!H77</f>
        <v>10.804836016000001</v>
      </c>
      <c r="I81">
        <f>'weight at age'!H76*'numbers at age'!I77</f>
        <v>10.881392603999998</v>
      </c>
      <c r="J81">
        <f>'weight at age'!I76*'numbers at age'!J77</f>
        <v>11.35667898</v>
      </c>
      <c r="K81">
        <f>'weight at age'!J76*'numbers at age'!K77</f>
        <v>12.042905887999998</v>
      </c>
      <c r="L81">
        <f>'weight at age'!K76*'numbers at age'!L77</f>
        <v>12.552038225999999</v>
      </c>
      <c r="M81">
        <f>'weight at age'!L76*'numbers at age'!M77</f>
        <v>12.041714800000001</v>
      </c>
      <c r="N81">
        <f>'weight at age'!M76*'numbers at age'!N77</f>
        <v>10.702372865999999</v>
      </c>
      <c r="O81">
        <f>'weight at age'!N76*'numbers at age'!O77</f>
        <v>9.0952090880000007</v>
      </c>
      <c r="P81">
        <f>'weight at age'!O76*'numbers at age'!P77</f>
        <v>75.09576521999999</v>
      </c>
      <c r="Q81">
        <f>'weight at age'!P76*'numbers at age'!Q77</f>
        <v>6.3964697939999997</v>
      </c>
      <c r="R81">
        <f>'weight at age'!Q76*'numbers at age'!R77</f>
        <v>5.3028601460000004</v>
      </c>
      <c r="S81">
        <f>'weight at age'!R76*'numbers at age'!S77</f>
        <v>4.3151199680000003</v>
      </c>
      <c r="T81">
        <f>'weight at age'!S76*'numbers at age'!T77</f>
        <v>3.4742535320000005</v>
      </c>
      <c r="U81">
        <f>'weight at age'!T76*'numbers at age'!U77</f>
        <v>2.8091805330000001</v>
      </c>
      <c r="V81">
        <f>'weight at age'!U76*'numbers at age'!V77</f>
        <v>2.3096847355999999</v>
      </c>
      <c r="W81">
        <f>'weight at age'!V76*'numbers at age'!W77</f>
        <v>1.9530787892000001</v>
      </c>
      <c r="X81">
        <f>'weight at age'!W76*'numbers at age'!X77</f>
        <v>1.6983737651999999</v>
      </c>
      <c r="Y81">
        <f>'weight at age'!X76*'numbers at age'!Y77</f>
        <v>1.5110924863999999</v>
      </c>
      <c r="Z81">
        <f>'weight at age'!Y76*'numbers at age'!Z77</f>
        <v>1.3664057094000002</v>
      </c>
      <c r="AA81">
        <f>'weight at age'!Z76*'numbers at age'!AA77</f>
        <v>1.2486734938999999</v>
      </c>
      <c r="AB81">
        <f>'weight at age'!AA76*'numbers at age'!AB77</f>
        <v>1.1484019208</v>
      </c>
      <c r="AC81">
        <f>'weight at age'!AB76*'numbers at age'!AC77</f>
        <v>1.0595617904999999</v>
      </c>
      <c r="AD81">
        <f>'weight at age'!AC76*'numbers at age'!AD77</f>
        <v>0.97878337240000002</v>
      </c>
      <c r="AE81">
        <f>'weight at age'!AD76*'numbers at age'!AE77</f>
        <v>0.90432085859999989</v>
      </c>
      <c r="AF81">
        <f>'weight at age'!AE76*'numbers at age'!AF77</f>
        <v>0.83521965259999997</v>
      </c>
      <c r="AG81">
        <f>'weight at age'!AF76*'numbers at age'!AG77</f>
        <v>8.8679481659999997</v>
      </c>
      <c r="AH81">
        <f t="shared" si="2"/>
        <v>252.84911719259995</v>
      </c>
      <c r="AI81">
        <f t="shared" si="3"/>
        <v>232.83473520659996</v>
      </c>
    </row>
    <row r="82" spans="3:35" x14ac:dyDescent="0.25">
      <c r="C82">
        <v>1970</v>
      </c>
      <c r="D82">
        <f>'weight at age'!C77*'numbers at age'!D78</f>
        <v>10.26863313</v>
      </c>
      <c r="E82">
        <f>'weight at age'!D77*'numbers at age'!E78</f>
        <v>11.297448495000001</v>
      </c>
      <c r="F82">
        <f>'weight at age'!E77*'numbers at age'!F78</f>
        <v>11.619223688</v>
      </c>
      <c r="G82">
        <f>'weight at age'!F77*'numbers at age'!G78</f>
        <v>11.329894833999999</v>
      </c>
      <c r="H82">
        <f>'weight at age'!G77*'numbers at age'!H78</f>
        <v>10.634204678</v>
      </c>
      <c r="I82">
        <f>'weight at age'!H77*'numbers at age'!I78</f>
        <v>10.101046607999999</v>
      </c>
      <c r="J82">
        <f>'weight at age'!I77*'numbers at age'!J78</f>
        <v>9.8920430279999998</v>
      </c>
      <c r="K82">
        <f>'weight at age'!J77*'numbers at age'!K78</f>
        <v>10.102540864</v>
      </c>
      <c r="L82">
        <f>'weight at age'!K77*'numbers at age'!L78</f>
        <v>10.53502821</v>
      </c>
      <c r="M82">
        <f>'weight at age'!L77*'numbers at age'!M78</f>
        <v>10.842045560000001</v>
      </c>
      <c r="N82">
        <f>'weight at age'!M77*'numbers at age'!N78</f>
        <v>10.305965186</v>
      </c>
      <c r="O82">
        <f>'weight at age'!N77*'numbers at age'!O78</f>
        <v>9.102693544000001</v>
      </c>
      <c r="P82">
        <f>'weight at age'!O77*'numbers at age'!P78</f>
        <v>7.7054625989999996</v>
      </c>
      <c r="Q82">
        <f>'weight at age'!P77*'numbers at age'!Q78</f>
        <v>63.483899219999991</v>
      </c>
      <c r="R82">
        <f>'weight at age'!Q77*'numbers at age'!R78</f>
        <v>5.4027815270000001</v>
      </c>
      <c r="S82">
        <f>'weight at age'!R77*'numbers at age'!S78</f>
        <v>4.4796560080000001</v>
      </c>
      <c r="T82">
        <f>'weight at age'!S77*'numbers at age'!T78</f>
        <v>3.6481458560000002</v>
      </c>
      <c r="U82">
        <f>'weight at age'!T77*'numbers at age'!U78</f>
        <v>2.940742728</v>
      </c>
      <c r="V82">
        <f>'weight at age'!U77*'numbers at age'!V78</f>
        <v>2.3814928113999998</v>
      </c>
      <c r="W82">
        <f>'weight at age'!V77*'numbers at age'!W78</f>
        <v>1.9613042133999998</v>
      </c>
      <c r="X82">
        <f>'weight at age'!W77*'numbers at age'!X78</f>
        <v>1.6615196456999999</v>
      </c>
      <c r="Y82">
        <f>'weight at age'!X77*'numbers at age'!Y78</f>
        <v>1.4474360208999999</v>
      </c>
      <c r="Z82">
        <f>'weight at age'!Y77*'numbers at age'!Z78</f>
        <v>1.2901993308000002</v>
      </c>
      <c r="AA82">
        <f>'weight at age'!Z77*'numbers at age'!AA78</f>
        <v>1.1687359201</v>
      </c>
      <c r="AB82">
        <f>'weight at age'!AA77*'numbers at age'!AB78</f>
        <v>1.0698835216</v>
      </c>
      <c r="AC82">
        <f>'weight at age'!AB77*'numbers at age'!AC78</f>
        <v>0.98556759270000005</v>
      </c>
      <c r="AD82">
        <f>'weight at age'!AC77*'numbers at age'!AD78</f>
        <v>0.91072562189999984</v>
      </c>
      <c r="AE82">
        <f>'weight at age'!AD77*'numbers at age'!AE78</f>
        <v>0.84254875200000001</v>
      </c>
      <c r="AF82">
        <f>'weight at age'!AE77*'numbers at age'!AF78</f>
        <v>0.7795044430000001</v>
      </c>
      <c r="AG82">
        <f>'weight at age'!AF77*'numbers at age'!AG78</f>
        <v>8.3829928139999996</v>
      </c>
      <c r="AH82">
        <f t="shared" si="2"/>
        <v>236.57336645050003</v>
      </c>
      <c r="AI82">
        <f t="shared" si="3"/>
        <v>215.00728482550002</v>
      </c>
    </row>
    <row r="83" spans="3:35" x14ac:dyDescent="0.25">
      <c r="C83">
        <v>1971</v>
      </c>
      <c r="D83">
        <f>'weight at age'!C78*'numbers at age'!D79</f>
        <v>10.613600354999999</v>
      </c>
      <c r="E83">
        <f>'weight at age'!D78*'numbers at age'!E79</f>
        <v>12.395140523999999</v>
      </c>
      <c r="F83">
        <f>'weight at age'!E78*'numbers at age'!F79</f>
        <v>12.366456928</v>
      </c>
      <c r="G83">
        <f>'weight at age'!F78*'numbers at age'!G79</f>
        <v>11.887692519</v>
      </c>
      <c r="H83">
        <f>'weight at age'!G78*'numbers at age'!H79</f>
        <v>11.036621404</v>
      </c>
      <c r="I83">
        <f>'weight at age'!H78*'numbers at age'!I79</f>
        <v>9.9810107160000001</v>
      </c>
      <c r="J83">
        <f>'weight at age'!I78*'numbers at age'!J79</f>
        <v>9.2082569579999998</v>
      </c>
      <c r="K83">
        <f>'weight at age'!J78*'numbers at age'!K79</f>
        <v>8.8083045440000003</v>
      </c>
      <c r="L83">
        <f>'weight at age'!K78*'numbers at age'!L79</f>
        <v>8.8272465120000021</v>
      </c>
      <c r="M83">
        <f>'weight at age'!L78*'numbers at age'!M79</f>
        <v>9.0692885600000004</v>
      </c>
      <c r="N83">
        <f>'weight at age'!M78*'numbers at age'!N79</f>
        <v>9.2298029339999985</v>
      </c>
      <c r="O83">
        <f>'weight at age'!N78*'numbers at age'!O79</f>
        <v>8.7043916540000001</v>
      </c>
      <c r="P83">
        <f>'weight at age'!O78*'numbers at age'!P79</f>
        <v>7.6476866010000002</v>
      </c>
      <c r="Q83">
        <f>'weight at age'!P78*'numbers at age'!Q79</f>
        <v>6.4527820919999996</v>
      </c>
      <c r="R83">
        <f>'weight at age'!Q78*'numbers at age'!R79</f>
        <v>53.069565759999996</v>
      </c>
      <c r="S83">
        <f>'weight at age'!R78*'numbers at age'!S79</f>
        <v>4.5135767199999997</v>
      </c>
      <c r="T83">
        <f>'weight at age'!S78*'numbers at age'!T79</f>
        <v>3.7427707520000002</v>
      </c>
      <c r="U83">
        <f>'weight at age'!T78*'numbers at age'!U79</f>
        <v>3.0497363700000002</v>
      </c>
      <c r="V83">
        <f>'weight at age'!U78*'numbers at age'!V79</f>
        <v>2.4607386772999997</v>
      </c>
      <c r="W83">
        <f>'weight at age'!V78*'numbers at age'!W79</f>
        <v>1.9949903511999998</v>
      </c>
      <c r="X83">
        <f>'weight at age'!W78*'numbers at age'!X79</f>
        <v>1.6451396808000003</v>
      </c>
      <c r="Y83">
        <f>'weight at age'!X78*'numbers at age'!Y79</f>
        <v>1.3954967096999999</v>
      </c>
      <c r="Z83">
        <f>'weight at age'!Y78*'numbers at age'!Z79</f>
        <v>1.2173589186</v>
      </c>
      <c r="AA83">
        <f>'weight at age'!Z78*'numbers at age'!AA79</f>
        <v>1.0865616110999998</v>
      </c>
      <c r="AB83">
        <f>'weight at age'!AA78*'numbers at age'!AB79</f>
        <v>0.98556811679999989</v>
      </c>
      <c r="AC83">
        <f>'weight at age'!AB78*'numbers at age'!AC79</f>
        <v>0.90332358540000002</v>
      </c>
      <c r="AD83">
        <f>'weight at age'!AC78*'numbers at age'!AD79</f>
        <v>0.83311308440000009</v>
      </c>
      <c r="AE83">
        <f>'weight at age'!AD78*'numbers at age'!AE79</f>
        <v>0.77073710940000006</v>
      </c>
      <c r="AF83">
        <f>'weight at age'!AE78*'numbers at age'!AF79</f>
        <v>0.7137835387</v>
      </c>
      <c r="AG83">
        <f>'weight at age'!AF78*'numbers at age'!AG79</f>
        <v>7.7757684480000009</v>
      </c>
      <c r="AH83">
        <f t="shared" si="2"/>
        <v>222.38651173440002</v>
      </c>
      <c r="AI83">
        <f t="shared" si="3"/>
        <v>199.37777085540003</v>
      </c>
    </row>
    <row r="84" spans="3:35" x14ac:dyDescent="0.25">
      <c r="C84">
        <v>1972</v>
      </c>
      <c r="D84">
        <f>'weight at age'!C79*'numbers at age'!D80</f>
        <v>9.2467365749999981</v>
      </c>
      <c r="E84">
        <f>'weight at age'!D79*'numbers at age'!E80</f>
        <v>12.761748711000001</v>
      </c>
      <c r="F84">
        <f>'weight at age'!E79*'numbers at age'!F80</f>
        <v>13.459348839999999</v>
      </c>
      <c r="G84">
        <f>'weight at age'!F79*'numbers at age'!G80</f>
        <v>12.504400416999999</v>
      </c>
      <c r="H84">
        <f>'weight at age'!G79*'numbers at age'!H80</f>
        <v>11.408738029</v>
      </c>
      <c r="I84">
        <f>'weight at age'!H79*'numbers at age'!I80</f>
        <v>10.17888336</v>
      </c>
      <c r="J84">
        <f>'weight at age'!I79*'numbers at age'!J80</f>
        <v>8.921804238</v>
      </c>
      <c r="K84">
        <f>'weight at age'!J79*'numbers at age'!K80</f>
        <v>8.0262440959999992</v>
      </c>
      <c r="L84">
        <f>'weight at age'!K79*'numbers at age'!L80</f>
        <v>7.5241710180000005</v>
      </c>
      <c r="M84">
        <f>'weight at age'!L79*'numbers at age'!M80</f>
        <v>7.4227720000000001</v>
      </c>
      <c r="N84">
        <f>'weight at age'!M79*'numbers at age'!N80</f>
        <v>7.5382117160000002</v>
      </c>
      <c r="O84">
        <f>'weight at age'!N79*'numbers at age'!O80</f>
        <v>7.6107715320000011</v>
      </c>
      <c r="P84">
        <f>'weight at age'!O79*'numbers at age'!P80</f>
        <v>7.1415725820000002</v>
      </c>
      <c r="Q84">
        <f>'weight at age'!P79*'numbers at age'!Q80</f>
        <v>6.2572698000000004</v>
      </c>
      <c r="R84">
        <f>'weight at age'!Q79*'numbers at age'!R80</f>
        <v>5.273807004</v>
      </c>
      <c r="S84">
        <f>'weight at age'!R79*'numbers at age'!S80</f>
        <v>43.37923808</v>
      </c>
      <c r="T84">
        <f>'weight at age'!S79*'numbers at age'!T80</f>
        <v>3.6929146240000001</v>
      </c>
      <c r="U84">
        <f>'weight at age'!T79*'numbers at age'!U80</f>
        <v>3.0666827160000003</v>
      </c>
      <c r="V84">
        <f>'weight at age'!U79*'numbers at age'!V80</f>
        <v>2.5035179565000001</v>
      </c>
      <c r="W84">
        <f>'weight at age'!V79*'numbers at age'!W80</f>
        <v>2.0240819060000002</v>
      </c>
      <c r="X84">
        <f>'weight at age'!W79*'numbers at age'!X80</f>
        <v>1.6445657889</v>
      </c>
      <c r="Y84">
        <f>'weight at age'!X79*'numbers at age'!Y80</f>
        <v>1.3590936197999999</v>
      </c>
      <c r="Z84">
        <f>'weight at age'!Y79*'numbers at age'!Z80</f>
        <v>1.1553840258000001</v>
      </c>
      <c r="AA84">
        <f>'weight at age'!Z79*'numbers at age'!AA80</f>
        <v>1.0100273456</v>
      </c>
      <c r="AB84">
        <f>'weight at age'!AA79*'numbers at age'!AB80</f>
        <v>0.90336188319999988</v>
      </c>
      <c r="AC84">
        <f>'weight at age'!AB79*'numbers at age'!AC80</f>
        <v>0.82097344019999996</v>
      </c>
      <c r="AD84">
        <f>'weight at age'!AC79*'numbers at age'!AD80</f>
        <v>0.7538373062</v>
      </c>
      <c r="AE84">
        <f>'weight at age'!AD79*'numbers at age'!AE80</f>
        <v>0.6964702854</v>
      </c>
      <c r="AF84">
        <f>'weight at age'!AE79*'numbers at age'!AF80</f>
        <v>0.64535604410000003</v>
      </c>
      <c r="AG84">
        <f>'weight at age'!AF79*'numbers at age'!AG80</f>
        <v>7.1277233579999999</v>
      </c>
      <c r="AH84">
        <f t="shared" si="2"/>
        <v>206.05970829769998</v>
      </c>
      <c r="AI84">
        <f t="shared" si="3"/>
        <v>184.05122301170002</v>
      </c>
    </row>
    <row r="85" spans="3:35" x14ac:dyDescent="0.25">
      <c r="C85">
        <v>1973</v>
      </c>
      <c r="D85">
        <f>'weight at age'!C80*'numbers at age'!D81</f>
        <v>7.570156289999999</v>
      </c>
      <c r="E85">
        <f>'weight at age'!D80*'numbers at age'!E81</f>
        <v>11.066760405000002</v>
      </c>
      <c r="F85">
        <f>'weight at age'!E80*'numbers at age'!F81</f>
        <v>13.7306662</v>
      </c>
      <c r="G85">
        <f>'weight at age'!F80*'numbers at age'!G81</f>
        <v>13.426404139999999</v>
      </c>
      <c r="H85">
        <f>'weight at age'!G80*'numbers at age'!H81</f>
        <v>11.790385454999999</v>
      </c>
      <c r="I85">
        <f>'weight at age'!H80*'numbers at age'!I81</f>
        <v>10.296640247999999</v>
      </c>
      <c r="J85">
        <f>'weight at age'!I80*'numbers at age'!J81</f>
        <v>8.8689861899999993</v>
      </c>
      <c r="K85">
        <f>'weight at age'!J80*'numbers at age'!K81</f>
        <v>7.5516396800000001</v>
      </c>
      <c r="L85">
        <f>'weight at age'!K80*'numbers at age'!L81</f>
        <v>6.6349484460000001</v>
      </c>
      <c r="M85">
        <f>'weight at age'!L80*'numbers at age'!M81</f>
        <v>6.1053632600000007</v>
      </c>
      <c r="N85">
        <f>'weight at age'!M80*'numbers at age'!N81</f>
        <v>5.9408881779999998</v>
      </c>
      <c r="O85">
        <f>'weight at age'!N80*'numbers at age'!O81</f>
        <v>5.9773196840000002</v>
      </c>
      <c r="P85">
        <f>'weight at age'!O80*'numbers at age'!P81</f>
        <v>6.0005431649999998</v>
      </c>
      <c r="Q85">
        <f>'weight at age'!P80*'numbers at age'!Q81</f>
        <v>5.6142641159999993</v>
      </c>
      <c r="R85">
        <f>'weight at age'!Q80*'numbers at age'!R81</f>
        <v>4.9148652030000006</v>
      </c>
      <c r="S85">
        <f>'weight at age'!R80*'numbers at age'!S81</f>
        <v>4.1450096559999992</v>
      </c>
      <c r="T85">
        <f>'weight at age'!S80*'numbers at age'!T81</f>
        <v>34.149857879999999</v>
      </c>
      <c r="U85">
        <f>'weight at age'!T80*'numbers at age'!U81</f>
        <v>2.9136681179999999</v>
      </c>
      <c r="V85">
        <f>'weight at age'!U80*'numbers at age'!V81</f>
        <v>2.4261067668000003</v>
      </c>
      <c r="W85">
        <f>'weight at age'!V80*'numbers at age'!W81</f>
        <v>1.9862430336000001</v>
      </c>
      <c r="X85">
        <f>'weight at age'!W80*'numbers at age'!X81</f>
        <v>1.6107350217</v>
      </c>
      <c r="Y85">
        <f>'weight at age'!X80*'numbers at age'!Y81</f>
        <v>1.3126293743999999</v>
      </c>
      <c r="Z85">
        <f>'weight at age'!Y80*'numbers at age'!Z81</f>
        <v>1.0880197326000001</v>
      </c>
      <c r="AA85">
        <f>'weight at age'!Z80*'numbers at age'!AA81</f>
        <v>0.92759915429999984</v>
      </c>
      <c r="AB85">
        <f>'weight at age'!AA80*'numbers at age'!AB81</f>
        <v>0.81315301679999996</v>
      </c>
      <c r="AC85">
        <f>'weight at age'!AB80*'numbers at age'!AC81</f>
        <v>0.7291738056</v>
      </c>
      <c r="AD85">
        <f>'weight at age'!AC80*'numbers at age'!AD81</f>
        <v>0.66430541320000003</v>
      </c>
      <c r="AE85">
        <f>'weight at age'!AD80*'numbers at age'!AE81</f>
        <v>0.6114173958000001</v>
      </c>
      <c r="AF85">
        <f>'weight at age'!AE80*'numbers at age'!AF81</f>
        <v>0.56610218830000003</v>
      </c>
      <c r="AG85">
        <f>'weight at age'!AF80*'numbers at age'!AG81</f>
        <v>6.3411195959999995</v>
      </c>
      <c r="AH85">
        <f t="shared" si="2"/>
        <v>185.77497081309994</v>
      </c>
      <c r="AI85">
        <f t="shared" si="3"/>
        <v>167.13805411809997</v>
      </c>
    </row>
    <row r="86" spans="3:35" x14ac:dyDescent="0.25">
      <c r="C86">
        <v>1974</v>
      </c>
      <c r="D86">
        <f>'weight at age'!C81*'numbers at age'!D82</f>
        <v>7.0082837699999994</v>
      </c>
      <c r="E86">
        <f>'weight at age'!D81*'numbers at age'!E82</f>
        <v>9.1120642830000005</v>
      </c>
      <c r="F86">
        <f>'weight at age'!E81*'numbers at age'!F82</f>
        <v>12.048711784</v>
      </c>
      <c r="G86">
        <f>'weight at age'!F81*'numbers at age'!G82</f>
        <v>13.935705764</v>
      </c>
      <c r="H86">
        <f>'weight at age'!G81*'numbers at age'!H82</f>
        <v>12.939343131000001</v>
      </c>
      <c r="I86">
        <f>'weight at age'!H81*'numbers at age'!I82</f>
        <v>10.916754731999999</v>
      </c>
      <c r="J86">
        <f>'weight at age'!I81*'numbers at age'!J82</f>
        <v>9.2314447199999989</v>
      </c>
      <c r="K86">
        <f>'weight at age'!J81*'numbers at age'!K82</f>
        <v>7.7421169279999997</v>
      </c>
      <c r="L86">
        <f>'weight at age'!K81*'numbers at age'!L82</f>
        <v>6.4488690000000002</v>
      </c>
      <c r="M86">
        <f>'weight at age'!L81*'numbers at age'!M82</f>
        <v>5.5674640599999998</v>
      </c>
      <c r="N86">
        <f>'weight at age'!M81*'numbers at age'!N82</f>
        <v>5.0554669079999996</v>
      </c>
      <c r="O86">
        <f>'weight at age'!N81*'numbers at age'!O82</f>
        <v>4.8733624239999997</v>
      </c>
      <c r="P86">
        <f>'weight at age'!O81*'numbers at age'!P82</f>
        <v>4.8730423920000003</v>
      </c>
      <c r="Q86">
        <f>'weight at age'!P81*'numbers at age'!Q82</f>
        <v>4.873909212</v>
      </c>
      <c r="R86">
        <f>'weight at age'!Q81*'numbers at age'!R82</f>
        <v>4.5515433730000003</v>
      </c>
      <c r="S86">
        <f>'weight at age'!R81*'numbers at age'!S82</f>
        <v>3.9823422640000001</v>
      </c>
      <c r="T86">
        <f>'weight at age'!S81*'numbers at age'!T82</f>
        <v>3.3596925440000005</v>
      </c>
      <c r="U86">
        <f>'weight at age'!T81*'numbers at age'!U82</f>
        <v>27.704182379999999</v>
      </c>
      <c r="V86">
        <f>'weight at age'!U81*'numbers at age'!V82</f>
        <v>2.366892113</v>
      </c>
      <c r="W86">
        <f>'weight at age'!V81*'numbers at age'!W82</f>
        <v>1.9738104442000002</v>
      </c>
      <c r="X86">
        <f>'weight at age'!W81*'numbers at age'!X82</f>
        <v>1.6187182107</v>
      </c>
      <c r="Y86">
        <f>'weight at age'!X81*'numbers at age'!Y82</f>
        <v>1.3149368610999999</v>
      </c>
      <c r="Z86">
        <f>'weight at age'!Y81*'numbers at age'!Z82</f>
        <v>1.0734702786000001</v>
      </c>
      <c r="AA86">
        <f>'weight at age'!Z81*'numbers at age'!AA82</f>
        <v>0.89131005389999995</v>
      </c>
      <c r="AB86">
        <f>'weight at age'!AA81*'numbers at age'!AB82</f>
        <v>0.76116966320000001</v>
      </c>
      <c r="AC86">
        <f>'weight at age'!AB81*'numbers at age'!AC82</f>
        <v>0.66830532809999998</v>
      </c>
      <c r="AD86">
        <f>'weight at age'!AC81*'numbers at age'!AD82</f>
        <v>0.60018539309999996</v>
      </c>
      <c r="AE86">
        <f>'weight at age'!AD81*'numbers at age'!AE82</f>
        <v>0.54758589719999995</v>
      </c>
      <c r="AF86">
        <f>'weight at age'!AE81*'numbers at age'!AF82</f>
        <v>0.50465196810000001</v>
      </c>
      <c r="AG86">
        <f>'weight at age'!AF81*'numbers at age'!AG82</f>
        <v>5.7137746050000002</v>
      </c>
      <c r="AH86">
        <f t="shared" si="2"/>
        <v>172.25911048520004</v>
      </c>
      <c r="AI86">
        <f t="shared" si="3"/>
        <v>156.13876243220005</v>
      </c>
    </row>
    <row r="87" spans="3:35" x14ac:dyDescent="0.25">
      <c r="C87">
        <v>1975</v>
      </c>
      <c r="D87">
        <f>'weight at age'!C82*'numbers at age'!D83</f>
        <v>7.3979347049999991</v>
      </c>
      <c r="E87">
        <f>'weight at age'!D82*'numbers at age'!E83</f>
        <v>8.4500715960000008</v>
      </c>
      <c r="F87">
        <f>'weight at age'!E82*'numbers at age'!F83</f>
        <v>9.9599412399999991</v>
      </c>
      <c r="G87">
        <f>'weight at age'!F82*'numbers at age'!G83</f>
        <v>12.297894395</v>
      </c>
      <c r="H87">
        <f>'weight at age'!G82*'numbers at age'!H83</f>
        <v>13.518806601000001</v>
      </c>
      <c r="I87">
        <f>'weight at age'!H82*'numbers at age'!I83</f>
        <v>12.060990048000001</v>
      </c>
      <c r="J87">
        <f>'weight at age'!I82*'numbers at age'!J83</f>
        <v>9.8464927860000007</v>
      </c>
      <c r="K87">
        <f>'weight at age'!J82*'numbers at age'!K83</f>
        <v>8.0965372799999997</v>
      </c>
      <c r="L87">
        <f>'weight at age'!K82*'numbers at age'!L83</f>
        <v>6.6314571120000005</v>
      </c>
      <c r="M87">
        <f>'weight at age'!L82*'numbers at age'!M83</f>
        <v>5.4178534400000009</v>
      </c>
      <c r="N87">
        <f>'weight at age'!M82*'numbers at age'!N83</f>
        <v>4.6078162840000001</v>
      </c>
      <c r="O87">
        <f>'weight at age'!N82*'numbers at age'!O83</f>
        <v>4.1389041680000007</v>
      </c>
      <c r="P87">
        <f>'weight at age'!O82*'numbers at age'!P83</f>
        <v>3.960262299</v>
      </c>
      <c r="Q87">
        <f>'weight at age'!P82*'numbers at age'!Q83</f>
        <v>3.9411722159999996</v>
      </c>
      <c r="R87">
        <f>'weight at age'!Q82*'numbers at age'!R83</f>
        <v>3.930745162</v>
      </c>
      <c r="S87">
        <f>'weight at age'!R82*'numbers at age'!S83</f>
        <v>3.6656856079999995</v>
      </c>
      <c r="T87">
        <f>'weight at age'!S82*'numbers at age'!T83</f>
        <v>3.2058634960000001</v>
      </c>
      <c r="U87">
        <f>'weight at age'!T82*'numbers at age'!U83</f>
        <v>2.7050564940000004</v>
      </c>
      <c r="V87">
        <f>'weight at age'!U82*'numbers at age'!V83</f>
        <v>22.320625901</v>
      </c>
      <c r="W87">
        <f>'weight at age'!V82*'numbers at age'!W83</f>
        <v>1.9085833746</v>
      </c>
      <c r="X87">
        <f>'weight at age'!W82*'numbers at age'!X83</f>
        <v>1.5933419292000002</v>
      </c>
      <c r="Y87">
        <f>'weight at age'!X82*'numbers at age'!Y83</f>
        <v>1.3081491915999999</v>
      </c>
      <c r="Z87">
        <f>'weight at age'!Y82*'numbers at age'!Z83</f>
        <v>1.0639280208000002</v>
      </c>
      <c r="AA87">
        <f>'weight at age'!Z82*'numbers at age'!AA83</f>
        <v>0.86957901449999997</v>
      </c>
      <c r="AB87">
        <f>'weight at age'!AA82*'numbers at age'!AB83</f>
        <v>0.72286698559999996</v>
      </c>
      <c r="AC87">
        <f>'weight at age'!AB82*'numbers at age'!AC83</f>
        <v>0.61800239610000007</v>
      </c>
      <c r="AD87">
        <f>'weight at age'!AC82*'numbers at age'!AD83</f>
        <v>0.5431815982</v>
      </c>
      <c r="AE87">
        <f>'weight at age'!AD82*'numbers at age'!AE83</f>
        <v>0.48832045680000002</v>
      </c>
      <c r="AF87">
        <f>'weight at age'!AE82*'numbers at age'!AF83</f>
        <v>0.44594373949999999</v>
      </c>
      <c r="AG87">
        <f>'weight at age'!AF82*'numbers at age'!AG83</f>
        <v>5.0721359220000002</v>
      </c>
      <c r="AH87">
        <f t="shared" si="2"/>
        <v>160.78814345990003</v>
      </c>
      <c r="AI87">
        <f t="shared" si="3"/>
        <v>144.94013715890003</v>
      </c>
    </row>
    <row r="88" spans="3:35" x14ac:dyDescent="0.25">
      <c r="C88">
        <v>1976</v>
      </c>
      <c r="D88">
        <f>'weight at age'!C83*'numbers at age'!D84</f>
        <v>6.5483987699999995</v>
      </c>
      <c r="E88">
        <f>'weight at age'!D83*'numbers at age'!E84</f>
        <v>8.9320382370000004</v>
      </c>
      <c r="F88">
        <f>'weight at age'!E83*'numbers at age'!F84</f>
        <v>9.2630269760000008</v>
      </c>
      <c r="G88">
        <f>'weight at age'!F83*'numbers at age'!G84</f>
        <v>10.208637802</v>
      </c>
      <c r="H88">
        <f>'weight at age'!G83*'numbers at age'!H84</f>
        <v>11.992493821</v>
      </c>
      <c r="I88">
        <f>'weight at age'!H83*'numbers at age'!I84</f>
        <v>12.676746876000001</v>
      </c>
      <c r="J88">
        <f>'weight at age'!I83*'numbers at age'!J84</f>
        <v>10.949335758</v>
      </c>
      <c r="K88">
        <f>'weight at age'!J83*'numbers at age'!K84</f>
        <v>8.6946146559999988</v>
      </c>
      <c r="L88">
        <f>'weight at age'!K83*'numbers at age'!L84</f>
        <v>6.9828411240000001</v>
      </c>
      <c r="M88">
        <f>'weight at age'!L83*'numbers at age'!M84</f>
        <v>5.6094356000000003</v>
      </c>
      <c r="N88">
        <f>'weight at age'!M83*'numbers at age'!N84</f>
        <v>4.5141226699999999</v>
      </c>
      <c r="O88">
        <f>'weight at age'!N83*'numbers at age'!O84</f>
        <v>3.7969504160000005</v>
      </c>
      <c r="P88">
        <f>'weight at age'!O83*'numbers at age'!P84</f>
        <v>3.3844261169999998</v>
      </c>
      <c r="Q88">
        <f>'weight at age'!P83*'numbers at age'!Q84</f>
        <v>3.2219774640000001</v>
      </c>
      <c r="R88">
        <f>'weight at age'!Q83*'numbers at age'!R84</f>
        <v>3.1963497959999998</v>
      </c>
      <c r="S88">
        <f>'weight at age'!R83*'numbers at age'!S84</f>
        <v>3.1824025599999994</v>
      </c>
      <c r="T88">
        <f>'weight at age'!S83*'numbers at age'!T84</f>
        <v>2.9654412215999999</v>
      </c>
      <c r="U88">
        <f>'weight at age'!T83*'numbers at age'!U84</f>
        <v>2.5929280649999997</v>
      </c>
      <c r="V88">
        <f>'weight at age'!U83*'numbers at age'!V84</f>
        <v>2.1885002174000001</v>
      </c>
      <c r="W88">
        <f>'weight at age'!V83*'numbers at age'!W84</f>
        <v>18.067309148</v>
      </c>
      <c r="X88">
        <f>'weight at age'!W83*'numbers at age'!X84</f>
        <v>1.5460359237000001</v>
      </c>
      <c r="Y88">
        <f>'weight at age'!X83*'numbers at age'!Y84</f>
        <v>1.2916822733</v>
      </c>
      <c r="Z88">
        <f>'weight at age'!Y83*'numbers at age'!Z84</f>
        <v>1.0614228167999999</v>
      </c>
      <c r="AA88">
        <f>'weight at age'!Z83*'numbers at age'!AA84</f>
        <v>0.86401931349999994</v>
      </c>
      <c r="AB88">
        <f>'weight at age'!AA83*'numbers at age'!AB84</f>
        <v>0.70681670720000001</v>
      </c>
      <c r="AC88">
        <f>'weight at age'!AB83*'numbers at age'!AC84</f>
        <v>0.5880554268</v>
      </c>
      <c r="AD88">
        <f>'weight at age'!AC83*'numbers at age'!AD84</f>
        <v>0.50315122290000003</v>
      </c>
      <c r="AE88">
        <f>'weight at age'!AD83*'numbers at age'!AE84</f>
        <v>0.44259230100000002</v>
      </c>
      <c r="AF88">
        <f>'weight at age'!AE83*'numbers at age'!AF84</f>
        <v>0.39818094920000002</v>
      </c>
      <c r="AG88">
        <f>'weight at age'!AF83*'numbers at age'!AG84</f>
        <v>4.5049274550000007</v>
      </c>
      <c r="AH88">
        <f t="shared" si="2"/>
        <v>150.87486168439997</v>
      </c>
      <c r="AI88">
        <f t="shared" si="3"/>
        <v>135.3944246774</v>
      </c>
    </row>
    <row r="89" spans="3:35" x14ac:dyDescent="0.25">
      <c r="C89">
        <v>1977</v>
      </c>
      <c r="D89">
        <f>'weight at age'!C84*'numbers at age'!D85</f>
        <v>5.1173329049999996</v>
      </c>
      <c r="E89">
        <f>'weight at age'!D84*'numbers at age'!E85</f>
        <v>7.8982068960000005</v>
      </c>
      <c r="F89">
        <f>'weight at age'!E84*'numbers at age'!F85</f>
        <v>9.7746920719999988</v>
      </c>
      <c r="G89">
        <f>'weight at age'!F84*'numbers at age'!G85</f>
        <v>9.4695016290000016</v>
      </c>
      <c r="H89">
        <f>'weight at age'!G84*'numbers at age'!H85</f>
        <v>9.9168561330000013</v>
      </c>
      <c r="I89">
        <f>'weight at age'!H84*'numbers at age'!I85</f>
        <v>11.184074387999999</v>
      </c>
      <c r="J89">
        <f>'weight at age'!I84*'numbers at age'!J85</f>
        <v>11.422195722</v>
      </c>
      <c r="K89">
        <f>'weight at age'!J84*'numbers at age'!K85</f>
        <v>9.5737811519999987</v>
      </c>
      <c r="L89">
        <f>'weight at age'!K84*'numbers at age'!L85</f>
        <v>7.4073988800000006</v>
      </c>
      <c r="M89">
        <f>'weight at age'!L84*'numbers at age'!M85</f>
        <v>5.82187024</v>
      </c>
      <c r="N89">
        <f>'weight at age'!M84*'numbers at age'!N85</f>
        <v>4.5981780179999996</v>
      </c>
      <c r="O89">
        <f>'weight at age'!N84*'numbers at age'!O85</f>
        <v>3.6545003600000001</v>
      </c>
      <c r="P89">
        <f>'weight at age'!O84*'numbers at age'!P85</f>
        <v>3.0473736045000002</v>
      </c>
      <c r="Q89">
        <f>'weight at age'!P84*'numbers at age'!Q85</f>
        <v>2.7007897733999999</v>
      </c>
      <c r="R89">
        <f>'weight at age'!Q84*'numbers at age'!R85</f>
        <v>2.5620113083000002</v>
      </c>
      <c r="S89">
        <f>'weight at age'!R84*'numbers at age'!S85</f>
        <v>2.5366073127999997</v>
      </c>
      <c r="T89">
        <f>'weight at age'!S84*'numbers at age'!T85</f>
        <v>2.5231620412</v>
      </c>
      <c r="U89">
        <f>'weight at age'!T84*'numbers at age'!U85</f>
        <v>2.3504843400000004</v>
      </c>
      <c r="V89">
        <f>'weight at age'!U84*'numbers at age'!V85</f>
        <v>2.0557546820999999</v>
      </c>
      <c r="W89">
        <f>'weight at age'!V84*'numbers at age'!W85</f>
        <v>1.7359711347999998</v>
      </c>
      <c r="X89">
        <f>'weight at age'!W84*'numbers at age'!X85</f>
        <v>14.342199801000001</v>
      </c>
      <c r="Y89">
        <f>'weight at age'!X84*'numbers at age'!Y85</f>
        <v>1.2282536680999998</v>
      </c>
      <c r="Z89">
        <f>'weight at age'!Y84*'numbers at age'!Z85</f>
        <v>1.0271143692000002</v>
      </c>
      <c r="AA89">
        <f>'weight at age'!Z84*'numbers at age'!AA85</f>
        <v>0.84477567789999997</v>
      </c>
      <c r="AB89">
        <f>'weight at age'!AA84*'numbers at age'!AB85</f>
        <v>0.6882971551999999</v>
      </c>
      <c r="AC89">
        <f>'weight at age'!AB84*'numbers at age'!AC85</f>
        <v>0.56355043710000008</v>
      </c>
      <c r="AD89">
        <f>'weight at age'!AC84*'numbers at age'!AD85</f>
        <v>0.46924942309999995</v>
      </c>
      <c r="AE89">
        <f>'weight at age'!AD84*'numbers at age'!AE85</f>
        <v>0.40183564620000001</v>
      </c>
      <c r="AF89">
        <f>'weight at age'!AE84*'numbers at age'!AF85</f>
        <v>0.35373300790000001</v>
      </c>
      <c r="AG89">
        <f>'weight at age'!AF84*'numbers at age'!AG85</f>
        <v>3.9235862609999996</v>
      </c>
      <c r="AH89">
        <f t="shared" si="2"/>
        <v>139.19333803879994</v>
      </c>
      <c r="AI89">
        <f t="shared" si="3"/>
        <v>126.1777982378</v>
      </c>
    </row>
    <row r="90" spans="3:35" x14ac:dyDescent="0.25">
      <c r="C90">
        <v>1978</v>
      </c>
      <c r="D90">
        <f>'weight at age'!C85*'numbers at age'!D86</f>
        <v>5.6036345549999993</v>
      </c>
      <c r="E90">
        <f>'weight at age'!D85*'numbers at age'!E86</f>
        <v>6.1968354030000006</v>
      </c>
      <c r="F90">
        <f>'weight at age'!E85*'numbers at age'!F86</f>
        <v>8.7116326319999988</v>
      </c>
      <c r="G90">
        <f>'weight at age'!F85*'numbers at age'!G86</f>
        <v>10.109269435</v>
      </c>
      <c r="H90">
        <f>'weight at age'!G85*'numbers at age'!H86</f>
        <v>9.3396080550000011</v>
      </c>
      <c r="I90">
        <f>'weight at age'!H85*'numbers at age'!I86</f>
        <v>9.4227298679999993</v>
      </c>
      <c r="J90">
        <f>'weight at age'!I85*'numbers at age'!J86</f>
        <v>10.302900354</v>
      </c>
      <c r="K90">
        <f>'weight at age'!J85*'numbers at age'!K86</f>
        <v>10.24546848</v>
      </c>
      <c r="L90">
        <f>'weight at age'!K85*'numbers at age'!L86</f>
        <v>8.3933400599999999</v>
      </c>
      <c r="M90">
        <f>'weight at age'!L85*'numbers at age'!M86</f>
        <v>6.3718544000000001</v>
      </c>
      <c r="N90">
        <f>'weight at age'!M85*'numbers at age'!N86</f>
        <v>4.9333721339999999</v>
      </c>
      <c r="O90">
        <f>'weight at age'!N85*'numbers at age'!O86</f>
        <v>3.8530531620000001</v>
      </c>
      <c r="P90">
        <f>'weight at age'!O85*'numbers at age'!P86</f>
        <v>3.0378601130999998</v>
      </c>
      <c r="Q90">
        <f>'weight at age'!P85*'numbers at age'!Q86</f>
        <v>2.5191661787999999</v>
      </c>
      <c r="R90">
        <f>'weight at age'!Q85*'numbers at age'!R86</f>
        <v>2.2243488856</v>
      </c>
      <c r="S90">
        <f>'weight at age'!R85*'numbers at age'!S86</f>
        <v>2.1050319719999999</v>
      </c>
      <c r="T90">
        <f>'weight at age'!S85*'numbers at age'!T86</f>
        <v>2.0810609184</v>
      </c>
      <c r="U90">
        <f>'weight at age'!T85*'numbers at age'!U86</f>
        <v>2.0681207129999999</v>
      </c>
      <c r="V90">
        <f>'weight at age'!U85*'numbers at age'!V86</f>
        <v>1.9257547685</v>
      </c>
      <c r="W90">
        <f>'weight at age'!V85*'numbers at age'!W86</f>
        <v>1.683922674</v>
      </c>
      <c r="X90">
        <f>'weight at age'!W85*'numbers at age'!X86</f>
        <v>1.4220400062</v>
      </c>
      <c r="Y90">
        <f>'weight at age'!X85*'numbers at age'!Y86</f>
        <v>11.749760788</v>
      </c>
      <c r="Z90">
        <f>'weight at age'!Y85*'numbers at age'!Z86</f>
        <v>1.0064785542000001</v>
      </c>
      <c r="AA90">
        <f>'weight at age'!Z85*'numbers at age'!AA86</f>
        <v>0.84187692049999996</v>
      </c>
      <c r="AB90">
        <f>'weight at age'!AA85*'numbers at age'!AB86</f>
        <v>0.69263767519999997</v>
      </c>
      <c r="AC90">
        <f>'weight at age'!AB85*'numbers at age'!AC86</f>
        <v>0.56450246189999997</v>
      </c>
      <c r="AD90">
        <f>'weight at age'!AC85*'numbers at age'!AD86</f>
        <v>0.46232944100000001</v>
      </c>
      <c r="AE90">
        <f>'weight at age'!AD85*'numbers at age'!AE86</f>
        <v>0.38509665060000003</v>
      </c>
      <c r="AF90">
        <f>'weight at age'!AE85*'numbers at age'!AF86</f>
        <v>0.32986287680000004</v>
      </c>
      <c r="AG90">
        <f>'weight at age'!AF85*'numbers at age'!AG86</f>
        <v>3.512803581</v>
      </c>
      <c r="AH90">
        <f t="shared" si="2"/>
        <v>132.09635371680002</v>
      </c>
      <c r="AI90">
        <f t="shared" si="3"/>
        <v>120.2958837588</v>
      </c>
    </row>
    <row r="91" spans="3:35" x14ac:dyDescent="0.25">
      <c r="C91">
        <v>1979</v>
      </c>
      <c r="D91">
        <f>'weight at age'!C86*'numbers at age'!D87</f>
        <v>36.934861649999995</v>
      </c>
      <c r="E91">
        <f>'weight at age'!D86*'numbers at age'!E87</f>
        <v>6.8073591420000001</v>
      </c>
      <c r="F91">
        <f>'weight at age'!E86*'numbers at age'!F87</f>
        <v>6.8734797279999995</v>
      </c>
      <c r="G91">
        <f>'weight at age'!F86*'numbers at age'!G87</f>
        <v>9.0866162389999996</v>
      </c>
      <c r="H91">
        <f>'weight at age'!G86*'numbers at age'!H87</f>
        <v>10.090833635999999</v>
      </c>
      <c r="I91">
        <f>'weight at age'!H86*'numbers at age'!I87</f>
        <v>9.0198470400000001</v>
      </c>
      <c r="J91">
        <f>'weight at age'!I86*'numbers at age'!J87</f>
        <v>8.8679479319999999</v>
      </c>
      <c r="K91">
        <f>'weight at age'!J86*'numbers at age'!K87</f>
        <v>9.4951542399999997</v>
      </c>
      <c r="L91">
        <f>'weight at age'!K86*'numbers at age'!L87</f>
        <v>9.2822163839999998</v>
      </c>
      <c r="M91">
        <f>'weight at age'!L86*'numbers at age'!M87</f>
        <v>7.5004652600000012</v>
      </c>
      <c r="N91">
        <f>'weight at age'!M86*'numbers at age'!N87</f>
        <v>5.6334305139999996</v>
      </c>
      <c r="O91">
        <f>'weight at age'!N86*'numbers at age'!O87</f>
        <v>4.3269664620000006</v>
      </c>
      <c r="P91">
        <f>'weight at age'!O86*'numbers at age'!P87</f>
        <v>3.3598201199999997</v>
      </c>
      <c r="Q91">
        <f>'weight at age'!P86*'numbers at age'!Q87</f>
        <v>2.6380010916000001</v>
      </c>
      <c r="R91">
        <f>'weight at age'!Q86*'numbers at age'!R87</f>
        <v>2.1811977221999999</v>
      </c>
      <c r="S91">
        <f>'weight at age'!R86*'numbers at age'!S87</f>
        <v>1.9221325063999997</v>
      </c>
      <c r="T91">
        <f>'weight at age'!S86*'numbers at age'!T87</f>
        <v>1.8165913292000002</v>
      </c>
      <c r="U91">
        <f>'weight at age'!T86*'numbers at age'!U87</f>
        <v>1.7942111250000001</v>
      </c>
      <c r="V91">
        <f>'weight at age'!U86*'numbers at age'!V87</f>
        <v>1.7820746909</v>
      </c>
      <c r="W91">
        <f>'weight at age'!V86*'numbers at age'!W87</f>
        <v>1.6587501223999999</v>
      </c>
      <c r="X91">
        <f>'weight at age'!W86*'numbers at age'!X87</f>
        <v>1.4502023886000002</v>
      </c>
      <c r="Y91">
        <f>'weight at age'!X86*'numbers at age'!Y87</f>
        <v>1.2245180428999998</v>
      </c>
      <c r="Z91">
        <f>'weight at age'!Y86*'numbers at age'!Z87</f>
        <v>10.117780242</v>
      </c>
      <c r="AA91">
        <f>'weight at age'!Z86*'numbers at age'!AA87</f>
        <v>0.8667156077999999</v>
      </c>
      <c r="AB91">
        <f>'weight at age'!AA86*'numbers at age'!AB87</f>
        <v>0.72503724560000005</v>
      </c>
      <c r="AC91">
        <f>'weight at age'!AB86*'numbers at age'!AC87</f>
        <v>0.596559324</v>
      </c>
      <c r="AD91">
        <f>'weight at age'!AC86*'numbers at age'!AD87</f>
        <v>0.48624536239999999</v>
      </c>
      <c r="AE91">
        <f>'weight at age'!AD86*'numbers at age'!AE87</f>
        <v>0.39829606620000002</v>
      </c>
      <c r="AF91">
        <f>'weight at age'!AE86*'numbers at age'!AF87</f>
        <v>0.33179707510000001</v>
      </c>
      <c r="AG91">
        <f>'weight at age'!AF86*'numbers at age'!AG87</f>
        <v>3.3113397869999996</v>
      </c>
      <c r="AH91">
        <f t="shared" si="2"/>
        <v>160.58044807630003</v>
      </c>
      <c r="AI91">
        <f t="shared" si="3"/>
        <v>116.8382272843</v>
      </c>
    </row>
    <row r="92" spans="3:35" x14ac:dyDescent="0.25">
      <c r="C92">
        <v>1980</v>
      </c>
      <c r="D92">
        <f>'weight at age'!C87*'numbers at age'!D88</f>
        <v>22.728586199999999</v>
      </c>
      <c r="E92">
        <f>'weight at age'!D87*'numbers at age'!E88</f>
        <v>44.851038389999999</v>
      </c>
      <c r="F92">
        <f>'weight at age'!E87*'numbers at age'!F88</f>
        <v>7.5452345039999997</v>
      </c>
      <c r="G92">
        <f>'weight at age'!F87*'numbers at age'!G88</f>
        <v>7.1615891700000001</v>
      </c>
      <c r="H92">
        <f>'weight at age'!G87*'numbers at age'!H88</f>
        <v>9.056453265</v>
      </c>
      <c r="I92">
        <f>'weight at age'!H87*'numbers at age'!I88</f>
        <v>9.7259626200000007</v>
      </c>
      <c r="J92">
        <f>'weight at age'!I87*'numbers at age'!J88</f>
        <v>8.4670738560000007</v>
      </c>
      <c r="K92">
        <f>'weight at age'!J87*'numbers at age'!K88</f>
        <v>8.14670688</v>
      </c>
      <c r="L92">
        <f>'weight at age'!K87*'numbers at age'!L88</f>
        <v>8.5697245620000011</v>
      </c>
      <c r="M92">
        <f>'weight at age'!L87*'numbers at age'!M88</f>
        <v>8.2586187800000008</v>
      </c>
      <c r="N92">
        <f>'weight at age'!M87*'numbers at age'!N88</f>
        <v>6.5993116660000002</v>
      </c>
      <c r="O92">
        <f>'weight at age'!N87*'numbers at age'!O88</f>
        <v>4.9155085000000005</v>
      </c>
      <c r="P92">
        <f>'weight at age'!O87*'numbers at age'!P88</f>
        <v>3.7527713760000001</v>
      </c>
      <c r="Q92">
        <f>'weight at age'!P87*'numbers at age'!Q88</f>
        <v>2.9015044577999998</v>
      </c>
      <c r="R92">
        <f>'weight at age'!Q87*'numbers at age'!R88</f>
        <v>2.2713286355000002</v>
      </c>
      <c r="S92">
        <f>'weight at age'!R87*'numbers at age'!S88</f>
        <v>1.8742571111999999</v>
      </c>
      <c r="T92">
        <f>'weight at age'!S87*'numbers at age'!T88</f>
        <v>1.649433398</v>
      </c>
      <c r="U92">
        <f>'weight at age'!T87*'numbers at age'!U88</f>
        <v>1.557421497</v>
      </c>
      <c r="V92">
        <f>'weight at age'!U87*'numbers at age'!V88</f>
        <v>1.5374330852</v>
      </c>
      <c r="W92">
        <f>'weight at age'!V87*'numbers at age'!W88</f>
        <v>1.5264837644</v>
      </c>
      <c r="X92">
        <f>'weight at age'!W87*'numbers at age'!X88</f>
        <v>1.4206581771</v>
      </c>
      <c r="Y92">
        <f>'weight at age'!X87*'numbers at age'!Y88</f>
        <v>1.2419413325999999</v>
      </c>
      <c r="Z92">
        <f>'weight at age'!Y87*'numbers at age'!Z88</f>
        <v>1.0487137242</v>
      </c>
      <c r="AA92">
        <f>'weight at age'!Z87*'numbers at age'!AA88</f>
        <v>8.6658063240000001</v>
      </c>
      <c r="AB92">
        <f>'weight at age'!AA87*'numbers at age'!AB88</f>
        <v>0.74242826239999993</v>
      </c>
      <c r="AC92">
        <f>'weight at age'!AB87*'numbers at age'!AC88</f>
        <v>0.62113828859999998</v>
      </c>
      <c r="AD92">
        <f>'weight at age'!AC87*'numbers at age'!AD88</f>
        <v>0.51113928219999993</v>
      </c>
      <c r="AE92">
        <f>'weight at age'!AD87*'numbers at age'!AE88</f>
        <v>0.41669544660000002</v>
      </c>
      <c r="AF92">
        <f>'weight at age'!AE87*'numbers at age'!AF88</f>
        <v>0.34137151760000001</v>
      </c>
      <c r="AG92">
        <f>'weight at age'!AF87*'numbers at age'!AG88</f>
        <v>3.1231137546000003</v>
      </c>
      <c r="AH92">
        <f t="shared" si="2"/>
        <v>181.22944782800002</v>
      </c>
      <c r="AI92">
        <f t="shared" si="3"/>
        <v>113.64982323800001</v>
      </c>
    </row>
    <row r="93" spans="3:35" x14ac:dyDescent="0.25">
      <c r="C93">
        <v>1981</v>
      </c>
      <c r="D93">
        <f>'weight at age'!C88*'numbers at age'!D89</f>
        <v>8.595999299999999</v>
      </c>
      <c r="E93">
        <f>'weight at age'!D88*'numbers at age'!E89</f>
        <v>27.607644000000001</v>
      </c>
      <c r="F93">
        <f>'weight at age'!E88*'numbers at age'!F89</f>
        <v>49.728367679999998</v>
      </c>
      <c r="G93">
        <f>'weight at age'!F88*'numbers at age'!G89</f>
        <v>7.8657635470000002</v>
      </c>
      <c r="H93">
        <f>'weight at age'!G88*'numbers at age'!H89</f>
        <v>7.1450315089999998</v>
      </c>
      <c r="I93">
        <f>'weight at age'!H88*'numbers at age'!I89</f>
        <v>8.7444381719999988</v>
      </c>
      <c r="J93">
        <f>'weight at age'!I88*'numbers at age'!J89</f>
        <v>9.1556518859999994</v>
      </c>
      <c r="K93">
        <f>'weight at age'!J88*'numbers at age'!K89</f>
        <v>7.8102360959999997</v>
      </c>
      <c r="L93">
        <f>'weight at age'!K88*'numbers at age'!L89</f>
        <v>7.3927410480000013</v>
      </c>
      <c r="M93">
        <f>'weight at age'!L88*'numbers at age'!M89</f>
        <v>7.6759341400000007</v>
      </c>
      <c r="N93">
        <f>'weight at age'!M88*'numbers at age'!N89</f>
        <v>7.3231182500000003</v>
      </c>
      <c r="O93">
        <f>'weight at age'!N88*'numbers at age'!O89</f>
        <v>5.8081832480000006</v>
      </c>
      <c r="P93">
        <f>'weight at age'!O88*'numbers at age'!P89</f>
        <v>4.3028224590000006</v>
      </c>
      <c r="Q93">
        <f>'weight at age'!P88*'numbers at age'!Q89</f>
        <v>3.2723736839999997</v>
      </c>
      <c r="R93">
        <f>'weight at age'!Q88*'numbers at age'!R89</f>
        <v>2.5232968937</v>
      </c>
      <c r="S93">
        <f>'weight at age'!R88*'numbers at age'!S89</f>
        <v>1.9717435271999997</v>
      </c>
      <c r="T93">
        <f>'weight at age'!S88*'numbers at age'!T89</f>
        <v>1.6251285356</v>
      </c>
      <c r="U93">
        <f>'weight at age'!T88*'numbers at age'!U89</f>
        <v>1.4290419240000001</v>
      </c>
      <c r="V93">
        <f>'weight at age'!U88*'numbers at age'!V89</f>
        <v>1.3487554962000001</v>
      </c>
      <c r="W93">
        <f>'weight at age'!V88*'numbers at age'!W89</f>
        <v>1.3310811122000001</v>
      </c>
      <c r="X93">
        <f>'weight at age'!W88*'numbers at age'!X89</f>
        <v>1.321522359</v>
      </c>
      <c r="Y93">
        <f>'weight at age'!X88*'numbers at age'!Y89</f>
        <v>1.2298807832</v>
      </c>
      <c r="Z93">
        <f>'weight at age'!Y88*'numbers at age'!Z89</f>
        <v>1.0752720983999999</v>
      </c>
      <c r="AA93">
        <f>'weight at age'!Z88*'numbers at age'!AA89</f>
        <v>0.90809199529999995</v>
      </c>
      <c r="AB93">
        <f>'weight at age'!AA88*'numbers at age'!AB89</f>
        <v>7.5051449039999998</v>
      </c>
      <c r="AC93">
        <f>'weight at age'!AB88*'numbers at age'!AC89</f>
        <v>0.64309275239999997</v>
      </c>
      <c r="AD93">
        <f>'weight at age'!AC88*'numbers at age'!AD89</f>
        <v>0.53812431699999996</v>
      </c>
      <c r="AE93">
        <f>'weight at age'!AD88*'numbers at age'!AE89</f>
        <v>0.44292373439999999</v>
      </c>
      <c r="AF93">
        <f>'weight at age'!AE88*'numbers at age'!AF89</f>
        <v>0.36114475280000002</v>
      </c>
      <c r="AG93">
        <f>'weight at age'!AF88*'numbers at age'!AG89</f>
        <v>3.0034459349999998</v>
      </c>
      <c r="AH93">
        <f t="shared" si="2"/>
        <v>189.68599613940003</v>
      </c>
      <c r="AI93">
        <f t="shared" si="3"/>
        <v>153.48235283940002</v>
      </c>
    </row>
    <row r="94" spans="3:35" x14ac:dyDescent="0.25">
      <c r="C94">
        <v>1982</v>
      </c>
      <c r="D94">
        <f>'weight at age'!C89*'numbers at age'!D90</f>
        <v>26.229059699999997</v>
      </c>
      <c r="E94">
        <f>'weight at age'!D89*'numbers at age'!E90</f>
        <v>10.440991944</v>
      </c>
      <c r="F94">
        <f>'weight at age'!E89*'numbers at age'!F90</f>
        <v>30.615507759999996</v>
      </c>
      <c r="G94">
        <f>'weight at age'!F89*'numbers at age'!G90</f>
        <v>51.851112309999998</v>
      </c>
      <c r="H94">
        <f>'weight at age'!G89*'numbers at age'!H90</f>
        <v>7.8471723110000005</v>
      </c>
      <c r="I94">
        <f>'weight at age'!H89*'numbers at age'!I90</f>
        <v>6.8947634640000004</v>
      </c>
      <c r="J94">
        <f>'weight at age'!I89*'numbers at age'!J90</f>
        <v>8.2198619639999997</v>
      </c>
      <c r="K94">
        <f>'weight at age'!J89*'numbers at age'!K90</f>
        <v>8.4242562559999996</v>
      </c>
      <c r="L94">
        <f>'weight at age'!K89*'numbers at age'!L90</f>
        <v>7.0614105660000011</v>
      </c>
      <c r="M94">
        <f>'weight at age'!L89*'numbers at age'!M90</f>
        <v>6.5899760800000005</v>
      </c>
      <c r="N94">
        <f>'weight at age'!M89*'numbers at age'!N90</f>
        <v>6.7672712920000002</v>
      </c>
      <c r="O94">
        <f>'weight at age'!N89*'numbers at age'!O90</f>
        <v>6.4031361519999992</v>
      </c>
      <c r="P94">
        <f>'weight at age'!O89*'numbers at age'!P90</f>
        <v>5.0480459520000007</v>
      </c>
      <c r="Q94">
        <f>'weight at age'!P89*'numbers at age'!Q90</f>
        <v>3.7237172219999999</v>
      </c>
      <c r="R94">
        <f>'weight at age'!Q89*'numbers at age'!R90</f>
        <v>2.8234454708999999</v>
      </c>
      <c r="S94">
        <f>'weight at age'!R89*'numbers at age'!S90</f>
        <v>2.1726991999999998</v>
      </c>
      <c r="T94">
        <f>'weight at age'!S89*'numbers at age'!T90</f>
        <v>1.6954390304000002</v>
      </c>
      <c r="U94">
        <f>'weight at age'!T89*'numbers at age'!U90</f>
        <v>1.396045341</v>
      </c>
      <c r="V94">
        <f>'weight at age'!U89*'numbers at age'!V90</f>
        <v>1.226899755</v>
      </c>
      <c r="W94">
        <f>'weight at age'!V89*'numbers at age'!W90</f>
        <v>1.1575019287999999</v>
      </c>
      <c r="X94">
        <f>'weight at age'!W89*'numbers at age'!X90</f>
        <v>1.1421282396000001</v>
      </c>
      <c r="Y94">
        <f>'weight at age'!X89*'numbers at age'!Y90</f>
        <v>1.1337782946999999</v>
      </c>
      <c r="Z94">
        <f>'weight at age'!Y89*'numbers at age'!Z90</f>
        <v>1.0551565950000001</v>
      </c>
      <c r="AA94">
        <f>'weight at age'!Z89*'numbers at age'!AA90</f>
        <v>0.92254079049999993</v>
      </c>
      <c r="AB94">
        <f>'weight at age'!AA89*'numbers at age'!AB90</f>
        <v>0.7791747832</v>
      </c>
      <c r="AC94">
        <f>'weight at age'!AB89*'numbers at age'!AC90</f>
        <v>6.4401583049999997</v>
      </c>
      <c r="AD94">
        <f>'weight at age'!AC89*'numbers at age'!AD90</f>
        <v>0.55189028789999994</v>
      </c>
      <c r="AE94">
        <f>'weight at age'!AD89*'numbers at age'!AE90</f>
        <v>0.46187657640000002</v>
      </c>
      <c r="AF94">
        <f>'weight at age'!AE89*'numbers at age'!AF90</f>
        <v>0.38020352540000002</v>
      </c>
      <c r="AG94">
        <f>'weight at age'!AF89*'numbers at age'!AG90</f>
        <v>2.8886199426000001</v>
      </c>
      <c r="AH94">
        <f t="shared" si="2"/>
        <v>212.34384103939999</v>
      </c>
      <c r="AI94">
        <f t="shared" si="3"/>
        <v>175.67378939539995</v>
      </c>
    </row>
    <row r="95" spans="3:35" x14ac:dyDescent="0.25">
      <c r="C95">
        <v>1983</v>
      </c>
      <c r="D95">
        <f>'weight at age'!C90*'numbers at age'!D91</f>
        <v>20.417182799999996</v>
      </c>
      <c r="E95">
        <f>'weight at age'!D90*'numbers at age'!E91</f>
        <v>31.868529390000003</v>
      </c>
      <c r="F95">
        <f>'weight at age'!E90*'numbers at age'!F91</f>
        <v>11.584256264</v>
      </c>
      <c r="G95">
        <f>'weight at age'!F90*'numbers at age'!G91</f>
        <v>31.94685767</v>
      </c>
      <c r="H95">
        <f>'weight at age'!G90*'numbers at age'!H91</f>
        <v>51.788711090000007</v>
      </c>
      <c r="I95">
        <f>'weight at age'!H90*'numbers at age'!I91</f>
        <v>7.5851764560000001</v>
      </c>
      <c r="J95">
        <f>'weight at age'!I90*'numbers at age'!J91</f>
        <v>6.4966465259999993</v>
      </c>
      <c r="K95">
        <f>'weight at age'!J90*'numbers at age'!K91</f>
        <v>7.5873715839999996</v>
      </c>
      <c r="L95">
        <f>'weight at age'!K90*'numbers at age'!L91</f>
        <v>7.6472333279999996</v>
      </c>
      <c r="M95">
        <f>'weight at age'!L90*'numbers at age'!M91</f>
        <v>6.3248474600000009</v>
      </c>
      <c r="N95">
        <f>'weight at age'!M90*'numbers at age'!N91</f>
        <v>5.841514332</v>
      </c>
      <c r="O95">
        <f>'weight at age'!N90*'numbers at age'!O91</f>
        <v>5.9522590260000001</v>
      </c>
      <c r="P95">
        <f>'weight at age'!O90*'numbers at age'!P91</f>
        <v>5.6001449489999997</v>
      </c>
      <c r="Q95">
        <f>'weight at age'!P90*'numbers at age'!Q91</f>
        <v>4.3971484499999995</v>
      </c>
      <c r="R95">
        <f>'weight at age'!Q90*'numbers at age'!R91</f>
        <v>3.2343205510000002</v>
      </c>
      <c r="S95">
        <f>'weight at age'!R90*'numbers at age'!S91</f>
        <v>2.4476343304000001</v>
      </c>
      <c r="T95">
        <f>'weight at age'!S90*'numbers at age'!T91</f>
        <v>1.8810227436</v>
      </c>
      <c r="U95">
        <f>'weight at age'!T90*'numbers at age'!U91</f>
        <v>1.466468028</v>
      </c>
      <c r="V95">
        <f>'weight at age'!U90*'numbers at age'!V91</f>
        <v>1.2068461688000001</v>
      </c>
      <c r="W95">
        <f>'weight at age'!V90*'numbers at age'!W91</f>
        <v>1.0602120339999999</v>
      </c>
      <c r="X95">
        <f>'weight at age'!W90*'numbers at age'!X91</f>
        <v>1.0000691547</v>
      </c>
      <c r="Y95">
        <f>'weight at age'!X90*'numbers at age'!Y91</f>
        <v>0.98666077339999991</v>
      </c>
      <c r="Z95">
        <f>'weight at age'!Y90*'numbers at age'!Z91</f>
        <v>0.97945125720000004</v>
      </c>
      <c r="AA95">
        <f>'weight at age'!Z90*'numbers at age'!AA91</f>
        <v>0.91156279129999984</v>
      </c>
      <c r="AB95">
        <f>'weight at age'!AA90*'numbers at age'!AB91</f>
        <v>0.79706415599999991</v>
      </c>
      <c r="AC95">
        <f>'weight at age'!AB90*'numbers at age'!AC91</f>
        <v>0.67324556489999998</v>
      </c>
      <c r="AD95">
        <f>'weight at age'!AC90*'numbers at age'!AD91</f>
        <v>5.5651647769999997</v>
      </c>
      <c r="AE95">
        <f>'weight at age'!AD90*'numbers at age'!AE91</f>
        <v>0.47697771179999998</v>
      </c>
      <c r="AF95">
        <f>'weight at age'!AE90*'numbers at age'!AF91</f>
        <v>0.39922367840000006</v>
      </c>
      <c r="AG95">
        <f>'weight at age'!AF90*'numbers at age'!AG91</f>
        <v>2.8258629084</v>
      </c>
      <c r="AH95">
        <f t="shared" si="2"/>
        <v>230.94966595390005</v>
      </c>
      <c r="AI95">
        <f t="shared" si="3"/>
        <v>178.66395376390005</v>
      </c>
    </row>
    <row r="96" spans="3:35" x14ac:dyDescent="0.25">
      <c r="C96">
        <v>1984</v>
      </c>
      <c r="D96">
        <f>'weight at age'!C91*'numbers at age'!D92</f>
        <v>12.302030699999998</v>
      </c>
      <c r="E96">
        <f>'weight at age'!D91*'numbers at age'!E92</f>
        <v>24.816764790000001</v>
      </c>
      <c r="F96">
        <f>'weight at age'!E91*'numbers at age'!F92</f>
        <v>35.383728240000003</v>
      </c>
      <c r="G96">
        <f>'weight at age'!F91*'numbers at age'!G92</f>
        <v>12.10107932</v>
      </c>
      <c r="H96">
        <f>'weight at age'!G91*'numbers at age'!H92</f>
        <v>31.954952670000001</v>
      </c>
      <c r="I96">
        <f>'weight at age'!H91*'numbers at age'!I92</f>
        <v>50.153364839999995</v>
      </c>
      <c r="J96">
        <f>'weight at age'!I91*'numbers at age'!J92</f>
        <v>7.163873712</v>
      </c>
      <c r="K96">
        <f>'weight at age'!J91*'numbers at age'!K92</f>
        <v>6.0136069759999993</v>
      </c>
      <c r="L96">
        <f>'weight at age'!K91*'numbers at age'!L92</f>
        <v>6.9101290440000005</v>
      </c>
      <c r="M96">
        <f>'weight at age'!L91*'numbers at age'!M92</f>
        <v>6.8748908599999998</v>
      </c>
      <c r="N96">
        <f>'weight at age'!M91*'numbers at age'!N92</f>
        <v>5.6290494839999994</v>
      </c>
      <c r="O96">
        <f>'weight at age'!N91*'numbers at age'!O92</f>
        <v>5.1598882579999996</v>
      </c>
      <c r="P96">
        <f>'weight at age'!O91*'numbers at age'!P92</f>
        <v>5.2287898769999996</v>
      </c>
      <c r="Q96">
        <f>'weight at age'!P91*'numbers at age'!Q92</f>
        <v>4.9000150799999993</v>
      </c>
      <c r="R96">
        <f>'weight at age'!Q91*'numbers at age'!R92</f>
        <v>3.8365587830000001</v>
      </c>
      <c r="S96">
        <f>'weight at age'!R91*'numbers at age'!S92</f>
        <v>2.8165054455999998</v>
      </c>
      <c r="T96">
        <f>'weight at age'!S91*'numbers at age'!T92</f>
        <v>2.1285863996000001</v>
      </c>
      <c r="U96">
        <f>'weight at age'!T91*'numbers at age'!U92</f>
        <v>1.6342508849999999</v>
      </c>
      <c r="V96">
        <f>'weight at age'!U91*'numbers at age'!V92</f>
        <v>1.2733292087999999</v>
      </c>
      <c r="W96">
        <f>'weight at age'!V91*'numbers at age'!W92</f>
        <v>1.0474400537999999</v>
      </c>
      <c r="X96">
        <f>'weight at age'!W91*'numbers at age'!X92</f>
        <v>0.91996795230000006</v>
      </c>
      <c r="Y96">
        <f>'weight at age'!X91*'numbers at age'!Y92</f>
        <v>0.86763104569999994</v>
      </c>
      <c r="Z96">
        <f>'weight at age'!Y91*'numbers at age'!Z92</f>
        <v>0.85595754720000017</v>
      </c>
      <c r="AA96">
        <f>'weight at age'!Z91*'numbers at age'!AA92</f>
        <v>0.84968942520000001</v>
      </c>
      <c r="AB96">
        <f>'weight at age'!AA91*'numbers at age'!AB92</f>
        <v>0.7908266679999999</v>
      </c>
      <c r="AC96">
        <f>'weight at age'!AB91*'numbers at age'!AC92</f>
        <v>0.69151736519999996</v>
      </c>
      <c r="AD96">
        <f>'weight at age'!AC91*'numbers at age'!AD92</f>
        <v>0.58412884700000001</v>
      </c>
      <c r="AE96">
        <f>'weight at age'!AD91*'numbers at age'!AE92</f>
        <v>4.8290489939999999</v>
      </c>
      <c r="AF96">
        <f>'weight at age'!AE91*'numbers at age'!AF92</f>
        <v>0.41391521790000002</v>
      </c>
      <c r="AG96">
        <f>'weight at age'!AF91*'numbers at age'!AG92</f>
        <v>2.7989688762</v>
      </c>
      <c r="AH96">
        <f t="shared" si="2"/>
        <v>240.93048656550002</v>
      </c>
      <c r="AI96">
        <f t="shared" si="3"/>
        <v>203.81169107549999</v>
      </c>
    </row>
    <row r="97" spans="3:35" x14ac:dyDescent="0.25">
      <c r="C97">
        <v>1985</v>
      </c>
      <c r="D97">
        <f>'weight at age'!C92*'numbers at age'!D93</f>
        <v>3.6964379849999998</v>
      </c>
      <c r="E97">
        <f>'weight at age'!D92*'numbers at age'!E93</f>
        <v>14.940115740000001</v>
      </c>
      <c r="F97">
        <f>'weight at age'!E92*'numbers at age'!F93</f>
        <v>27.502376479999999</v>
      </c>
      <c r="G97">
        <f>'weight at age'!F92*'numbers at age'!G93</f>
        <v>36.862172110000003</v>
      </c>
      <c r="H97">
        <f>'weight at age'!G92*'numbers at age'!H93</f>
        <v>12.064078675000001</v>
      </c>
      <c r="I97">
        <f>'weight at age'!H92*'numbers at age'!I93</f>
        <v>30.832670160000003</v>
      </c>
      <c r="J97">
        <f>'weight at age'!I92*'numbers at age'!J93</f>
        <v>47.188027439999999</v>
      </c>
      <c r="K97">
        <f>'weight at age'!J92*'numbers at age'!K93</f>
        <v>6.6065280319999999</v>
      </c>
      <c r="L97">
        <f>'weight at age'!K92*'numbers at age'!L93</f>
        <v>5.4575609760000008</v>
      </c>
      <c r="M97">
        <f>'weight at age'!L92*'numbers at age'!M93</f>
        <v>6.1921498600000007</v>
      </c>
      <c r="N97">
        <f>'weight at age'!M92*'numbers at age'!N93</f>
        <v>6.1007202379999992</v>
      </c>
      <c r="O97">
        <f>'weight at age'!N92*'numbers at age'!O93</f>
        <v>4.9592496239999999</v>
      </c>
      <c r="P97">
        <f>'weight at age'!O92*'numbers at age'!P93</f>
        <v>4.522259547</v>
      </c>
      <c r="Q97">
        <f>'weight at age'!P92*'numbers at age'!Q93</f>
        <v>4.5658349279999992</v>
      </c>
      <c r="R97">
        <f>'weight at age'!Q92*'numbers at age'!R93</f>
        <v>4.2678813509999998</v>
      </c>
      <c r="S97">
        <f>'weight at age'!R92*'numbers at age'!S93</f>
        <v>3.3360751039999998</v>
      </c>
      <c r="T97">
        <f>'weight at age'!S92*'numbers at age'!T93</f>
        <v>2.4464891668000002</v>
      </c>
      <c r="U97">
        <f>'weight at age'!T92*'numbers at age'!U93</f>
        <v>1.847655576</v>
      </c>
      <c r="V97">
        <f>'weight at age'!U92*'numbers at age'!V93</f>
        <v>1.4181024209999999</v>
      </c>
      <c r="W97">
        <f>'weight at age'!V92*'numbers at age'!W93</f>
        <v>1.1047138522</v>
      </c>
      <c r="X97">
        <f>'weight at age'!W92*'numbers at age'!X93</f>
        <v>0.90875942670000009</v>
      </c>
      <c r="Y97">
        <f>'weight at age'!X92*'numbers at age'!Y93</f>
        <v>0.79821388669999993</v>
      </c>
      <c r="Z97">
        <f>'weight at age'!Y92*'numbers at age'!Z93</f>
        <v>0.75293906220000006</v>
      </c>
      <c r="AA97">
        <f>'weight at age'!Z92*'numbers at age'!AA93</f>
        <v>0.7429592344999999</v>
      </c>
      <c r="AB97">
        <f>'weight at age'!AA92*'numbers at age'!AB93</f>
        <v>0.73769870319999997</v>
      </c>
      <c r="AC97">
        <f>'weight at age'!AB92*'numbers at age'!AC93</f>
        <v>0.68674759229999993</v>
      </c>
      <c r="AD97">
        <f>'weight at age'!AC92*'numbers at age'!AD93</f>
        <v>0.60064865550000002</v>
      </c>
      <c r="AE97">
        <f>'weight at age'!AD92*'numbers at age'!AE93</f>
        <v>0.50751141600000005</v>
      </c>
      <c r="AF97">
        <f>'weight at age'!AE92*'numbers at age'!AF93</f>
        <v>4.1965344680000003</v>
      </c>
      <c r="AG97">
        <f>'weight at age'!AF92*'numbers at age'!AG93</f>
        <v>2.7930775572000002</v>
      </c>
      <c r="AH97">
        <f t="shared" si="2"/>
        <v>238.63618926830003</v>
      </c>
      <c r="AI97">
        <f t="shared" si="3"/>
        <v>219.99963554330003</v>
      </c>
    </row>
    <row r="98" spans="3:35" x14ac:dyDescent="0.25">
      <c r="C98">
        <v>1986</v>
      </c>
      <c r="D98">
        <f>'weight at age'!C93*'numbers at age'!D94</f>
        <v>11.3974476</v>
      </c>
      <c r="E98">
        <f>'weight at age'!D93*'numbers at age'!E94</f>
        <v>4.4929423350000004</v>
      </c>
      <c r="F98">
        <f>'weight at age'!E93*'numbers at age'!F94</f>
        <v>16.589253111999998</v>
      </c>
      <c r="G98">
        <f>'weight at age'!F93*'numbers at age'!G94</f>
        <v>28.731901499999999</v>
      </c>
      <c r="H98">
        <f>'weight at age'!G93*'numbers at age'!H94</f>
        <v>36.871738290000003</v>
      </c>
      <c r="I98">
        <f>'weight at age'!H93*'numbers at age'!I94</f>
        <v>11.681022479999999</v>
      </c>
      <c r="J98">
        <f>'weight at age'!I93*'numbers at age'!J94</f>
        <v>29.106098819999996</v>
      </c>
      <c r="K98">
        <f>'weight at age'!J93*'numbers at age'!K94</f>
        <v>43.642535039999999</v>
      </c>
      <c r="L98">
        <f>'weight at age'!K93*'numbers at age'!L94</f>
        <v>6.0092206020000001</v>
      </c>
      <c r="M98">
        <f>'weight at age'!L93*'numbers at age'!M94</f>
        <v>4.8982297800000003</v>
      </c>
      <c r="N98">
        <f>'weight at age'!M93*'numbers at age'!N94</f>
        <v>5.4999148479999995</v>
      </c>
      <c r="O98">
        <f>'weight at age'!N93*'numbers at age'!O94</f>
        <v>5.3765693940000006</v>
      </c>
      <c r="P98">
        <f>'weight at age'!O93*'numbers at age'!P94</f>
        <v>4.3456424789999994</v>
      </c>
      <c r="Q98">
        <f>'weight at age'!P93*'numbers at age'!Q94</f>
        <v>3.946430952</v>
      </c>
      <c r="R98">
        <f>'weight at age'!Q93*'numbers at age'!R94</f>
        <v>3.9727493250000001</v>
      </c>
      <c r="S98">
        <f>'weight at age'!R93*'numbers at age'!S94</f>
        <v>3.7059723919999996</v>
      </c>
      <c r="T98">
        <f>'weight at age'!S93*'numbers at age'!T94</f>
        <v>2.8927651044</v>
      </c>
      <c r="U98">
        <f>'weight at age'!T93*'numbers at age'!U94</f>
        <v>2.1192021149999998</v>
      </c>
      <c r="V98">
        <f>'weight at age'!U93*'numbers at age'!V94</f>
        <v>1.5994508941000001</v>
      </c>
      <c r="W98">
        <f>'weight at age'!V93*'numbers at age'!W94</f>
        <v>1.2270001996</v>
      </c>
      <c r="X98">
        <f>'weight at age'!W93*'numbers at age'!X94</f>
        <v>0.95559092940000001</v>
      </c>
      <c r="Y98">
        <f>'weight at age'!X93*'numbers at age'!Y94</f>
        <v>0.78591905839999998</v>
      </c>
      <c r="Z98">
        <f>'weight at age'!Y93*'numbers at age'!Z94</f>
        <v>0.69025757340000005</v>
      </c>
      <c r="AA98">
        <f>'weight at age'!Z93*'numbers at age'!AA94</f>
        <v>0.65107312409999996</v>
      </c>
      <c r="AB98">
        <f>'weight at age'!AA93*'numbers at age'!AB94</f>
        <v>0.64244840319999996</v>
      </c>
      <c r="AC98">
        <f>'weight at age'!AB93*'numbers at age'!AC94</f>
        <v>0.63790164420000006</v>
      </c>
      <c r="AD98">
        <f>'weight at age'!AC93*'numbers at age'!AD94</f>
        <v>0.59386057449999996</v>
      </c>
      <c r="AE98">
        <f>'weight at age'!AD93*'numbers at age'!AE94</f>
        <v>0.51944945399999998</v>
      </c>
      <c r="AF98">
        <f>'weight at age'!AE93*'numbers at age'!AF94</f>
        <v>0.43892140890000003</v>
      </c>
      <c r="AG98">
        <f>'weight at age'!AF93*'numbers at age'!AG94</f>
        <v>6.0460063650000002</v>
      </c>
      <c r="AH98">
        <f t="shared" si="2"/>
        <v>240.06751579720003</v>
      </c>
      <c r="AI98">
        <f t="shared" si="3"/>
        <v>224.17712586220006</v>
      </c>
    </row>
    <row r="99" spans="3:35" x14ac:dyDescent="0.25">
      <c r="C99">
        <v>1987</v>
      </c>
      <c r="D99">
        <f>'weight at age'!C94*'numbers at age'!D95</f>
        <v>5.8675978499999992</v>
      </c>
      <c r="E99">
        <f>'weight at age'!D94*'numbers at age'!E95</f>
        <v>13.800579975</v>
      </c>
      <c r="F99">
        <f>'weight at age'!E94*'numbers at age'!F95</f>
        <v>4.9521015119999996</v>
      </c>
      <c r="G99">
        <f>'weight at age'!F94*'numbers at age'!G95</f>
        <v>17.141962811000003</v>
      </c>
      <c r="H99">
        <f>'weight at age'!G94*'numbers at age'!H95</f>
        <v>28.325863649999999</v>
      </c>
      <c r="I99">
        <f>'weight at age'!H94*'numbers at age'!I95</f>
        <v>35.060848679999999</v>
      </c>
      <c r="J99">
        <f>'weight at age'!I94*'numbers at age'!J95</f>
        <v>10.789044695999998</v>
      </c>
      <c r="K99">
        <f>'weight at age'!J94*'numbers at age'!K95</f>
        <v>26.239648447999997</v>
      </c>
      <c r="L99">
        <f>'weight at age'!K94*'numbers at age'!L95</f>
        <v>38.557888740000003</v>
      </c>
      <c r="M99">
        <f>'weight at age'!L94*'numbers at age'!M95</f>
        <v>5.2227168800000001</v>
      </c>
      <c r="N99">
        <f>'weight at age'!M94*'numbers at age'!N95</f>
        <v>4.2031299679999998</v>
      </c>
      <c r="O99">
        <f>'weight at age'!N94*'numbers at age'!O95</f>
        <v>4.6753004059999999</v>
      </c>
      <c r="P99">
        <f>'weight at age'!O94*'numbers at age'!P95</f>
        <v>4.5402253379999999</v>
      </c>
      <c r="Q99">
        <f>'weight at age'!P94*'numbers at age'!Q95</f>
        <v>3.6531312119999999</v>
      </c>
      <c r="R99">
        <f>'weight at age'!Q94*'numbers at age'!R95</f>
        <v>3.3077726919999999</v>
      </c>
      <c r="S99">
        <f>'weight at age'!R94*'numbers at age'!S95</f>
        <v>3.3239447279999998</v>
      </c>
      <c r="T99">
        <f>'weight at age'!S94*'numbers at age'!T95</f>
        <v>3.0976648876000001</v>
      </c>
      <c r="U99">
        <f>'weight at age'!T94*'numbers at age'!U95</f>
        <v>2.4167294369999999</v>
      </c>
      <c r="V99">
        <f>'weight at age'!U94*'numbers at age'!V95</f>
        <v>1.7703602513999999</v>
      </c>
      <c r="W99">
        <f>'weight at age'!V94*'numbers at age'!W95</f>
        <v>1.3363288624</v>
      </c>
      <c r="X99">
        <f>'weight at age'!W94*'numbers at age'!X95</f>
        <v>1.0255095582</v>
      </c>
      <c r="Y99">
        <f>'weight at age'!X94*'numbers at age'!Y95</f>
        <v>0.79898090939999999</v>
      </c>
      <c r="Z99">
        <f>'weight at age'!Y94*'numbers at age'!Z95</f>
        <v>0.65744582460000001</v>
      </c>
      <c r="AA99">
        <f>'weight at age'!Z94*'numbers at age'!AA95</f>
        <v>0.57772042160000003</v>
      </c>
      <c r="AB99">
        <f>'weight at age'!AA94*'numbers at age'!AB95</f>
        <v>0.54522075520000002</v>
      </c>
      <c r="AC99">
        <f>'weight at age'!AB94*'numbers at age'!AC95</f>
        <v>0.53827031910000001</v>
      </c>
      <c r="AD99">
        <f>'weight at age'!AC94*'numbers at age'!AD95</f>
        <v>0.53472705939999998</v>
      </c>
      <c r="AE99">
        <f>'weight at age'!AD94*'numbers at age'!AE95</f>
        <v>0.49807039080000004</v>
      </c>
      <c r="AF99">
        <f>'weight at age'!AE94*'numbers at age'!AF95</f>
        <v>0.43585758730000002</v>
      </c>
      <c r="AG99">
        <f>'weight at age'!AF94*'numbers at age'!AG95</f>
        <v>5.4454781429999999</v>
      </c>
      <c r="AH99">
        <f t="shared" si="2"/>
        <v>229.340121993</v>
      </c>
      <c r="AI99">
        <f t="shared" si="3"/>
        <v>209.67194416799998</v>
      </c>
    </row>
    <row r="100" spans="3:35" x14ac:dyDescent="0.25">
      <c r="C100">
        <v>1988</v>
      </c>
      <c r="D100">
        <f>'weight at age'!C95*'numbers at age'!D96</f>
        <v>2.251543485</v>
      </c>
      <c r="E100">
        <f>'weight at age'!D95*'numbers at age'!E96</f>
        <v>7.096778316</v>
      </c>
      <c r="F100">
        <f>'weight at age'!E95*'numbers at age'!F96</f>
        <v>15.181725456000001</v>
      </c>
      <c r="G100">
        <f>'weight at age'!F95*'numbers at age'!G96</f>
        <v>5.1021079599999997</v>
      </c>
      <c r="H100">
        <f>'weight at age'!G95*'numbers at age'!H96</f>
        <v>16.828256094</v>
      </c>
      <c r="I100">
        <f>'weight at age'!H95*'numbers at age'!I96</f>
        <v>26.776043039999998</v>
      </c>
      <c r="J100">
        <f>'weight at age'!I95*'numbers at age'!J96</f>
        <v>32.126897159999999</v>
      </c>
      <c r="K100">
        <f>'weight at age'!J95*'numbers at age'!K96</f>
        <v>9.6269887999999995</v>
      </c>
      <c r="L100">
        <f>'weight at age'!K95*'numbers at age'!L96</f>
        <v>22.890859236000001</v>
      </c>
      <c r="M100">
        <f>'weight at age'!L95*'numbers at age'!M96</f>
        <v>33.017117800000001</v>
      </c>
      <c r="N100">
        <f>'weight at age'!M95*'numbers at age'!N96</f>
        <v>4.4075276779999992</v>
      </c>
      <c r="O100">
        <f>'weight at age'!N95*'numbers at age'!O96</f>
        <v>3.5091669480000003</v>
      </c>
      <c r="P100">
        <f>'weight at age'!O95*'numbers at age'!P96</f>
        <v>3.8738775629999997</v>
      </c>
      <c r="Q100">
        <f>'weight at age'!P95*'numbers at age'!Q96</f>
        <v>3.7426549319999998</v>
      </c>
      <c r="R100">
        <f>'weight at age'!Q95*'numbers at age'!R96</f>
        <v>3.0014132967</v>
      </c>
      <c r="S100">
        <f>'weight at age'!R95*'numbers at age'!S96</f>
        <v>2.7122633919999997</v>
      </c>
      <c r="T100">
        <f>'weight at age'!S95*'numbers at age'!T96</f>
        <v>2.7225229612000001</v>
      </c>
      <c r="U100">
        <f>'weight at age'!T95*'numbers at age'!U96</f>
        <v>2.535809886</v>
      </c>
      <c r="V100">
        <f>'weight at age'!U95*'numbers at age'!V96</f>
        <v>1.9782667812000001</v>
      </c>
      <c r="W100">
        <f>'weight at age'!V95*'numbers at age'!W96</f>
        <v>1.4493812185999999</v>
      </c>
      <c r="X100">
        <f>'weight at age'!W95*'numbers at age'!X96</f>
        <v>1.0944695631000001</v>
      </c>
      <c r="Y100">
        <f>'weight at age'!X95*'numbers at age'!Y96</f>
        <v>0.84027176319999997</v>
      </c>
      <c r="Z100">
        <f>'weight at age'!Y95*'numbers at age'!Z96</f>
        <v>0.65502412740000004</v>
      </c>
      <c r="AA100">
        <f>'weight at age'!Z95*'numbers at age'!AA96</f>
        <v>0.53929421069999994</v>
      </c>
      <c r="AB100">
        <f>'weight at age'!AA95*'numbers at age'!AB96</f>
        <v>0.47417769599999998</v>
      </c>
      <c r="AC100">
        <f>'weight at age'!AB95*'numbers at age'!AC96</f>
        <v>0.44775077190000001</v>
      </c>
      <c r="AD100">
        <f>'weight at age'!AC95*'numbers at age'!AD96</f>
        <v>0.44228369089999997</v>
      </c>
      <c r="AE100">
        <f>'weight at age'!AD95*'numbers at age'!AE96</f>
        <v>0.4396222716</v>
      </c>
      <c r="AF100">
        <f>'weight at age'!AE95*'numbers at age'!AF96</f>
        <v>0.4096863717</v>
      </c>
      <c r="AG100">
        <f>'weight at age'!AF95*'numbers at age'!AG96</f>
        <v>4.8416662349999999</v>
      </c>
      <c r="AH100">
        <f t="shared" si="2"/>
        <v>211.01544870520004</v>
      </c>
      <c r="AI100">
        <f t="shared" si="3"/>
        <v>201.66712690420005</v>
      </c>
    </row>
    <row r="101" spans="3:35" x14ac:dyDescent="0.25">
      <c r="C101">
        <v>1989</v>
      </c>
      <c r="D101">
        <f>'weight at age'!C96*'numbers at age'!D97</f>
        <v>2.8377364349999996</v>
      </c>
      <c r="E101">
        <f>'weight at age'!D96*'numbers at age'!E97</f>
        <v>2.7192376620000003</v>
      </c>
      <c r="F101">
        <f>'weight at age'!E96*'numbers at age'!F97</f>
        <v>7.7846760719999999</v>
      </c>
      <c r="G101">
        <f>'weight at age'!F96*'numbers at age'!G97</f>
        <v>15.575542107</v>
      </c>
      <c r="H101">
        <f>'weight at age'!G96*'numbers at age'!H97</f>
        <v>4.9809396799999996</v>
      </c>
      <c r="I101">
        <f>'weight at age'!H96*'numbers at age'!I97</f>
        <v>15.798205992</v>
      </c>
      <c r="J101">
        <f>'weight at age'!I96*'numbers at age'!J97</f>
        <v>24.333892343999999</v>
      </c>
      <c r="K101">
        <f>'weight at age'!J96*'numbers at age'!K97</f>
        <v>28.393485119999998</v>
      </c>
      <c r="L101">
        <f>'weight at age'!K96*'numbers at age'!L97</f>
        <v>8.3079899279999996</v>
      </c>
      <c r="M101">
        <f>'weight at age'!L96*'numbers at age'!M97</f>
        <v>19.370028619999999</v>
      </c>
      <c r="N101">
        <f>'weight at age'!M96*'numbers at age'!N97</f>
        <v>27.512626687999997</v>
      </c>
      <c r="O101">
        <f>'weight at age'!N96*'numbers at age'!O97</f>
        <v>3.6314948600000001</v>
      </c>
      <c r="P101">
        <f>'weight at age'!O96*'numbers at age'!P97</f>
        <v>2.8686062267999999</v>
      </c>
      <c r="Q101">
        <f>'weight at age'!P96*'numbers at age'!Q97</f>
        <v>3.1502019779999997</v>
      </c>
      <c r="R101">
        <f>'weight at age'!Q96*'numbers at age'!R97</f>
        <v>3.0334883435999997</v>
      </c>
      <c r="S101">
        <f>'weight at age'!R96*'numbers at age'!S97</f>
        <v>2.4281592175999998</v>
      </c>
      <c r="T101">
        <f>'weight at age'!S96*'numbers at age'!T97</f>
        <v>2.1922229140000002</v>
      </c>
      <c r="U101">
        <f>'weight at age'!T96*'numbers at age'!U97</f>
        <v>2.1998040900000002</v>
      </c>
      <c r="V101">
        <f>'weight at age'!U96*'numbers at age'!V97</f>
        <v>2.0493077450000001</v>
      </c>
      <c r="W101">
        <f>'weight at age'!V96*'numbers at age'!W97</f>
        <v>1.5993599342</v>
      </c>
      <c r="X101">
        <f>'weight at age'!W96*'numbers at age'!X97</f>
        <v>1.1725220676000001</v>
      </c>
      <c r="Y101">
        <f>'weight at age'!X96*'numbers at age'!Y97</f>
        <v>0.88600749749999996</v>
      </c>
      <c r="Z101">
        <f>'weight at age'!Y96*'numbers at age'!Z97</f>
        <v>0.68076349260000002</v>
      </c>
      <c r="AA101">
        <f>'weight at age'!Z96*'numbers at age'!AA97</f>
        <v>0.53110248939999993</v>
      </c>
      <c r="AB101">
        <f>'weight at age'!AA96*'numbers at age'!AB97</f>
        <v>0.43762087199999999</v>
      </c>
      <c r="AC101">
        <f>'weight at age'!AB96*'numbers at age'!AC97</f>
        <v>0.38507151749999996</v>
      </c>
      <c r="AD101">
        <f>'weight at age'!AC96*'numbers at age'!AD97</f>
        <v>0.36387652970000001</v>
      </c>
      <c r="AE101">
        <f>'weight at age'!AD96*'numbers at age'!AE97</f>
        <v>0.359701773</v>
      </c>
      <c r="AF101">
        <f>'weight at age'!AE96*'numbers at age'!AF97</f>
        <v>0.35777197440000003</v>
      </c>
      <c r="AG101">
        <f>'weight at age'!AF96*'numbers at age'!AG97</f>
        <v>4.2783531210000003</v>
      </c>
      <c r="AH101">
        <f t="shared" si="2"/>
        <v>190.21979729190008</v>
      </c>
      <c r="AI101">
        <f t="shared" si="3"/>
        <v>184.66282319490006</v>
      </c>
    </row>
    <row r="102" spans="3:35" x14ac:dyDescent="0.25">
      <c r="C102">
        <v>1990</v>
      </c>
      <c r="D102">
        <f>'weight at age'!C97*'numbers at age'!D98</f>
        <v>6.3839310599999992</v>
      </c>
      <c r="E102">
        <f>'weight at age'!D97*'numbers at age'!E98</f>
        <v>3.4287512310000001</v>
      </c>
      <c r="F102">
        <f>'weight at age'!E97*'numbers at age'!F98</f>
        <v>2.9857702559999999</v>
      </c>
      <c r="G102">
        <f>'weight at age'!F97*'numbers at age'!G98</f>
        <v>7.9980893990000004</v>
      </c>
      <c r="H102">
        <f>'weight at age'!G97*'numbers at age'!H98</f>
        <v>15.232596929</v>
      </c>
      <c r="I102">
        <f>'weight at age'!H97*'numbers at age'!I98</f>
        <v>4.6854068279999996</v>
      </c>
      <c r="J102">
        <f>'weight at age'!I97*'numbers at age'!J98</f>
        <v>14.387726789999999</v>
      </c>
      <c r="K102">
        <f>'weight at age'!J97*'numbers at age'!K98</f>
        <v>21.552274848</v>
      </c>
      <c r="L102">
        <f>'weight at age'!K97*'numbers at age'!L98</f>
        <v>24.554927123999999</v>
      </c>
      <c r="M102">
        <f>'weight at age'!L97*'numbers at age'!M98</f>
        <v>7.0444061200000005</v>
      </c>
      <c r="N102">
        <f>'weight at age'!M97*'numbers at age'!N98</f>
        <v>16.171711146</v>
      </c>
      <c r="O102">
        <f>'weight at age'!N97*'numbers at age'!O98</f>
        <v>22.709373204000002</v>
      </c>
      <c r="P102">
        <f>'weight at age'!O97*'numbers at age'!P98</f>
        <v>2.9735928483</v>
      </c>
      <c r="Q102">
        <f>'weight at age'!P97*'numbers at age'!Q98</f>
        <v>2.3363374572</v>
      </c>
      <c r="R102">
        <f>'weight at age'!Q97*'numbers at age'!R98</f>
        <v>2.556897073</v>
      </c>
      <c r="S102">
        <f>'weight at age'!R97*'numbers at age'!S98</f>
        <v>2.4572562840000001</v>
      </c>
      <c r="T102">
        <f>'weight at age'!S97*'numbers at age'!T98</f>
        <v>1.9648465384000002</v>
      </c>
      <c r="U102">
        <f>'weight at age'!T97*'numbers at age'!U98</f>
        <v>1.7731190790000002</v>
      </c>
      <c r="V102">
        <f>'weight at age'!U97*'numbers at age'!V98</f>
        <v>1.7793354617999999</v>
      </c>
      <c r="W102">
        <f>'weight at age'!V97*'numbers at age'!W98</f>
        <v>1.6580457263999999</v>
      </c>
      <c r="X102">
        <f>'weight at age'!W97*'numbers at age'!X98</f>
        <v>1.2946680654</v>
      </c>
      <c r="Y102">
        <f>'weight at age'!X97*'numbers at age'!Y98</f>
        <v>0.94968000949999987</v>
      </c>
      <c r="Z102">
        <f>'weight at age'!Y97*'numbers at age'!Z98</f>
        <v>0.71810387940000009</v>
      </c>
      <c r="AA102">
        <f>'weight at age'!Z97*'numbers at age'!AA98</f>
        <v>0.55212972849999997</v>
      </c>
      <c r="AB102">
        <f>'weight at age'!AA97*'numbers at age'!AB98</f>
        <v>0.43105221839999996</v>
      </c>
      <c r="AC102">
        <f>'weight at age'!AB97*'numbers at age'!AC98</f>
        <v>0.35541401519999999</v>
      </c>
      <c r="AD102">
        <f>'weight at age'!AC97*'numbers at age'!AD98</f>
        <v>0.31293922026999998</v>
      </c>
      <c r="AE102">
        <f>'weight at age'!AD97*'numbers at age'!AE98</f>
        <v>0.29591049689999999</v>
      </c>
      <c r="AF102">
        <f>'weight at age'!AE97*'numbers at age'!AF98</f>
        <v>0.29268507519999998</v>
      </c>
      <c r="AG102">
        <f>'weight at age'!AF97*'numbers at age'!AG98</f>
        <v>3.776013549</v>
      </c>
      <c r="AH102">
        <f t="shared" si="2"/>
        <v>173.61299166087002</v>
      </c>
      <c r="AI102">
        <f t="shared" si="3"/>
        <v>163.80030936987004</v>
      </c>
    </row>
    <row r="103" spans="3:35" x14ac:dyDescent="0.25">
      <c r="C103">
        <v>1991</v>
      </c>
      <c r="D103">
        <f>'weight at age'!C98*'numbers at age'!D99</f>
        <v>10.326760454999999</v>
      </c>
      <c r="E103">
        <f>'weight at age'!D98*'numbers at age'!E99</f>
        <v>7.7235121800000002</v>
      </c>
      <c r="F103">
        <f>'weight at age'!E98*'numbers at age'!F99</f>
        <v>3.7749004400000001</v>
      </c>
      <c r="G103">
        <f>'weight at age'!F98*'numbers at age'!G99</f>
        <v>3.0796135200000001</v>
      </c>
      <c r="H103">
        <f>'weight at age'!G98*'numbers at age'!H99</f>
        <v>7.8607646640000004</v>
      </c>
      <c r="I103">
        <f>'weight at age'!H98*'numbers at age'!I99</f>
        <v>14.412321120000001</v>
      </c>
      <c r="J103">
        <f>'weight at age'!I98*'numbers at age'!J99</f>
        <v>4.2950071259999998</v>
      </c>
      <c r="K103">
        <f>'weight at age'!J98*'numbers at age'!K99</f>
        <v>12.8336624</v>
      </c>
      <c r="L103">
        <f>'weight at age'!K98*'numbers at age'!L99</f>
        <v>18.779106528000003</v>
      </c>
      <c r="M103">
        <f>'weight at age'!L98*'numbers at age'!M99</f>
        <v>20.983133820000003</v>
      </c>
      <c r="N103">
        <f>'weight at age'!M98*'numbers at age'!N99</f>
        <v>5.9281076559999999</v>
      </c>
      <c r="O103">
        <f>'weight at age'!N98*'numbers at age'!O99</f>
        <v>13.455027403999999</v>
      </c>
      <c r="P103">
        <f>'weight at age'!O98*'numbers at age'!P99</f>
        <v>18.742167608999999</v>
      </c>
      <c r="Q103">
        <f>'weight at age'!P98*'numbers at age'!Q99</f>
        <v>2.4405887682</v>
      </c>
      <c r="R103">
        <f>'weight at age'!Q98*'numbers at age'!R99</f>
        <v>1.9105781031</v>
      </c>
      <c r="S103">
        <f>'weight at age'!R98*'numbers at age'!S99</f>
        <v>2.0862314727999998</v>
      </c>
      <c r="T103">
        <f>'weight at age'!S98*'numbers at age'!T99</f>
        <v>2.002257712</v>
      </c>
      <c r="U103">
        <f>'weight at age'!T98*'numbers at age'!U99</f>
        <v>1.5998224410000002</v>
      </c>
      <c r="V103">
        <f>'weight at age'!U98*'numbers at age'!V99</f>
        <v>1.4433467984000001</v>
      </c>
      <c r="W103">
        <f>'weight at age'!V98*'numbers at age'!W99</f>
        <v>1.4483598443999999</v>
      </c>
      <c r="X103">
        <f>'weight at age'!W98*'numbers at age'!X99</f>
        <v>1.3499316111000002</v>
      </c>
      <c r="Y103">
        <f>'weight at age'!X98*'numbers at age'!Y99</f>
        <v>1.0543737941</v>
      </c>
      <c r="Z103">
        <f>'weight at age'!Y98*'numbers at age'!Z99</f>
        <v>0.77372904360000005</v>
      </c>
      <c r="AA103">
        <f>'weight at age'!Z98*'numbers at age'!AA99</f>
        <v>0.58530475360000001</v>
      </c>
      <c r="AB103">
        <f>'weight at age'!AA98*'numbers at age'!AB99</f>
        <v>0.45023410159999994</v>
      </c>
      <c r="AC103">
        <f>'weight at age'!AB98*'numbers at age'!AC99</f>
        <v>0.35165094419999998</v>
      </c>
      <c r="AD103">
        <f>'weight at age'!AC98*'numbers at age'!AD99</f>
        <v>0.29007175176</v>
      </c>
      <c r="AE103">
        <f>'weight at age'!AD98*'numbers at age'!AE99</f>
        <v>0.25552228019999995</v>
      </c>
      <c r="AF103">
        <f>'weight at age'!AE98*'numbers at age'!AF99</f>
        <v>0.24171331797000004</v>
      </c>
      <c r="AG103">
        <f>'weight at age'!AF98*'numbers at age'!AG99</f>
        <v>3.325665672</v>
      </c>
      <c r="AH103">
        <f t="shared" si="2"/>
        <v>163.80346733203001</v>
      </c>
      <c r="AI103">
        <f t="shared" si="3"/>
        <v>145.75319469703001</v>
      </c>
    </row>
    <row r="104" spans="3:35" x14ac:dyDescent="0.25">
      <c r="C104">
        <v>1992</v>
      </c>
      <c r="D104">
        <f>'weight at age'!C99*'numbers at age'!D100</f>
        <v>3.1085980049999997</v>
      </c>
      <c r="E104">
        <f>'weight at age'!D99*'numbers at age'!E100</f>
        <v>12.507487497</v>
      </c>
      <c r="F104">
        <f>'weight at age'!E99*'numbers at age'!F100</f>
        <v>8.5217460159999998</v>
      </c>
      <c r="G104">
        <f>'weight at age'!F99*'numbers at age'!G100</f>
        <v>3.9060508680000003</v>
      </c>
      <c r="H104">
        <f>'weight at age'!G99*'numbers at age'!H100</f>
        <v>3.0394716700000002</v>
      </c>
      <c r="I104">
        <f>'weight at age'!H99*'numbers at age'!I100</f>
        <v>7.4760096599999999</v>
      </c>
      <c r="J104">
        <f>'weight at age'!I99*'numbers at age'!J100</f>
        <v>13.292684063999999</v>
      </c>
      <c r="K104">
        <f>'weight at age'!J99*'numbers at age'!K100</f>
        <v>3.8582652159999999</v>
      </c>
      <c r="L104">
        <f>'weight at age'!K99*'numbers at age'!L100</f>
        <v>11.271439998</v>
      </c>
      <c r="M104">
        <f>'weight at age'!L99*'numbers at age'!M100</f>
        <v>16.187063420000001</v>
      </c>
      <c r="N104">
        <f>'weight at age'!M99*'numbers at age'!N100</f>
        <v>17.821365331999999</v>
      </c>
      <c r="O104">
        <f>'weight at age'!N99*'numbers at age'!O100</f>
        <v>4.9796171600000001</v>
      </c>
      <c r="P104">
        <f>'weight at age'!O99*'numbers at age'!P100</f>
        <v>11.213228990999999</v>
      </c>
      <c r="Q104">
        <f>'weight at age'!P99*'numbers at age'!Q100</f>
        <v>15.534118331999998</v>
      </c>
      <c r="R104">
        <f>'weight at age'!Q99*'numbers at age'!R100</f>
        <v>2.0153899913000002</v>
      </c>
      <c r="S104">
        <f>'weight at age'!R99*'numbers at age'!S100</f>
        <v>1.5739875479999998</v>
      </c>
      <c r="T104">
        <f>'weight at age'!S99*'numbers at age'!T100</f>
        <v>1.7161445856000002</v>
      </c>
      <c r="U104">
        <f>'weight at age'!T99*'numbers at age'!U100</f>
        <v>1.645536756</v>
      </c>
      <c r="V104">
        <f>'weight at age'!U99*'numbers at age'!V100</f>
        <v>1.3142162784</v>
      </c>
      <c r="W104">
        <f>'weight at age'!V99*'numbers at age'!W100</f>
        <v>1.1854056157999999</v>
      </c>
      <c r="X104">
        <f>'weight at age'!W99*'numbers at age'!X100</f>
        <v>1.1895560769</v>
      </c>
      <c r="Y104">
        <f>'weight at age'!X99*'numbers at age'!Y100</f>
        <v>1.1088099406999998</v>
      </c>
      <c r="Z104">
        <f>'weight at age'!Y99*'numbers at age'!Z100</f>
        <v>0.86623530720000008</v>
      </c>
      <c r="AA104">
        <f>'weight at age'!Z99*'numbers at age'!AA100</f>
        <v>0.63582411759999991</v>
      </c>
      <c r="AB104">
        <f>'weight at age'!AA99*'numbers at age'!AB100</f>
        <v>0.48112252799999994</v>
      </c>
      <c r="AC104">
        <f>'weight at age'!AB99*'numbers at age'!AC100</f>
        <v>0.37019612999999996</v>
      </c>
      <c r="AD104">
        <f>'weight at age'!AC99*'numbers at age'!AD100</f>
        <v>0.28921986368000002</v>
      </c>
      <c r="AE104">
        <f>'weight at age'!AD99*'numbers at age'!AE100</f>
        <v>0.23865038946</v>
      </c>
      <c r="AF104">
        <f>'weight at age'!AE99*'numbers at age'!AF100</f>
        <v>0.21028146919000001</v>
      </c>
      <c r="AG104">
        <f>'weight at age'!AF99*'numbers at age'!AG100</f>
        <v>2.937031776</v>
      </c>
      <c r="AH104">
        <f t="shared" si="2"/>
        <v>150.49475460283</v>
      </c>
      <c r="AI104">
        <f t="shared" si="3"/>
        <v>134.87866910082997</v>
      </c>
    </row>
    <row r="105" spans="3:35" x14ac:dyDescent="0.25">
      <c r="C105">
        <v>1993</v>
      </c>
      <c r="D105">
        <f>'weight at age'!C100*'numbers at age'!D101</f>
        <v>11.202798599999999</v>
      </c>
      <c r="E105">
        <f>'weight at age'!D100*'numbers at age'!E101</f>
        <v>3.7659362400000003</v>
      </c>
      <c r="F105">
        <f>'weight at age'!E100*'numbers at age'!F101</f>
        <v>13.804989744</v>
      </c>
      <c r="G105">
        <f>'weight at age'!F100*'numbers at age'!G101</f>
        <v>8.822708403</v>
      </c>
      <c r="H105">
        <f>'weight at age'!G100*'numbers at age'!H101</f>
        <v>3.8585205540000005</v>
      </c>
      <c r="I105">
        <f>'weight at age'!H100*'numbers at age'!I101</f>
        <v>2.8945604760000001</v>
      </c>
      <c r="J105">
        <f>'weight at age'!I100*'numbers at age'!J101</f>
        <v>6.9086219759999992</v>
      </c>
      <c r="K105">
        <f>'weight at age'!J100*'numbers at age'!K101</f>
        <v>11.972779936</v>
      </c>
      <c r="L105">
        <f>'weight at age'!K100*'numbers at age'!L101</f>
        <v>3.4001553599999998</v>
      </c>
      <c r="M105">
        <f>'weight at age'!L100*'numbers at age'!M101</f>
        <v>9.7555839600000009</v>
      </c>
      <c r="N105">
        <f>'weight at age'!M100*'numbers at age'!N101</f>
        <v>13.812541598000001</v>
      </c>
      <c r="O105">
        <f>'weight at age'!N100*'numbers at age'!O101</f>
        <v>15.047069351999999</v>
      </c>
      <c r="P105">
        <f>'weight at age'!O100*'numbers at age'!P101</f>
        <v>4.1726558039999997</v>
      </c>
      <c r="Q105">
        <f>'weight at age'!P100*'numbers at age'!Q101</f>
        <v>9.346871106</v>
      </c>
      <c r="R105">
        <f>'weight at age'!Q100*'numbers at age'!R101</f>
        <v>12.902809169999999</v>
      </c>
      <c r="S105">
        <f>'weight at age'!R100*'numbers at age'!S101</f>
        <v>1.6702165856</v>
      </c>
      <c r="T105">
        <f>'weight at age'!S100*'numbers at age'!T101</f>
        <v>1.3025676544</v>
      </c>
      <c r="U105">
        <f>'weight at age'!T100*'numbers at age'!U101</f>
        <v>1.4189551169999999</v>
      </c>
      <c r="V105">
        <f>'weight at age'!U100*'numbers at age'!V101</f>
        <v>1.3600192573999998</v>
      </c>
      <c r="W105">
        <f>'weight at age'!V100*'numbers at age'!W101</f>
        <v>1.0859641114</v>
      </c>
      <c r="X105">
        <f>'weight at age'!W100*'numbers at age'!X101</f>
        <v>0.9795693513</v>
      </c>
      <c r="Y105">
        <f>'weight at age'!X100*'numbers at age'!Y101</f>
        <v>0.98309845039999988</v>
      </c>
      <c r="Z105">
        <f>'weight at age'!Y100*'numbers at age'!Z101</f>
        <v>0.91658027220000005</v>
      </c>
      <c r="AA105">
        <f>'weight at age'!Z100*'numbers at age'!AA101</f>
        <v>0.71624053269999999</v>
      </c>
      <c r="AB105">
        <f>'weight at age'!AA100*'numbers at age'!AB101</f>
        <v>0.52588775759999995</v>
      </c>
      <c r="AC105">
        <f>'weight at age'!AB100*'numbers at age'!AC101</f>
        <v>0.398049288</v>
      </c>
      <c r="AD105">
        <f>'weight at age'!AC100*'numbers at age'!AD101</f>
        <v>0.30636314615999999</v>
      </c>
      <c r="AE105">
        <f>'weight at age'!AD100*'numbers at age'!AE101</f>
        <v>0.23942877528000001</v>
      </c>
      <c r="AF105">
        <f>'weight at age'!AE100*'numbers at age'!AF101</f>
        <v>0.19761906784000002</v>
      </c>
      <c r="AG105">
        <f>'weight at age'!AF100*'numbers at age'!AG101</f>
        <v>2.6073497016</v>
      </c>
      <c r="AH105">
        <f t="shared" si="2"/>
        <v>146.37651134788004</v>
      </c>
      <c r="AI105">
        <f t="shared" si="3"/>
        <v>131.40777650787999</v>
      </c>
    </row>
    <row r="106" spans="3:35" x14ac:dyDescent="0.25">
      <c r="C106">
        <v>1994</v>
      </c>
      <c r="D106">
        <f>'weight at age'!C101*'numbers at age'!D102</f>
        <v>2.9287401899999996</v>
      </c>
      <c r="E106">
        <f>'weight at age'!D101*'numbers at age'!E102</f>
        <v>13.566923631</v>
      </c>
      <c r="F106">
        <f>'weight at age'!E101*'numbers at age'!F102</f>
        <v>4.1546736720000004</v>
      </c>
      <c r="G106">
        <f>'weight at age'!F101*'numbers at age'!G102</f>
        <v>14.281707699000002</v>
      </c>
      <c r="H106">
        <f>'weight at age'!G101*'numbers at age'!H102</f>
        <v>8.7041136290000001</v>
      </c>
      <c r="I106">
        <f>'weight at age'!H101*'numbers at age'!I102</f>
        <v>3.6668673479999998</v>
      </c>
      <c r="J106">
        <f>'weight at age'!I101*'numbers at age'!J102</f>
        <v>2.666379654</v>
      </c>
      <c r="K106">
        <f>'weight at age'!J101*'numbers at age'!K102</f>
        <v>6.1947471040000002</v>
      </c>
      <c r="L106">
        <f>'weight at age'!K101*'numbers at age'!L102</f>
        <v>10.489438890000001</v>
      </c>
      <c r="M106">
        <f>'weight at age'!L101*'numbers at age'!M102</f>
        <v>2.921867862</v>
      </c>
      <c r="N106">
        <f>'weight at age'!M101*'numbers at age'!N102</f>
        <v>8.2560359279999993</v>
      </c>
      <c r="O106">
        <f>'weight at age'!N101*'numbers at age'!O102</f>
        <v>11.556613544000001</v>
      </c>
      <c r="P106">
        <f>'weight at age'!O101*'numbers at age'!P102</f>
        <v>12.486659151</v>
      </c>
      <c r="Q106">
        <f>'weight at age'!P101*'numbers at age'!Q102</f>
        <v>3.4430008860000001</v>
      </c>
      <c r="R106">
        <f>'weight at age'!Q101*'numbers at age'!R102</f>
        <v>7.6828544649999992</v>
      </c>
      <c r="S106">
        <f>'weight at age'!R101*'numbers at age'!S102</f>
        <v>10.579556519999999</v>
      </c>
      <c r="T106">
        <f>'weight at age'!S101*'numbers at age'!T102</f>
        <v>1.3673361064000003</v>
      </c>
      <c r="U106">
        <f>'weight at age'!T101*'numbers at age'!U102</f>
        <v>1.065298206</v>
      </c>
      <c r="V106">
        <f>'weight at age'!U101*'numbers at age'!V102</f>
        <v>1.1599116995999998</v>
      </c>
      <c r="W106">
        <f>'weight at age'!V101*'numbers at age'!W102</f>
        <v>1.1114344303999999</v>
      </c>
      <c r="X106">
        <f>'weight at age'!W101*'numbers at age'!X102</f>
        <v>0.88746130440000004</v>
      </c>
      <c r="Y106">
        <f>'weight at age'!X101*'numbers at age'!Y102</f>
        <v>0.8005566757</v>
      </c>
      <c r="Z106">
        <f>'weight at age'!Y101*'numbers at age'!Z102</f>
        <v>0.80358914820000005</v>
      </c>
      <c r="AA106">
        <f>'weight at age'!Z101*'numbers at age'!AA102</f>
        <v>0.74938020709999997</v>
      </c>
      <c r="AB106">
        <f>'weight at age'!AA101*'numbers at age'!AB102</f>
        <v>0.585745136</v>
      </c>
      <c r="AC106">
        <f>'weight at age'!AB101*'numbers at age'!AC102</f>
        <v>0.43018012500000002</v>
      </c>
      <c r="AD106">
        <f>'weight at age'!AC101*'numbers at age'!AD102</f>
        <v>0.32568955269999994</v>
      </c>
      <c r="AE106">
        <f>'weight at age'!AD101*'numbers at age'!AE102</f>
        <v>0.25074738677999997</v>
      </c>
      <c r="AF106">
        <f>'weight at age'!AE101*'numbers at age'!AF102</f>
        <v>0.19601249247999999</v>
      </c>
      <c r="AG106">
        <f>'weight at age'!AF101*'numbers at age'!AG102</f>
        <v>2.2972506291000001</v>
      </c>
      <c r="AH106">
        <f t="shared" si="2"/>
        <v>135.61077327286</v>
      </c>
      <c r="AI106">
        <f t="shared" si="3"/>
        <v>119.11510945186002</v>
      </c>
    </row>
    <row r="107" spans="3:35" x14ac:dyDescent="0.25">
      <c r="C107">
        <v>1995</v>
      </c>
      <c r="D107">
        <f>'weight at age'!C102*'numbers at age'!D103</f>
        <v>3.2949155999999995</v>
      </c>
      <c r="E107">
        <f>'weight at age'!D102*'numbers at age'!E103</f>
        <v>3.5453344500000004</v>
      </c>
      <c r="F107">
        <f>'weight at age'!E102*'numbers at age'!F103</f>
        <v>14.953566567999999</v>
      </c>
      <c r="G107">
        <f>'weight at age'!F102*'numbers at age'!G103</f>
        <v>4.2924489680000004</v>
      </c>
      <c r="H107">
        <f>'weight at age'!G102*'numbers at age'!H103</f>
        <v>14.067300737</v>
      </c>
      <c r="I107">
        <f>'weight at age'!H102*'numbers at age'!I103</f>
        <v>8.2576078559999999</v>
      </c>
      <c r="J107">
        <f>'weight at age'!I102*'numbers at age'!J103</f>
        <v>3.3720756299999999</v>
      </c>
      <c r="K107">
        <f>'weight at age'!J102*'numbers at age'!K103</f>
        <v>2.3871308863999996</v>
      </c>
      <c r="L107">
        <f>'weight at age'!K102*'numbers at age'!L103</f>
        <v>5.4199642140000002</v>
      </c>
      <c r="M107">
        <f>'weight at age'!L102*'numbers at age'!M103</f>
        <v>9.0039764600000005</v>
      </c>
      <c r="N107">
        <f>'weight at age'!M102*'numbers at age'!N103</f>
        <v>2.4706169083999998</v>
      </c>
      <c r="O107">
        <f>'weight at age'!N102*'numbers at age'!O103</f>
        <v>6.903214374</v>
      </c>
      <c r="P107">
        <f>'weight at age'!O102*'numbers at age'!P103</f>
        <v>9.5859441150000002</v>
      </c>
      <c r="Q107">
        <f>'weight at age'!P102*'numbers at age'!Q103</f>
        <v>10.300549139999999</v>
      </c>
      <c r="R107">
        <f>'weight at age'!Q102*'numbers at age'!R103</f>
        <v>2.8298106929000002</v>
      </c>
      <c r="S107">
        <f>'weight at age'!R102*'numbers at age'!S103</f>
        <v>6.2999408639999999</v>
      </c>
      <c r="T107">
        <f>'weight at age'!S102*'numbers at age'!T103</f>
        <v>8.6629473840000006</v>
      </c>
      <c r="U107">
        <f>'weight at age'!T102*'numbers at age'!U103</f>
        <v>1.1186820660000001</v>
      </c>
      <c r="V107">
        <f>'weight at age'!U102*'numbers at age'!V103</f>
        <v>0.87126343550000007</v>
      </c>
      <c r="W107">
        <f>'weight at age'!V102*'numbers at age'!W103</f>
        <v>0.9485172409999999</v>
      </c>
      <c r="X107">
        <f>'weight at age'!W102*'numbers at age'!X103</f>
        <v>0.90898064759999997</v>
      </c>
      <c r="Y107">
        <f>'weight at age'!X102*'numbers at age'!Y103</f>
        <v>0.72593403209999996</v>
      </c>
      <c r="Z107">
        <f>'weight at age'!Y102*'numbers at age'!Z103</f>
        <v>0.65504982180000004</v>
      </c>
      <c r="AA107">
        <f>'weight at age'!Z102*'numbers at age'!AA103</f>
        <v>0.65774797899999993</v>
      </c>
      <c r="AB107">
        <f>'weight at age'!AA102*'numbers at age'!AB103</f>
        <v>0.61360484399999993</v>
      </c>
      <c r="AC107">
        <f>'weight at age'!AB102*'numbers at age'!AC103</f>
        <v>0.4797851199</v>
      </c>
      <c r="AD107">
        <f>'weight at age'!AC102*'numbers at age'!AD103</f>
        <v>0.35248477859999999</v>
      </c>
      <c r="AE107">
        <f>'weight at age'!AD102*'numbers at age'!AE103</f>
        <v>0.26697217794</v>
      </c>
      <c r="AF107">
        <f>'weight at age'!AE102*'numbers at age'!AF103</f>
        <v>0.20560753210000002</v>
      </c>
      <c r="AG107">
        <f>'weight at age'!AF102*'numbers at age'!AG103</f>
        <v>2.0455174655999997</v>
      </c>
      <c r="AH107">
        <f t="shared" si="2"/>
        <v>125.49749198884005</v>
      </c>
      <c r="AI107">
        <f t="shared" si="3"/>
        <v>118.65724193884004</v>
      </c>
    </row>
    <row r="108" spans="3:35" x14ac:dyDescent="0.25">
      <c r="C108">
        <v>1996</v>
      </c>
      <c r="D108">
        <f>'weight at age'!C103*'numbers at age'!D104</f>
        <v>5.4239692499999999</v>
      </c>
      <c r="E108">
        <f>'weight at age'!D103*'numbers at age'!E104</f>
        <v>3.9926474460000003</v>
      </c>
      <c r="F108">
        <f>'weight at age'!E103*'numbers at age'!F104</f>
        <v>3.9050688079999998</v>
      </c>
      <c r="G108">
        <f>'weight at age'!F103*'numbers at age'!G104</f>
        <v>15.365709342000001</v>
      </c>
      <c r="H108">
        <f>'weight at age'!G103*'numbers at age'!H104</f>
        <v>4.1689292810000005</v>
      </c>
      <c r="I108">
        <f>'weight at age'!H103*'numbers at age'!I104</f>
        <v>13.034024579999999</v>
      </c>
      <c r="J108">
        <f>'weight at age'!I103*'numbers at age'!J104</f>
        <v>7.3809761219999999</v>
      </c>
      <c r="K108">
        <f>'weight at age'!J103*'numbers at age'!K104</f>
        <v>2.9408862079999998</v>
      </c>
      <c r="L108">
        <f>'weight at age'!K103*'numbers at age'!L104</f>
        <v>2.0488908006000002</v>
      </c>
      <c r="M108">
        <f>'weight at age'!L103*'numbers at age'!M104</f>
        <v>4.6034219200000006</v>
      </c>
      <c r="N108">
        <f>'weight at age'!M103*'numbers at age'!N104</f>
        <v>7.5935033360000004</v>
      </c>
      <c r="O108">
        <f>'weight at age'!N103*'numbers at age'!O104</f>
        <v>2.0735163889999999</v>
      </c>
      <c r="P108">
        <f>'weight at age'!O103*'numbers at age'!P104</f>
        <v>5.774124552</v>
      </c>
      <c r="Q108">
        <f>'weight at age'!P103*'numbers at age'!Q104</f>
        <v>7.9993513080000005</v>
      </c>
      <c r="R108">
        <f>'weight at age'!Q103*'numbers at age'!R104</f>
        <v>8.5819578280000002</v>
      </c>
      <c r="S108">
        <f>'weight at age'!R103*'numbers at age'!S104</f>
        <v>2.3553421223999997</v>
      </c>
      <c r="T108">
        <f>'weight at age'!S103*'numbers at age'!T104</f>
        <v>5.2405531280000002</v>
      </c>
      <c r="U108">
        <f>'weight at age'!T103*'numbers at age'!U104</f>
        <v>7.20379155</v>
      </c>
      <c r="V108">
        <f>'weight at age'!U103*'numbers at age'!V104</f>
        <v>0.93020960009999987</v>
      </c>
      <c r="W108">
        <f>'weight at age'!V103*'numbers at age'!W104</f>
        <v>0.72450650579999998</v>
      </c>
      <c r="X108">
        <f>'weight at age'!W103*'numbers at age'!X104</f>
        <v>0.78891861480000003</v>
      </c>
      <c r="Y108">
        <f>'weight at age'!X103*'numbers at age'!Y104</f>
        <v>0.75620735900000002</v>
      </c>
      <c r="Z108">
        <f>'weight at age'!Y103*'numbers at age'!Z104</f>
        <v>0.60412673280000007</v>
      </c>
      <c r="AA108">
        <f>'weight at age'!Z103*'numbers at age'!AA104</f>
        <v>0.54531668449999993</v>
      </c>
      <c r="AB108">
        <f>'weight at age'!AA103*'numbers at age'!AB104</f>
        <v>0.54776397839999991</v>
      </c>
      <c r="AC108">
        <f>'weight at age'!AB103*'numbers at age'!AC104</f>
        <v>0.51117620789999996</v>
      </c>
      <c r="AD108">
        <f>'weight at age'!AC103*'numbers at age'!AD104</f>
        <v>0.39983083930000002</v>
      </c>
      <c r="AE108">
        <f>'weight at age'!AD103*'numbers at age'!AE104</f>
        <v>0.29385400091999997</v>
      </c>
      <c r="AF108">
        <f>'weight at age'!AE103*'numbers at age'!AF104</f>
        <v>0.22263427008000003</v>
      </c>
      <c r="AG108">
        <f>'weight at age'!AF103*'numbers at age'!AG104</f>
        <v>1.8782201025</v>
      </c>
      <c r="AH108">
        <f t="shared" si="2"/>
        <v>117.88942886709999</v>
      </c>
      <c r="AI108">
        <f t="shared" si="3"/>
        <v>108.47281217109997</v>
      </c>
    </row>
    <row r="109" spans="3:35" x14ac:dyDescent="0.25">
      <c r="C109">
        <v>1997</v>
      </c>
      <c r="D109">
        <f>'weight at age'!C104*'numbers at age'!D105</f>
        <v>9.7661820299999977</v>
      </c>
      <c r="E109">
        <f>'weight at age'!D104*'numbers at age'!E105</f>
        <v>6.5764837350000001</v>
      </c>
      <c r="F109">
        <f>'weight at age'!E104*'numbers at age'!F105</f>
        <v>4.4035500479999996</v>
      </c>
      <c r="G109">
        <f>'weight at age'!F104*'numbers at age'!G105</f>
        <v>4.0225281989999999</v>
      </c>
      <c r="H109">
        <f>'weight at age'!G104*'numbers at age'!H105</f>
        <v>14.985142258000002</v>
      </c>
      <c r="I109">
        <f>'weight at age'!H104*'numbers at age'!I105</f>
        <v>3.886127568</v>
      </c>
      <c r="J109">
        <f>'weight at age'!I104*'numbers at age'!J105</f>
        <v>11.739689693999999</v>
      </c>
      <c r="K109">
        <f>'weight at age'!J104*'numbers at age'!K105</f>
        <v>6.4928938880000002</v>
      </c>
      <c r="L109">
        <f>'weight at age'!K104*'numbers at age'!L105</f>
        <v>2.5473003696000003</v>
      </c>
      <c r="M109">
        <f>'weight at age'!L104*'numbers at age'!M105</f>
        <v>1.7565489360000002</v>
      </c>
      <c r="N109">
        <f>'weight at age'!M104*'numbers at age'!N105</f>
        <v>3.9190277259999999</v>
      </c>
      <c r="O109">
        <f>'weight at age'!N104*'numbers at age'!O105</f>
        <v>6.4333500419999998</v>
      </c>
      <c r="P109">
        <f>'weight at age'!O104*'numbers at age'!P105</f>
        <v>1.7507647815</v>
      </c>
      <c r="Q109">
        <f>'weight at age'!P104*'numbers at age'!Q105</f>
        <v>4.8637673640000001</v>
      </c>
      <c r="R109">
        <f>'weight at age'!Q104*'numbers at age'!R105</f>
        <v>6.7270313019999994</v>
      </c>
      <c r="S109">
        <f>'weight at age'!R104*'numbers at age'!S105</f>
        <v>7.2094340159999994</v>
      </c>
      <c r="T109">
        <f>'weight at age'!S104*'numbers at age'!T105</f>
        <v>1.9773646236</v>
      </c>
      <c r="U109">
        <f>'weight at age'!T104*'numbers at age'!U105</f>
        <v>4.3977904500000005</v>
      </c>
      <c r="V109">
        <f>'weight at age'!U104*'numbers at age'!V105</f>
        <v>6.0446507819999997</v>
      </c>
      <c r="W109">
        <f>'weight at age'!V104*'numbers at age'!W105</f>
        <v>0.78051559319999997</v>
      </c>
      <c r="X109">
        <f>'weight at age'!W104*'numbers at age'!X105</f>
        <v>0.60801121620000009</v>
      </c>
      <c r="Y109">
        <f>'weight at age'!X104*'numbers at age'!Y105</f>
        <v>0.66217807829999997</v>
      </c>
      <c r="Z109">
        <f>'weight at age'!Y104*'numbers at age'!Z105</f>
        <v>0.63489577679999998</v>
      </c>
      <c r="AA109">
        <f>'weight at age'!Z104*'numbers at age'!AA105</f>
        <v>0.50735324640000001</v>
      </c>
      <c r="AB109">
        <f>'weight at age'!AA104*'numbers at age'!AB105</f>
        <v>0.4581113416</v>
      </c>
      <c r="AC109">
        <f>'weight at age'!AB104*'numbers at age'!AC105</f>
        <v>0.46030077449999995</v>
      </c>
      <c r="AD109">
        <f>'weight at age'!AC104*'numbers at age'!AD105</f>
        <v>0.42968231019999992</v>
      </c>
      <c r="AE109">
        <f>'weight at age'!AD104*'numbers at age'!AE105</f>
        <v>0.33619896180000003</v>
      </c>
      <c r="AF109">
        <f>'weight at age'!AE104*'numbers at age'!AF105</f>
        <v>0.24715481960999999</v>
      </c>
      <c r="AG109">
        <f>'weight at age'!AF104*'numbers at age'!AG105</f>
        <v>1.7677691388000001</v>
      </c>
      <c r="AH109">
        <f t="shared" si="2"/>
        <v>116.39179907010998</v>
      </c>
      <c r="AI109">
        <f t="shared" si="3"/>
        <v>100.04913330511</v>
      </c>
    </row>
    <row r="110" spans="3:35" x14ac:dyDescent="0.25">
      <c r="C110">
        <v>1998</v>
      </c>
      <c r="D110">
        <f>'weight at age'!C105*'numbers at age'!D106</f>
        <v>4.3388866349999997</v>
      </c>
      <c r="E110">
        <f>'weight at age'!D105*'numbers at age'!E106</f>
        <v>11.849615784000001</v>
      </c>
      <c r="F110">
        <f>'weight at age'!E105*'numbers at age'!F106</f>
        <v>7.2642513520000005</v>
      </c>
      <c r="G110">
        <f>'weight at age'!F105*'numbers at age'!G106</f>
        <v>4.5475956919999998</v>
      </c>
      <c r="H110">
        <f>'weight at age'!G105*'numbers at age'!H106</f>
        <v>3.9381592810000003</v>
      </c>
      <c r="I110">
        <f>'weight at age'!H105*'numbers at age'!I106</f>
        <v>14.043247692</v>
      </c>
      <c r="J110">
        <f>'weight at age'!I105*'numbers at age'!J106</f>
        <v>3.5230756139999997</v>
      </c>
      <c r="K110">
        <f>'weight at age'!J105*'numbers at age'!K106</f>
        <v>10.402136991999999</v>
      </c>
      <c r="L110">
        <f>'weight at age'!K105*'numbers at age'!L106</f>
        <v>5.6668678920000009</v>
      </c>
      <c r="M110">
        <f>'weight at age'!L105*'numbers at age'!M106</f>
        <v>2.2008548600000002</v>
      </c>
      <c r="N110">
        <f>'weight at age'!M105*'numbers at age'!N106</f>
        <v>1.5071045339999998</v>
      </c>
      <c r="O110">
        <f>'weight at age'!N105*'numbers at age'!O106</f>
        <v>3.3461959859999997</v>
      </c>
      <c r="P110">
        <f>'weight at age'!O105*'numbers at age'!P106</f>
        <v>5.4740430929999997</v>
      </c>
      <c r="Q110">
        <f>'weight at age'!P105*'numbers at age'!Q106</f>
        <v>1.4860217574000001</v>
      </c>
      <c r="R110">
        <f>'weight at age'!Q105*'numbers at age'!R106</f>
        <v>4.1210716019999998</v>
      </c>
      <c r="S110">
        <f>'weight at age'!R105*'numbers at age'!S106</f>
        <v>5.6932003599999996</v>
      </c>
      <c r="T110">
        <f>'weight at age'!S105*'numbers at age'!T106</f>
        <v>6.0967876120000009</v>
      </c>
      <c r="U110">
        <f>'weight at age'!T105*'numbers at age'!U106</f>
        <v>1.6713198210000002</v>
      </c>
      <c r="V110">
        <f>'weight at age'!U105*'numbers at age'!V106</f>
        <v>3.7162740839999997</v>
      </c>
      <c r="W110">
        <f>'weight at age'!V105*'numbers at age'!W106</f>
        <v>5.1071911800000001</v>
      </c>
      <c r="X110">
        <f>'weight at age'!W105*'numbers at age'!X106</f>
        <v>0.65949477000000001</v>
      </c>
      <c r="Y110">
        <f>'weight at age'!X105*'numbers at age'!Y106</f>
        <v>0.51376720909999996</v>
      </c>
      <c r="Z110">
        <f>'weight at age'!Y105*'numbers at age'!Z106</f>
        <v>0.55963045560000002</v>
      </c>
      <c r="AA110">
        <f>'weight at age'!Z105*'numbers at age'!AA106</f>
        <v>0.53666861779999997</v>
      </c>
      <c r="AB110">
        <f>'weight at age'!AA105*'numbers at age'!AB106</f>
        <v>0.428955908</v>
      </c>
      <c r="AC110">
        <f>'weight at age'!AB105*'numbers at age'!AC106</f>
        <v>0.38739690239999997</v>
      </c>
      <c r="AD110">
        <f>'weight at age'!AC105*'numbers at age'!AD106</f>
        <v>0.38933344199999997</v>
      </c>
      <c r="AE110">
        <f>'weight at age'!AD105*'numbers at age'!AE106</f>
        <v>0.36352451940000002</v>
      </c>
      <c r="AF110">
        <f>'weight at age'!AE105*'numbers at age'!AF106</f>
        <v>0.28449160523</v>
      </c>
      <c r="AG110">
        <f>'weight at age'!AF105*'numbers at age'!AG106</f>
        <v>1.7055851400000002</v>
      </c>
      <c r="AH110">
        <f t="shared" si="2"/>
        <v>111.82275039293002</v>
      </c>
      <c r="AI110">
        <f t="shared" si="3"/>
        <v>95.634247973930002</v>
      </c>
    </row>
    <row r="111" spans="3:35" x14ac:dyDescent="0.25">
      <c r="C111">
        <v>1999</v>
      </c>
      <c r="D111">
        <f>'weight at age'!C106*'numbers at age'!D107</f>
        <v>16.620457799999997</v>
      </c>
      <c r="E111">
        <f>'weight at age'!D106*'numbers at age'!E107</f>
        <v>5.2647027840000007</v>
      </c>
      <c r="F111">
        <f>'weight at age'!E106*'numbers at age'!F107</f>
        <v>13.089721136</v>
      </c>
      <c r="G111">
        <f>'weight at age'!F106*'numbers at age'!G107</f>
        <v>7.5019501059999998</v>
      </c>
      <c r="H111">
        <f>'weight at age'!G106*'numbers at age'!H107</f>
        <v>4.4515302229999998</v>
      </c>
      <c r="I111">
        <f>'weight at age'!H106*'numbers at age'!I107</f>
        <v>3.68923164</v>
      </c>
      <c r="J111">
        <f>'weight at age'!I106*'numbers at age'!J107</f>
        <v>12.723931656000001</v>
      </c>
      <c r="K111">
        <f>'weight at age'!J106*'numbers at age'!K107</f>
        <v>3.1195178559999999</v>
      </c>
      <c r="L111">
        <f>'weight at age'!K106*'numbers at age'!L107</f>
        <v>9.0719861399999999</v>
      </c>
      <c r="M111">
        <f>'weight at age'!L106*'numbers at age'!M107</f>
        <v>4.8923650200000006</v>
      </c>
      <c r="N111">
        <f>'weight at age'!M106*'numbers at age'!N107</f>
        <v>1.8868159576000001</v>
      </c>
      <c r="O111">
        <f>'weight at age'!N106*'numbers at age'!O107</f>
        <v>1.2857743276</v>
      </c>
      <c r="P111">
        <f>'weight at age'!O106*'numbers at age'!P107</f>
        <v>2.8448628359999999</v>
      </c>
      <c r="Q111">
        <f>'weight at age'!P106*'numbers at age'!Q107</f>
        <v>4.6423683179999999</v>
      </c>
      <c r="R111">
        <f>'weight at age'!Q106*'numbers at age'!R107</f>
        <v>1.2580168040999999</v>
      </c>
      <c r="S111">
        <f>'weight at age'!R106*'numbers at age'!S107</f>
        <v>3.4846484559999999</v>
      </c>
      <c r="T111">
        <f>'weight at age'!S106*'numbers at age'!T107</f>
        <v>4.8101942680000001</v>
      </c>
      <c r="U111">
        <f>'weight at age'!T106*'numbers at age'!U107</f>
        <v>5.1483534899999999</v>
      </c>
      <c r="V111">
        <f>'weight at age'!U106*'numbers at age'!V107</f>
        <v>1.4109650831</v>
      </c>
      <c r="W111">
        <f>'weight at age'!V106*'numbers at age'!W107</f>
        <v>3.1368514869999999</v>
      </c>
      <c r="X111">
        <f>'weight at age'!W106*'numbers at age'!X107</f>
        <v>4.3109861819999997</v>
      </c>
      <c r="Y111">
        <f>'weight at age'!X106*'numbers at age'!Y107</f>
        <v>0.55669801519999995</v>
      </c>
      <c r="Z111">
        <f>'weight at age'!Y106*'numbers at age'!Z107</f>
        <v>0.43375037820000001</v>
      </c>
      <c r="AA111">
        <f>'weight at age'!Z106*'numbers at age'!AA107</f>
        <v>0.47254566170000001</v>
      </c>
      <c r="AB111">
        <f>'weight at age'!AA106*'numbers at age'!AB107</f>
        <v>0.4532499592</v>
      </c>
      <c r="AC111">
        <f>'weight at age'!AB106*'numbers at age'!AC107</f>
        <v>0.36234514169999998</v>
      </c>
      <c r="AD111">
        <f>'weight at age'!AC106*'numbers at age'!AD107</f>
        <v>0.3273045369</v>
      </c>
      <c r="AE111">
        <f>'weight at age'!AD106*'numbers at age'!AE107</f>
        <v>0.3290168322</v>
      </c>
      <c r="AF111">
        <f>'weight at age'!AE106*'numbers at age'!AF107</f>
        <v>0.30726429603000005</v>
      </c>
      <c r="AG111">
        <f>'weight at age'!AF106*'numbers at age'!AG107</f>
        <v>1.6825896801000002</v>
      </c>
      <c r="AH111">
        <f t="shared" si="2"/>
        <v>119.56999607162999</v>
      </c>
      <c r="AI111">
        <f t="shared" si="3"/>
        <v>97.684835487629982</v>
      </c>
    </row>
    <row r="112" spans="3:35" x14ac:dyDescent="0.25">
      <c r="C112">
        <v>2000</v>
      </c>
      <c r="D112">
        <f>'weight at age'!C107*'numbers at age'!D108</f>
        <v>7.364887154999999</v>
      </c>
      <c r="E112">
        <f>'weight at age'!D107*'numbers at age'!E108</f>
        <v>20.156750100000004</v>
      </c>
      <c r="F112">
        <f>'weight at age'!E107*'numbers at age'!F108</f>
        <v>5.8095496559999997</v>
      </c>
      <c r="G112">
        <f>'weight at age'!F107*'numbers at age'!G108</f>
        <v>13.497774141999999</v>
      </c>
      <c r="H112">
        <f>'weight at age'!G107*'numbers at age'!H108</f>
        <v>7.3301090489999998</v>
      </c>
      <c r="I112">
        <f>'weight at age'!H107*'numbers at age'!I108</f>
        <v>4.1616866999999997</v>
      </c>
      <c r="J112">
        <f>'weight at age'!I107*'numbers at age'!J108</f>
        <v>3.3353905139999998</v>
      </c>
      <c r="K112">
        <f>'weight at age'!J107*'numbers at age'!K108</f>
        <v>11.240889087999999</v>
      </c>
      <c r="L112">
        <f>'weight at age'!K107*'numbers at age'!L108</f>
        <v>2.7142900092000004</v>
      </c>
      <c r="M112">
        <f>'weight at age'!L107*'numbers at age'!M108</f>
        <v>7.8137560000000006</v>
      </c>
      <c r="N112">
        <f>'weight at age'!M107*'numbers at age'!N108</f>
        <v>4.1845483579999998</v>
      </c>
      <c r="O112">
        <f>'weight at age'!N107*'numbers at age'!O108</f>
        <v>1.6060845052000001</v>
      </c>
      <c r="P112">
        <f>'weight at age'!O107*'numbers at age'!P108</f>
        <v>1.0907593340999999</v>
      </c>
      <c r="Q112">
        <f>'weight at age'!P107*'numbers at age'!Q108</f>
        <v>2.4076246319999997</v>
      </c>
      <c r="R112">
        <f>'weight at age'!Q107*'numbers at age'!R108</f>
        <v>3.9223317250000003</v>
      </c>
      <c r="S112">
        <f>'weight at age'!R107*'numbers at age'!S108</f>
        <v>1.0617816296</v>
      </c>
      <c r="T112">
        <f>'weight at age'!S107*'numbers at age'!T108</f>
        <v>2.9391332112000002</v>
      </c>
      <c r="U112">
        <f>'weight at age'!T107*'numbers at age'!U108</f>
        <v>4.0554831899999995</v>
      </c>
      <c r="V112">
        <f>'weight at age'!U107*'numbers at age'!V108</f>
        <v>4.3400639919999993</v>
      </c>
      <c r="W112">
        <f>'weight at age'!V107*'numbers at age'!W108</f>
        <v>1.1894110675999998</v>
      </c>
      <c r="X112">
        <f>'weight at age'!W107*'numbers at age'!X108</f>
        <v>2.6446798290000002</v>
      </c>
      <c r="Y112">
        <f>'weight at age'!X107*'numbers at age'!Y108</f>
        <v>3.6351741099999999</v>
      </c>
      <c r="Z112">
        <f>'weight at age'!Y107*'numbers at age'!Z108</f>
        <v>0.46955231279999998</v>
      </c>
      <c r="AA112">
        <f>'weight at age'!Z107*'numbers at age'!AA108</f>
        <v>0.36594723269999996</v>
      </c>
      <c r="AB112">
        <f>'weight at age'!AA107*'numbers at age'!AB108</f>
        <v>0.39880376239999998</v>
      </c>
      <c r="AC112">
        <f>'weight at age'!AB107*'numbers at age'!AC108</f>
        <v>0.3826271295</v>
      </c>
      <c r="AD112">
        <f>'weight at age'!AC107*'numbers at age'!AD108</f>
        <v>0.30597291192999998</v>
      </c>
      <c r="AE112">
        <f>'weight at age'!AD107*'numbers at age'!AE108</f>
        <v>0.27647369777999997</v>
      </c>
      <c r="AF112">
        <f>'weight at age'!AE107*'numbers at age'!AF108</f>
        <v>0.27799417936000004</v>
      </c>
      <c r="AG112">
        <f>'weight at age'!AF107*'numbers at age'!AG108</f>
        <v>1.6820037675000001</v>
      </c>
      <c r="AH112">
        <f t="shared" si="2"/>
        <v>120.66153299086999</v>
      </c>
      <c r="AI112">
        <f t="shared" si="3"/>
        <v>93.139895735869999</v>
      </c>
    </row>
    <row r="113" spans="3:35" x14ac:dyDescent="0.25">
      <c r="C113">
        <v>2001</v>
      </c>
      <c r="D113">
        <f>'weight at age'!C108*'numbers at age'!D109</f>
        <v>7.2832201349999988</v>
      </c>
      <c r="E113">
        <f>'weight at age'!D108*'numbers at age'!E109</f>
        <v>8.9264187269999997</v>
      </c>
      <c r="F113">
        <f>'weight at age'!E108*'numbers at age'!F109</f>
        <v>22.211776799999999</v>
      </c>
      <c r="G113">
        <f>'weight at age'!F108*'numbers at age'!G109</f>
        <v>5.9727847909999996</v>
      </c>
      <c r="H113">
        <f>'weight at age'!G108*'numbers at age'!H109</f>
        <v>13.114959101</v>
      </c>
      <c r="I113">
        <f>'weight at age'!H108*'numbers at age'!I109</f>
        <v>6.7931098680000002</v>
      </c>
      <c r="J113">
        <f>'weight at age'!I108*'numbers at age'!J109</f>
        <v>3.7198920599999998</v>
      </c>
      <c r="K113">
        <f>'weight at age'!J108*'numbers at age'!K109</f>
        <v>2.9085546879999997</v>
      </c>
      <c r="L113">
        <f>'weight at age'!K108*'numbers at age'!L109</f>
        <v>9.6465558420000015</v>
      </c>
      <c r="M113">
        <f>'weight at age'!L108*'numbers at age'!M109</f>
        <v>2.304933616</v>
      </c>
      <c r="N113">
        <f>'weight at age'!M108*'numbers at age'!N109</f>
        <v>6.5882533419999998</v>
      </c>
      <c r="O113">
        <f>'weight at age'!N108*'numbers at age'!O109</f>
        <v>3.5110687360000004</v>
      </c>
      <c r="P113">
        <f>'weight at age'!O108*'numbers at age'!P109</f>
        <v>1.3429816635</v>
      </c>
      <c r="Q113">
        <f>'weight at age'!P108*'numbers at age'!Q109</f>
        <v>0.9098896662</v>
      </c>
      <c r="R113">
        <f>'weight at age'!Q108*'numbers at age'!R109</f>
        <v>2.0050638366000002</v>
      </c>
      <c r="S113">
        <f>'weight at age'!R108*'numbers at age'!S109</f>
        <v>3.263071144</v>
      </c>
      <c r="T113">
        <f>'weight at age'!S108*'numbers at age'!T109</f>
        <v>0.88273009080000009</v>
      </c>
      <c r="U113">
        <f>'weight at age'!T108*'numbers at age'!U109</f>
        <v>2.442490179</v>
      </c>
      <c r="V113">
        <f>'weight at age'!U108*'numbers at age'!V109</f>
        <v>3.3697951640000001</v>
      </c>
      <c r="W113">
        <f>'weight at age'!V108*'numbers at age'!W109</f>
        <v>3.6061553220000002</v>
      </c>
      <c r="X113">
        <f>'weight at age'!W108*'numbers at age'!X109</f>
        <v>0.98842459950000006</v>
      </c>
      <c r="Y113">
        <f>'weight at age'!X108*'numbers at age'!Y109</f>
        <v>2.1981330118</v>
      </c>
      <c r="Z113">
        <f>'weight at age'!Y108*'numbers at age'!Z109</f>
        <v>3.0221817516000002</v>
      </c>
      <c r="AA113">
        <f>'weight at age'!Z108*'numbers at age'!AA109</f>
        <v>0.39048061849999999</v>
      </c>
      <c r="AB113">
        <f>'weight at age'!AA108*'numbers at age'!AB109</f>
        <v>0.30441642207999997</v>
      </c>
      <c r="AC113">
        <f>'weight at age'!AB108*'numbers at age'!AC109</f>
        <v>0.33184175249999998</v>
      </c>
      <c r="AD113">
        <f>'weight at age'!AC108*'numbers at age'!AD109</f>
        <v>0.31847231055999997</v>
      </c>
      <c r="AE113">
        <f>'weight at age'!AD108*'numbers at age'!AE109</f>
        <v>0.25475354777999998</v>
      </c>
      <c r="AF113">
        <f>'weight at age'!AE108*'numbers at age'!AF109</f>
        <v>0.23025359533</v>
      </c>
      <c r="AG113">
        <f>'weight at age'!AF108*'numbers at age'!AG109</f>
        <v>1.6330414338000001</v>
      </c>
      <c r="AH113">
        <f t="shared" si="2"/>
        <v>120.47570381554999</v>
      </c>
      <c r="AI113">
        <f t="shared" si="3"/>
        <v>104.26606495355</v>
      </c>
    </row>
    <row r="114" spans="3:35" x14ac:dyDescent="0.25">
      <c r="C114">
        <v>2002</v>
      </c>
      <c r="D114">
        <f>'weight at age'!C109*'numbers at age'!D110</f>
        <v>19.852807649999999</v>
      </c>
      <c r="E114">
        <f>'weight at age'!D109*'numbers at age'!E110</f>
        <v>8.8324288200000005</v>
      </c>
      <c r="F114">
        <f>'weight at age'!E109*'numbers at age'!F110</f>
        <v>9.8486247200000001</v>
      </c>
      <c r="G114">
        <f>'weight at age'!F109*'numbers at age'!G110</f>
        <v>22.886752059999999</v>
      </c>
      <c r="H114">
        <f>'weight at age'!G109*'numbers at age'!H110</f>
        <v>5.8245194150000001</v>
      </c>
      <c r="I114">
        <f>'weight at age'!H109*'numbers at age'!I110</f>
        <v>12.217840619999999</v>
      </c>
      <c r="J114">
        <f>'weight at age'!I109*'numbers at age'!J110</f>
        <v>6.1118255160000006</v>
      </c>
      <c r="K114">
        <f>'weight at age'!J109*'numbers at age'!K110</f>
        <v>3.2677968960000001</v>
      </c>
      <c r="L114">
        <f>'weight at age'!K109*'numbers at age'!L110</f>
        <v>2.5154513243999999</v>
      </c>
      <c r="M114">
        <f>'weight at age'!L109*'numbers at age'!M110</f>
        <v>8.2569304399999996</v>
      </c>
      <c r="N114">
        <f>'weight at age'!M109*'numbers at age'!N110</f>
        <v>1.9590183533999999</v>
      </c>
      <c r="O114">
        <f>'weight at age'!N109*'numbers at age'!O110</f>
        <v>5.5722388399999998</v>
      </c>
      <c r="P114">
        <f>'weight at age'!O109*'numbers at age'!P110</f>
        <v>2.9593536401999998</v>
      </c>
      <c r="Q114">
        <f>'weight at age'!P109*'numbers at age'!Q110</f>
        <v>1.129188348</v>
      </c>
      <c r="R114">
        <f>'weight at age'!Q109*'numbers at age'!R110</f>
        <v>0.76372580479999996</v>
      </c>
      <c r="S114">
        <f>'weight at age'!R109*'numbers at age'!S110</f>
        <v>1.6810705799999999</v>
      </c>
      <c r="T114">
        <f>'weight at age'!S109*'numbers at age'!T110</f>
        <v>2.7337914636000002</v>
      </c>
      <c r="U114">
        <f>'weight at age'!T109*'numbers at age'!U110</f>
        <v>0.73919106600000006</v>
      </c>
      <c r="V114">
        <f>'weight at age'!U109*'numbers at age'!V110</f>
        <v>2.0449256176999997</v>
      </c>
      <c r="W114">
        <f>'weight at age'!V109*'numbers at age'!W110</f>
        <v>2.8210067242000001</v>
      </c>
      <c r="X114">
        <f>'weight at age'!W109*'numbers at age'!X110</f>
        <v>3.0190978052999999</v>
      </c>
      <c r="Y114">
        <f>'weight at age'!X109*'numbers at age'!Y110</f>
        <v>0.82758860959999991</v>
      </c>
      <c r="Z114">
        <f>'weight at age'!Y109*'numbers at age'!Z110</f>
        <v>1.8408271110000001</v>
      </c>
      <c r="AA114">
        <f>'weight at age'!Z109*'numbers at age'!AA110</f>
        <v>2.5314539858999998</v>
      </c>
      <c r="AB114">
        <f>'weight at age'!AA109*'numbers at age'!AB110</f>
        <v>0.32715624559999995</v>
      </c>
      <c r="AC114">
        <f>'weight at age'!AB109*'numbers at age'!AC110</f>
        <v>0.25510855361999996</v>
      </c>
      <c r="AD114">
        <f>'weight at age'!AC109*'numbers at age'!AD110</f>
        <v>0.2781569002</v>
      </c>
      <c r="AE114">
        <f>'weight at age'!AD109*'numbers at age'!AE110</f>
        <v>0.26702430630000001</v>
      </c>
      <c r="AF114">
        <f>'weight at age'!AE109*'numbers at age'!AF110</f>
        <v>0.21364652367</v>
      </c>
      <c r="AG114">
        <f>'weight at age'!AF109*'numbers at age'!AG110</f>
        <v>1.5631922816999999</v>
      </c>
      <c r="AH114">
        <f t="shared" si="2"/>
        <v>133.14174022219004</v>
      </c>
      <c r="AI114">
        <f t="shared" si="3"/>
        <v>104.45650375218999</v>
      </c>
    </row>
    <row r="115" spans="3:35" x14ac:dyDescent="0.25">
      <c r="C115">
        <v>2003</v>
      </c>
      <c r="D115">
        <f>'weight at age'!C110*'numbers at age'!D111</f>
        <v>6.3480600299999992</v>
      </c>
      <c r="E115">
        <f>'weight at age'!D110*'numbers at age'!E111</f>
        <v>24.067352700000001</v>
      </c>
      <c r="F115">
        <f>'weight at age'!E110*'numbers at age'!F111</f>
        <v>9.7379300799999999</v>
      </c>
      <c r="G115">
        <f>'weight at age'!F110*'numbers at age'!G111</f>
        <v>10.137309126</v>
      </c>
      <c r="H115">
        <f>'weight at age'!G110*'numbers at age'!H111</f>
        <v>22.289035835</v>
      </c>
      <c r="I115">
        <f>'weight at age'!H110*'numbers at age'!I111</f>
        <v>5.417718432</v>
      </c>
      <c r="J115">
        <f>'weight at age'!I110*'numbers at age'!J111</f>
        <v>10.973854619999999</v>
      </c>
      <c r="K115">
        <f>'weight at age'!J110*'numbers at age'!K111</f>
        <v>5.3593396479999997</v>
      </c>
      <c r="L115">
        <f>'weight at age'!K110*'numbers at age'!L111</f>
        <v>2.8208939976000003</v>
      </c>
      <c r="M115">
        <f>'weight at age'!L110*'numbers at age'!M111</f>
        <v>2.1490613280000002</v>
      </c>
      <c r="N115">
        <f>'weight at age'!M110*'numbers at age'!N111</f>
        <v>7.0047231179999994</v>
      </c>
      <c r="O115">
        <f>'weight at age'!N110*'numbers at age'!O111</f>
        <v>1.6538776646</v>
      </c>
      <c r="P115">
        <f>'weight at age'!O110*'numbers at age'!P111</f>
        <v>4.6882957259999998</v>
      </c>
      <c r="Q115">
        <f>'weight at age'!P110*'numbers at age'!Q111</f>
        <v>2.4839858609999999</v>
      </c>
      <c r="R115">
        <f>'weight at age'!Q110*'numbers at age'!R111</f>
        <v>0.94624066789999994</v>
      </c>
      <c r="S115">
        <f>'weight at age'!R110*'numbers at age'!S111</f>
        <v>0.63932149039999997</v>
      </c>
      <c r="T115">
        <f>'weight at age'!S110*'numbers at age'!T111</f>
        <v>1.4063275412</v>
      </c>
      <c r="U115">
        <f>'weight at age'!T110*'numbers at age'!U111</f>
        <v>2.2860856740000002</v>
      </c>
      <c r="V115">
        <f>'weight at age'!U110*'numbers at age'!V111</f>
        <v>0.61806853099999992</v>
      </c>
      <c r="W115">
        <f>'weight at age'!V110*'numbers at age'!W111</f>
        <v>1.7098124288000001</v>
      </c>
      <c r="X115">
        <f>'weight at age'!W110*'numbers at age'!X111</f>
        <v>2.3590900593000002</v>
      </c>
      <c r="Y115">
        <f>'weight at age'!X110*'numbers at age'!Y111</f>
        <v>2.5251799375999999</v>
      </c>
      <c r="Z115">
        <f>'weight at age'!Y110*'numbers at age'!Z111</f>
        <v>0.6923902086</v>
      </c>
      <c r="AA115">
        <f>'weight at age'!Z110*'numbers at age'!AA111</f>
        <v>1.5405320867999999</v>
      </c>
      <c r="AB115">
        <f>'weight at age'!AA110*'numbers at age'!AB111</f>
        <v>2.119170472</v>
      </c>
      <c r="AC115">
        <f>'weight at age'!AB110*'numbers at age'!AC111</f>
        <v>0.27395510673000001</v>
      </c>
      <c r="AD115">
        <f>'weight at age'!AC110*'numbers at age'!AD111</f>
        <v>0.21368621619999997</v>
      </c>
      <c r="AE115">
        <f>'weight at age'!AD110*'numbers at age'!AE111</f>
        <v>0.23306975892000001</v>
      </c>
      <c r="AF115">
        <f>'weight at age'!AE110*'numbers at age'!AF111</f>
        <v>0.22380315664</v>
      </c>
      <c r="AG115">
        <f>'weight at age'!AF110*'numbers at age'!AG111</f>
        <v>1.4898984786</v>
      </c>
      <c r="AH115">
        <f t="shared" si="2"/>
        <v>134.40806998089002</v>
      </c>
      <c r="AI115">
        <f t="shared" si="3"/>
        <v>103.99265725088999</v>
      </c>
    </row>
    <row r="116" spans="3:35" x14ac:dyDescent="0.25">
      <c r="C116">
        <v>2004</v>
      </c>
      <c r="D116">
        <f>'weight at age'!C111*'numbers at age'!D112</f>
        <v>4.2279901799999999</v>
      </c>
      <c r="E116">
        <f>'weight at age'!D111*'numbers at age'!E112</f>
        <v>7.6954722660000003</v>
      </c>
      <c r="F116">
        <f>'weight at age'!E111*'numbers at age'!F112</f>
        <v>26.53153296</v>
      </c>
      <c r="G116">
        <f>'weight at age'!F111*'numbers at age'!G112</f>
        <v>10.01680251</v>
      </c>
      <c r="H116">
        <f>'weight at age'!G111*'numbers at age'!H112</f>
        <v>9.8552866969999986</v>
      </c>
      <c r="I116">
        <f>'weight at age'!H111*'numbers at age'!I112</f>
        <v>20.666834724000001</v>
      </c>
      <c r="J116">
        <f>'weight at age'!I111*'numbers at age'!J112</f>
        <v>4.8448845359999995</v>
      </c>
      <c r="K116">
        <f>'weight at age'!J111*'numbers at age'!K112</f>
        <v>9.57375328</v>
      </c>
      <c r="L116">
        <f>'weight at age'!K111*'numbers at age'!L112</f>
        <v>4.6011742560000002</v>
      </c>
      <c r="M116">
        <f>'weight at age'!L111*'numbers at age'!M112</f>
        <v>2.3964683020000002</v>
      </c>
      <c r="N116">
        <f>'weight at age'!M111*'numbers at age'!N112</f>
        <v>1.8127312296</v>
      </c>
      <c r="O116">
        <f>'weight at age'!N111*'numbers at age'!O112</f>
        <v>5.8795309720000004</v>
      </c>
      <c r="P116">
        <f>'weight at age'!O111*'numbers at age'!P112</f>
        <v>1.3834217592</v>
      </c>
      <c r="Q116">
        <f>'weight at age'!P111*'numbers at age'!Q112</f>
        <v>3.9120613559999997</v>
      </c>
      <c r="R116">
        <f>'weight at age'!Q111*'numbers at age'!R112</f>
        <v>2.0691729661</v>
      </c>
      <c r="S116">
        <f>'weight at age'!R111*'numbers at age'!S112</f>
        <v>0.78734691680000002</v>
      </c>
      <c r="T116">
        <f>'weight at age'!S111*'numbers at age'!T112</f>
        <v>0.53158460560000009</v>
      </c>
      <c r="U116">
        <f>'weight at age'!T111*'numbers at age'!U112</f>
        <v>1.1687876340000001</v>
      </c>
      <c r="V116">
        <f>'weight at age'!U111*'numbers at age'!V112</f>
        <v>1.8996058382000001</v>
      </c>
      <c r="W116">
        <f>'weight at age'!V111*'numbers at age'!W112</f>
        <v>0.51353350019999999</v>
      </c>
      <c r="X116">
        <f>'weight at age'!W111*'numbers at age'!X112</f>
        <v>1.4207639784000001</v>
      </c>
      <c r="Y116">
        <f>'weight at age'!X111*'numbers at age'!Y112</f>
        <v>1.9604875560999999</v>
      </c>
      <c r="Z116">
        <f>'weight at age'!Y111*'numbers at age'!Z112</f>
        <v>2.0989659006000001</v>
      </c>
      <c r="AA116">
        <f>'weight at age'!Z111*'numbers at age'!AA112</f>
        <v>0.57565079880000003</v>
      </c>
      <c r="AB116">
        <f>'weight at age'!AA111*'numbers at age'!AB112</f>
        <v>1.2811350224</v>
      </c>
      <c r="AC116">
        <f>'weight at age'!AB111*'numbers at age'!AC112</f>
        <v>1.7627639736</v>
      </c>
      <c r="AD116">
        <f>'weight at age'!AC111*'numbers at age'!AD112</f>
        <v>0.22793700407</v>
      </c>
      <c r="AE116">
        <f>'weight at age'!AD111*'numbers at age'!AE112</f>
        <v>0.17784297929999998</v>
      </c>
      <c r="AF116">
        <f>'weight at age'!AE111*'numbers at age'!AF112</f>
        <v>0.19402004295</v>
      </c>
      <c r="AG116">
        <f>'weight at age'!AF111*'numbers at age'!AG112</f>
        <v>1.4271156900000002</v>
      </c>
      <c r="AH116">
        <f t="shared" si="2"/>
        <v>131.49465943492001</v>
      </c>
      <c r="AI116">
        <f t="shared" si="3"/>
        <v>119.57119698892001</v>
      </c>
    </row>
    <row r="117" spans="3:35" x14ac:dyDescent="0.25">
      <c r="C117">
        <v>2005</v>
      </c>
      <c r="D117">
        <f>'weight at age'!C112*'numbers at age'!D113</f>
        <v>5.8505286299999995</v>
      </c>
      <c r="E117">
        <f>'weight at age'!D112*'numbers at age'!E113</f>
        <v>5.1261458400000004</v>
      </c>
      <c r="F117">
        <f>'weight at age'!E112*'numbers at age'!F113</f>
        <v>8.4854815279999993</v>
      </c>
      <c r="G117">
        <f>'weight at age'!F112*'numbers at age'!G113</f>
        <v>27.289830730000002</v>
      </c>
      <c r="H117">
        <f>'weight at age'!G112*'numbers at age'!H113</f>
        <v>9.7295401239999997</v>
      </c>
      <c r="I117">
        <f>'weight at age'!H112*'numbers at age'!I113</f>
        <v>9.1195472039999999</v>
      </c>
      <c r="J117">
        <f>'weight at age'!I112*'numbers at age'!J113</f>
        <v>18.426044592</v>
      </c>
      <c r="K117">
        <f>'weight at age'!J112*'numbers at age'!K113</f>
        <v>4.2115149440000001</v>
      </c>
      <c r="L117">
        <f>'weight at age'!K112*'numbers at age'!L113</f>
        <v>8.1874090620000004</v>
      </c>
      <c r="M117">
        <f>'weight at age'!L112*'numbers at age'!M113</f>
        <v>3.8931639400000004</v>
      </c>
      <c r="N117">
        <f>'weight at age'!M112*'numbers at age'!N113</f>
        <v>2.0131074561999998</v>
      </c>
      <c r="O117">
        <f>'weight at age'!N112*'numbers at age'!O113</f>
        <v>1.5151882409999999</v>
      </c>
      <c r="P117">
        <f>'weight at age'!O112*'numbers at age'!P113</f>
        <v>4.8971208960000006</v>
      </c>
      <c r="Q117">
        <f>'weight at age'!P112*'numbers at age'!Q113</f>
        <v>1.1493593568</v>
      </c>
      <c r="R117">
        <f>'weight at age'!Q112*'numbers at age'!R113</f>
        <v>3.244341049</v>
      </c>
      <c r="S117">
        <f>'weight at age'!R112*'numbers at age'!S113</f>
        <v>1.7139144439999998</v>
      </c>
      <c r="T117">
        <f>'weight at age'!S112*'numbers at age'!T113</f>
        <v>0.65163358320000009</v>
      </c>
      <c r="U117">
        <f>'weight at age'!T112*'numbers at age'!U113</f>
        <v>0.43970250900000002</v>
      </c>
      <c r="V117">
        <f>'weight at age'!U112*'numbers at age'!V113</f>
        <v>0.9664939977</v>
      </c>
      <c r="W117">
        <f>'weight at age'!V112*'numbers at age'!W113</f>
        <v>1.5705245233999998</v>
      </c>
      <c r="X117">
        <f>'weight at age'!W112*'numbers at age'!X113</f>
        <v>0.42456779249999999</v>
      </c>
      <c r="Y117">
        <f>'weight at age'!X112*'numbers at age'!Y113</f>
        <v>1.174635893</v>
      </c>
      <c r="Z117">
        <f>'weight at age'!Y112*'numbers at age'!Z113</f>
        <v>1.6210564842000001</v>
      </c>
      <c r="AA117">
        <f>'weight at age'!Z112*'numbers at age'!AA113</f>
        <v>1.7357932851</v>
      </c>
      <c r="AB117">
        <f>'weight at age'!AA112*'numbers at age'!AB113</f>
        <v>0.47613575279999998</v>
      </c>
      <c r="AC117">
        <f>'weight at age'!AB112*'numbers at age'!AC113</f>
        <v>1.0598287434</v>
      </c>
      <c r="AD117">
        <f>'weight at age'!AC112*'numbers at age'!AD113</f>
        <v>1.4585141073000001</v>
      </c>
      <c r="AE117">
        <f>'weight at age'!AD112*'numbers at age'!AE113</f>
        <v>0.18863676762000001</v>
      </c>
      <c r="AF117">
        <f>'weight at age'!AE112*'numbers at age'!AF113</f>
        <v>0.14720472017</v>
      </c>
      <c r="AG117">
        <f>'weight at age'!AF112*'numbers at age'!AG113</f>
        <v>1.3422130911000001</v>
      </c>
      <c r="AH117">
        <f t="shared" si="2"/>
        <v>128.10917928749001</v>
      </c>
      <c r="AI117">
        <f t="shared" si="3"/>
        <v>117.13250481749</v>
      </c>
    </row>
    <row r="118" spans="3:35" x14ac:dyDescent="0.25">
      <c r="C118">
        <v>2006</v>
      </c>
      <c r="D118">
        <f>'weight at age'!C113*'numbers at age'!D114</f>
        <v>3.2051524649999994</v>
      </c>
      <c r="E118">
        <f>'weight at age'!D113*'numbers at age'!E114</f>
        <v>7.0963748639999995</v>
      </c>
      <c r="F118">
        <f>'weight at age'!E113*'numbers at age'!F114</f>
        <v>5.6577754000000002</v>
      </c>
      <c r="G118">
        <f>'weight at age'!F113*'numbers at age'!G114</f>
        <v>8.7446022629999991</v>
      </c>
      <c r="H118">
        <f>'weight at age'!G113*'numbers at age'!H114</f>
        <v>26.59693481</v>
      </c>
      <c r="I118">
        <f>'weight at age'!H113*'numbers at age'!I114</f>
        <v>9.0494991359999997</v>
      </c>
      <c r="J118">
        <f>'weight at age'!I113*'numbers at age'!J114</f>
        <v>8.1845345700000003</v>
      </c>
      <c r="K118">
        <f>'weight at age'!J113*'numbers at age'!K114</f>
        <v>16.137665024</v>
      </c>
      <c r="L118">
        <f>'weight at age'!K113*'numbers at age'!L114</f>
        <v>3.630381426</v>
      </c>
      <c r="M118">
        <f>'weight at age'!L113*'numbers at age'!M114</f>
        <v>6.9841294200000004</v>
      </c>
      <c r="N118">
        <f>'weight at age'!M113*'numbers at age'!N114</f>
        <v>3.2973444619999994</v>
      </c>
      <c r="O118">
        <f>'weight at age'!N113*'numbers at age'!O114</f>
        <v>1.6966004118000002</v>
      </c>
      <c r="P118">
        <f>'weight at age'!O113*'numbers at age'!P114</f>
        <v>1.2724620552000001</v>
      </c>
      <c r="Q118">
        <f>'weight at age'!P113*'numbers at age'!Q114</f>
        <v>4.1021897039999997</v>
      </c>
      <c r="R118">
        <f>'weight at age'!Q113*'numbers at age'!R114</f>
        <v>0.96103823350000006</v>
      </c>
      <c r="S118">
        <f>'weight at age'!R113*'numbers at age'!S114</f>
        <v>2.7094065775999998</v>
      </c>
      <c r="T118">
        <f>'weight at age'!S113*'numbers at age'!T114</f>
        <v>1.4301173084000001</v>
      </c>
      <c r="U118">
        <f>'weight at age'!T113*'numbers at age'!U114</f>
        <v>0.543408789</v>
      </c>
      <c r="V118">
        <f>'weight at age'!U113*'numbers at age'!V114</f>
        <v>0.36656127289999996</v>
      </c>
      <c r="W118">
        <f>'weight at age'!V113*'numbers at age'!W114</f>
        <v>0.80555366919999993</v>
      </c>
      <c r="X118">
        <f>'weight at age'!W113*'numbers at age'!X114</f>
        <v>1.3089576531</v>
      </c>
      <c r="Y118">
        <f>'weight at age'!X113*'numbers at age'!Y114</f>
        <v>0.35385420869999995</v>
      </c>
      <c r="Z118">
        <f>'weight at age'!Y113*'numbers at age'!Z114</f>
        <v>0.97908832379999999</v>
      </c>
      <c r="AA118">
        <f>'weight at age'!Z113*'numbers at age'!AA114</f>
        <v>1.3513479951999998</v>
      </c>
      <c r="AB118">
        <f>'weight at age'!AA113*'numbers at age'!AB114</f>
        <v>1.4472226088</v>
      </c>
      <c r="AC118">
        <f>'weight at age'!AB113*'numbers at age'!AC114</f>
        <v>0.39703615349999999</v>
      </c>
      <c r="AD118">
        <f>'weight at age'!AC113*'numbers at age'!AD114</f>
        <v>0.88390144209999999</v>
      </c>
      <c r="AE118">
        <f>'weight at age'!AD113*'numbers at age'!AE114</f>
        <v>1.2166533978</v>
      </c>
      <c r="AF118">
        <f>'weight at age'!AE113*'numbers at age'!AF114</f>
        <v>0.15738001928000001</v>
      </c>
      <c r="AG118">
        <f>'weight at age'!AF113*'numbers at age'!AG114</f>
        <v>1.2429234405</v>
      </c>
      <c r="AH118">
        <f t="shared" si="2"/>
        <v>121.81009710437999</v>
      </c>
      <c r="AI118">
        <f t="shared" si="3"/>
        <v>111.50856977538</v>
      </c>
    </row>
    <row r="119" spans="3:35" x14ac:dyDescent="0.25">
      <c r="C119">
        <v>2007</v>
      </c>
      <c r="D119">
        <f>'weight at age'!C114*'numbers at age'!D115</f>
        <v>4.743820725</v>
      </c>
      <c r="E119">
        <f>'weight at age'!D114*'numbers at age'!E115</f>
        <v>3.8893925519999999</v>
      </c>
      <c r="F119">
        <f>'weight at age'!E114*'numbers at age'!F115</f>
        <v>7.8399167839999997</v>
      </c>
      <c r="G119">
        <f>'weight at age'!F114*'numbers at age'!G115</f>
        <v>5.8404589390000003</v>
      </c>
      <c r="H119">
        <f>'weight at age'!G114*'numbers at age'!H115</f>
        <v>8.5455977159999996</v>
      </c>
      <c r="I119">
        <f>'weight at age'!H114*'numbers at age'!I115</f>
        <v>24.832578552000001</v>
      </c>
      <c r="J119">
        <f>'weight at age'!I114*'numbers at age'!J115</f>
        <v>8.1602286839999998</v>
      </c>
      <c r="K119">
        <f>'weight at age'!J114*'numbers at age'!K115</f>
        <v>7.2061941119999995</v>
      </c>
      <c r="L119">
        <f>'weight at age'!K114*'numbers at age'!L115</f>
        <v>13.988765448000001</v>
      </c>
      <c r="M119">
        <f>'weight at age'!L114*'numbers at age'!M115</f>
        <v>3.1145726200000001</v>
      </c>
      <c r="N119">
        <f>'weight at age'!M114*'numbers at age'!N115</f>
        <v>5.949408526</v>
      </c>
      <c r="O119">
        <f>'weight at age'!N114*'numbers at age'!O115</f>
        <v>2.7949381949999998</v>
      </c>
      <c r="P119">
        <f>'weight at age'!O114*'numbers at age'!P115</f>
        <v>1.4329719693</v>
      </c>
      <c r="Q119">
        <f>'weight at age'!P114*'numbers at age'!Q115</f>
        <v>1.0719651617999999</v>
      </c>
      <c r="R119">
        <f>'weight at age'!Q114*'numbers at age'!R115</f>
        <v>3.4493516149999999</v>
      </c>
      <c r="S119">
        <f>'weight at age'!R114*'numbers at age'!S115</f>
        <v>0.80704690079999986</v>
      </c>
      <c r="T119">
        <f>'weight at age'!S114*'numbers at age'!T115</f>
        <v>2.2732073260000001</v>
      </c>
      <c r="U119">
        <f>'weight at age'!T114*'numbers at age'!U115</f>
        <v>1.199079945</v>
      </c>
      <c r="V119">
        <f>'weight at age'!U114*'numbers at age'!V115</f>
        <v>0.45545037590000004</v>
      </c>
      <c r="W119">
        <f>'weight at age'!V114*'numbers at age'!W115</f>
        <v>0.30714291076</v>
      </c>
      <c r="X119">
        <f>'weight at age'!W114*'numbers at age'!X115</f>
        <v>0.67490969880000007</v>
      </c>
      <c r="Y119">
        <f>'weight at age'!X114*'numbers at age'!Y115</f>
        <v>1.0965921355999999</v>
      </c>
      <c r="Z119">
        <f>'weight at age'!Y114*'numbers at age'!Z115</f>
        <v>0.29645524242000004</v>
      </c>
      <c r="AA119">
        <f>'weight at age'!Z114*'numbers at age'!AA115</f>
        <v>0.82032263459999988</v>
      </c>
      <c r="AB119">
        <f>'weight at age'!AA114*'numbers at age'!AB115</f>
        <v>1.1323387816000001</v>
      </c>
      <c r="AC119">
        <f>'weight at age'!AB114*'numbers at age'!AC115</f>
        <v>1.2127927551</v>
      </c>
      <c r="AD119">
        <f>'weight at age'!AC114*'numbers at age'!AD115</f>
        <v>0.33275752139999998</v>
      </c>
      <c r="AE119">
        <f>'weight at age'!AD114*'numbers at age'!AE115</f>
        <v>0.74092097459999995</v>
      </c>
      <c r="AF119">
        <f>'weight at age'!AE114*'numbers at age'!AF115</f>
        <v>1.0199629457999999</v>
      </c>
      <c r="AG119">
        <f>'weight at age'!AF114*'numbers at age'!AG115</f>
        <v>1.1741302188</v>
      </c>
      <c r="AH119">
        <f t="shared" si="2"/>
        <v>116.40327196628</v>
      </c>
      <c r="AI119">
        <f t="shared" si="3"/>
        <v>107.77005868928001</v>
      </c>
    </row>
    <row r="120" spans="3:35" x14ac:dyDescent="0.25">
      <c r="C120">
        <v>2008</v>
      </c>
      <c r="D120">
        <f>'weight at age'!C115*'numbers at age'!D116</f>
        <v>4.5583694249999995</v>
      </c>
      <c r="E120">
        <f>'weight at age'!D115*'numbers at age'!E116</f>
        <v>5.7556030050000002</v>
      </c>
      <c r="F120">
        <f>'weight at age'!E115*'numbers at age'!F116</f>
        <v>4.29532516</v>
      </c>
      <c r="G120">
        <f>'weight at age'!F115*'numbers at age'!G116</f>
        <v>8.0870642769999996</v>
      </c>
      <c r="H120">
        <f>'weight at age'!G115*'numbers at age'!H116</f>
        <v>5.6999497689999998</v>
      </c>
      <c r="I120">
        <f>'weight at age'!H115*'numbers at age'!I116</f>
        <v>7.9624893599999993</v>
      </c>
      <c r="J120">
        <f>'weight at age'!I115*'numbers at age'!J116</f>
        <v>22.333781483999999</v>
      </c>
      <c r="K120">
        <f>'weight at age'!J115*'numbers at age'!K116</f>
        <v>7.163410592</v>
      </c>
      <c r="L120">
        <f>'weight at age'!K115*'numbers at age'!L116</f>
        <v>6.2269240320000003</v>
      </c>
      <c r="M120">
        <f>'weight at age'!L115*'numbers at age'!M116</f>
        <v>11.962451680000001</v>
      </c>
      <c r="N120">
        <f>'weight at age'!M115*'numbers at age'!N116</f>
        <v>2.6444743071999999</v>
      </c>
      <c r="O120">
        <f>'weight at age'!N115*'numbers at age'!O116</f>
        <v>5.0263950099999999</v>
      </c>
      <c r="P120">
        <f>'weight at age'!O115*'numbers at age'!P116</f>
        <v>2.3529166583999999</v>
      </c>
      <c r="Q120">
        <f>'weight at age'!P115*'numbers at age'!Q116</f>
        <v>1.2032394893999998</v>
      </c>
      <c r="R120">
        <f>'weight at age'!Q115*'numbers at age'!R116</f>
        <v>0.89842587650000005</v>
      </c>
      <c r="S120">
        <f>'weight at age'!R115*'numbers at age'!S116</f>
        <v>2.8872258544</v>
      </c>
      <c r="T120">
        <f>'weight at age'!S115*'numbers at age'!T116</f>
        <v>0.67491779400000007</v>
      </c>
      <c r="U120">
        <f>'weight at age'!T115*'numbers at age'!U116</f>
        <v>1.8997925369999999</v>
      </c>
      <c r="V120">
        <f>'weight at age'!U115*'numbers at age'!V116</f>
        <v>1.0017427940999999</v>
      </c>
      <c r="W120">
        <f>'weight at age'!V115*'numbers at age'!W116</f>
        <v>0.380389849</v>
      </c>
      <c r="X120">
        <f>'weight at age'!W115*'numbers at age'!X116</f>
        <v>0.25650338927999999</v>
      </c>
      <c r="Y120">
        <f>'weight at age'!X115*'numbers at age'!Y116</f>
        <v>0.5635980102</v>
      </c>
      <c r="Z120">
        <f>'weight at age'!Y115*'numbers at age'!Z116</f>
        <v>0.91577732220000008</v>
      </c>
      <c r="AA120">
        <f>'weight at age'!Z115*'numbers at age'!AA116</f>
        <v>0.24758987539999999</v>
      </c>
      <c r="AB120">
        <f>'weight at age'!AA115*'numbers at age'!AB116</f>
        <v>0.68518484159999993</v>
      </c>
      <c r="AC120">
        <f>'weight at age'!AB115*'numbers at age'!AC116</f>
        <v>0.94589774849999997</v>
      </c>
      <c r="AD120">
        <f>'weight at age'!AC115*'numbers at age'!AD116</f>
        <v>1.0132224278999999</v>
      </c>
      <c r="AE120">
        <f>'weight at age'!AD115*'numbers at age'!AE116</f>
        <v>0.27804752376000003</v>
      </c>
      <c r="AF120">
        <f>'weight at age'!AE115*'numbers at age'!AF116</f>
        <v>0.61917517360000007</v>
      </c>
      <c r="AG120">
        <f>'weight at age'!AF115*'numbers at age'!AG116</f>
        <v>1.8340062362999998</v>
      </c>
      <c r="AH120">
        <f t="shared" si="2"/>
        <v>110.37389150273999</v>
      </c>
      <c r="AI120">
        <f t="shared" si="3"/>
        <v>100.05991907273999</v>
      </c>
    </row>
    <row r="121" spans="3:35" x14ac:dyDescent="0.25">
      <c r="C121">
        <v>2009</v>
      </c>
      <c r="D121">
        <f>'weight at age'!C116*'numbers at age'!D117</f>
        <v>7.1544309449999997</v>
      </c>
      <c r="E121">
        <f>'weight at age'!D116*'numbers at age'!E117</f>
        <v>5.5320473700000008</v>
      </c>
      <c r="F121">
        <f>'weight at age'!E116*'numbers at age'!F117</f>
        <v>6.3600733680000001</v>
      </c>
      <c r="G121">
        <f>'weight at age'!F116*'numbers at age'!G117</f>
        <v>4.4359948290000002</v>
      </c>
      <c r="H121">
        <f>'weight at age'!G116*'numbers at age'!H117</f>
        <v>7.9092263640000002</v>
      </c>
      <c r="I121">
        <f>'weight at age'!H116*'numbers at age'!I117</f>
        <v>5.3281861319999999</v>
      </c>
      <c r="J121">
        <f>'weight at age'!I116*'numbers at age'!J117</f>
        <v>7.1910813959999995</v>
      </c>
      <c r="K121">
        <f>'weight at age'!J116*'numbers at age'!K117</f>
        <v>19.698424511999999</v>
      </c>
      <c r="L121">
        <f>'weight at age'!K116*'numbers at age'!L117</f>
        <v>6.2210378159999999</v>
      </c>
      <c r="M121">
        <f>'weight at age'!L116*'numbers at age'!M117</f>
        <v>5.3523339999999999</v>
      </c>
      <c r="N121">
        <f>'weight at age'!M116*'numbers at age'!N117</f>
        <v>10.209733596</v>
      </c>
      <c r="O121">
        <f>'weight at age'!N116*'numbers at age'!O117</f>
        <v>2.2458490557999999</v>
      </c>
      <c r="P121">
        <f>'weight at age'!O116*'numbers at age'!P117</f>
        <v>4.2535173779999997</v>
      </c>
      <c r="Q121">
        <f>'weight at age'!P116*'numbers at age'!Q117</f>
        <v>1.985986692</v>
      </c>
      <c r="R121">
        <f>'weight at age'!Q116*'numbers at age'!R117</f>
        <v>1.0136899633999998</v>
      </c>
      <c r="S121">
        <f>'weight at age'!R116*'numbers at age'!S117</f>
        <v>0.75591245679999997</v>
      </c>
      <c r="T121">
        <f>'weight at age'!S116*'numbers at age'!T117</f>
        <v>2.4270204760000005</v>
      </c>
      <c r="U121">
        <f>'weight at age'!T116*'numbers at age'!U117</f>
        <v>0.56695955399999998</v>
      </c>
      <c r="V121">
        <f>'weight at age'!U116*'numbers at age'!V117</f>
        <v>1.5953020967</v>
      </c>
      <c r="W121">
        <f>'weight at age'!V116*'numbers at age'!W117</f>
        <v>0.84094956820000011</v>
      </c>
      <c r="X121">
        <f>'weight at age'!W116*'numbers at age'!X117</f>
        <v>0.31930062876000004</v>
      </c>
      <c r="Y121">
        <f>'weight at age'!X116*'numbers at age'!Y117</f>
        <v>0.21529203933999999</v>
      </c>
      <c r="Z121">
        <f>'weight at age'!Y116*'numbers at age'!Z117</f>
        <v>0.47306602200000003</v>
      </c>
      <c r="AA121">
        <f>'weight at age'!Z116*'numbers at age'!AA117</f>
        <v>0.76871382629999996</v>
      </c>
      <c r="AB121">
        <f>'weight at age'!AA116*'numbers at age'!AB117</f>
        <v>0.20785110528</v>
      </c>
      <c r="AC121">
        <f>'weight at age'!AB116*'numbers at age'!AC117</f>
        <v>0.57526420169999992</v>
      </c>
      <c r="AD121">
        <f>'weight at age'!AC116*'numbers at age'!AD117</f>
        <v>0.7942344308999999</v>
      </c>
      <c r="AE121">
        <f>'weight at age'!AD116*'numbers at age'!AE117</f>
        <v>0.85089572520000001</v>
      </c>
      <c r="AF121">
        <f>'weight at age'!AE116*'numbers at age'!AF117</f>
        <v>0.23352853740999999</v>
      </c>
      <c r="AG121">
        <f>'weight at age'!AF116*'numbers at age'!AG117</f>
        <v>2.0607962633999999</v>
      </c>
      <c r="AH121">
        <f t="shared" si="2"/>
        <v>107.57670034918998</v>
      </c>
      <c r="AI121">
        <f t="shared" si="3"/>
        <v>94.890222034189975</v>
      </c>
    </row>
    <row r="122" spans="3:35" x14ac:dyDescent="0.25">
      <c r="C122">
        <v>2010</v>
      </c>
      <c r="D122">
        <f>'weight at age'!C117*'numbers at age'!D118</f>
        <v>10.675663439999999</v>
      </c>
      <c r="E122">
        <f>'weight at age'!D117*'numbers at age'!E118</f>
        <v>8.6845780710000007</v>
      </c>
      <c r="F122">
        <f>'weight at age'!E117*'numbers at age'!F118</f>
        <v>6.1161542639999995</v>
      </c>
      <c r="G122">
        <f>'weight at age'!F117*'numbers at age'!G118</f>
        <v>6.5752972080000003</v>
      </c>
      <c r="H122">
        <f>'weight at age'!G117*'numbers at age'!H118</f>
        <v>4.3469221820000001</v>
      </c>
      <c r="I122">
        <f>'weight at age'!H117*'numbers at age'!I118</f>
        <v>7.4157287519999997</v>
      </c>
      <c r="J122">
        <f>'weight at age'!I117*'numbers at age'!J118</f>
        <v>4.8308547419999996</v>
      </c>
      <c r="K122">
        <f>'weight at age'!J117*'numbers at age'!K118</f>
        <v>6.3708702719999994</v>
      </c>
      <c r="L122">
        <f>'weight at age'!K117*'numbers at age'!L118</f>
        <v>17.188154676000003</v>
      </c>
      <c r="M122">
        <f>'weight at age'!L117*'numbers at age'!M118</f>
        <v>5.3733049600000005</v>
      </c>
      <c r="N122">
        <f>'weight at age'!M117*'numbers at age'!N118</f>
        <v>4.59056409</v>
      </c>
      <c r="O122">
        <f>'weight at age'!N117*'numbers at age'!O118</f>
        <v>8.7135018320000004</v>
      </c>
      <c r="P122">
        <f>'weight at age'!O117*'numbers at age'!P118</f>
        <v>1.9099156254</v>
      </c>
      <c r="Q122">
        <f>'weight at age'!P117*'numbers at age'!Q118</f>
        <v>3.6079311239999998</v>
      </c>
      <c r="R122">
        <f>'weight at age'!Q117*'numbers at age'!R118</f>
        <v>1.6813891468</v>
      </c>
      <c r="S122">
        <f>'weight at age'!R117*'numbers at age'!S118</f>
        <v>0.85709816239999992</v>
      </c>
      <c r="T122">
        <f>'weight at age'!S117*'numbers at age'!T118</f>
        <v>0.6385558884000001</v>
      </c>
      <c r="U122">
        <f>'weight at age'!T117*'numbers at age'!U118</f>
        <v>2.048840019</v>
      </c>
      <c r="V122">
        <f>'weight at age'!U117*'numbers at age'!V118</f>
        <v>0.4784317729</v>
      </c>
      <c r="W122">
        <f>'weight at age'!V117*'numbers at age'!W118</f>
        <v>1.3458125939999999</v>
      </c>
      <c r="X122">
        <f>'weight at age'!W117*'numbers at age'!X118</f>
        <v>0.70935924330000011</v>
      </c>
      <c r="Y122">
        <f>'weight at age'!X117*'numbers at age'!Y118</f>
        <v>0.26931450716999999</v>
      </c>
      <c r="Z122">
        <f>'weight at age'!Y117*'numbers at age'!Z118</f>
        <v>0.18159388728000003</v>
      </c>
      <c r="AA122">
        <f>'weight at age'!Z117*'numbers at age'!AA118</f>
        <v>0.39903870159999999</v>
      </c>
      <c r="AB122">
        <f>'weight at age'!AA117*'numbers at age'!AB118</f>
        <v>0.64848976400000002</v>
      </c>
      <c r="AC122">
        <f>'weight at age'!AB117*'numbers at age'!AC118</f>
        <v>0.17535910860000001</v>
      </c>
      <c r="AD122">
        <f>'weight at age'!AC117*'numbers at age'!AD118</f>
        <v>0.4853863967</v>
      </c>
      <c r="AE122">
        <f>'weight at age'!AD117*'numbers at age'!AE118</f>
        <v>0.67024843320000005</v>
      </c>
      <c r="AF122">
        <f>'weight at age'!AE117*'numbers at age'!AF118</f>
        <v>0.71814433520000009</v>
      </c>
      <c r="AG122">
        <f>'weight at age'!AF117*'numbers at age'!AG118</f>
        <v>1.9366890291000001</v>
      </c>
      <c r="AH122">
        <f t="shared" si="2"/>
        <v>109.64319222805</v>
      </c>
      <c r="AI122">
        <f t="shared" si="3"/>
        <v>90.282950717050014</v>
      </c>
    </row>
    <row r="123" spans="3:35" x14ac:dyDescent="0.25">
      <c r="C123">
        <v>2011</v>
      </c>
      <c r="D123">
        <f>'weight at age'!C118*'numbers at age'!D119</f>
        <v>4.5789786899999996</v>
      </c>
      <c r="E123">
        <f>'weight at age'!D118*'numbers at age'!E119</f>
        <v>12.960722592000002</v>
      </c>
      <c r="F123">
        <f>'weight at age'!E118*'numbers at age'!F119</f>
        <v>9.6045812399999999</v>
      </c>
      <c r="G123">
        <f>'weight at age'!F118*'numbers at age'!G119</f>
        <v>6.3270519260000002</v>
      </c>
      <c r="H123">
        <f>'weight at age'!G118*'numbers at age'!H119</f>
        <v>6.4502984239999996</v>
      </c>
      <c r="I123">
        <f>'weight at age'!H118*'numbers at age'!I119</f>
        <v>4.0824224400000002</v>
      </c>
      <c r="J123">
        <f>'weight at age'!I118*'numbers at age'!J119</f>
        <v>6.7377886019999993</v>
      </c>
      <c r="K123">
        <f>'weight at age'!J118*'numbers at age'!K119</f>
        <v>4.290141856</v>
      </c>
      <c r="L123">
        <f>'weight at age'!K118*'numbers at age'!L119</f>
        <v>5.5731789540000003</v>
      </c>
      <c r="M123">
        <f>'weight at age'!L118*'numbers at age'!M119</f>
        <v>14.884701640000001</v>
      </c>
      <c r="N123">
        <f>'weight at age'!M118*'numbers at age'!N119</f>
        <v>4.6207176619999997</v>
      </c>
      <c r="O123">
        <f>'weight at age'!N118*'numbers at age'!O119</f>
        <v>3.9282044620000001</v>
      </c>
      <c r="P123">
        <f>'weight at age'!O118*'numbers at age'!P119</f>
        <v>7.4297699340000003</v>
      </c>
      <c r="Q123">
        <f>'weight at age'!P118*'numbers at age'!Q119</f>
        <v>1.6243171235999998</v>
      </c>
      <c r="R123">
        <f>'weight at age'!Q118*'numbers at age'!R119</f>
        <v>3.0626328675000001</v>
      </c>
      <c r="S123">
        <f>'weight at age'!R118*'numbers at age'!S119</f>
        <v>1.4253920255999999</v>
      </c>
      <c r="T123">
        <f>'weight at age'!S118*'numbers at age'!T119</f>
        <v>0.72592811680000013</v>
      </c>
      <c r="U123">
        <f>'weight at age'!T118*'numbers at age'!U119</f>
        <v>0.540462153</v>
      </c>
      <c r="V123">
        <f>'weight at age'!U118*'numbers at age'!V119</f>
        <v>1.733417416</v>
      </c>
      <c r="W123">
        <f>'weight at age'!V118*'numbers at age'!W119</f>
        <v>0.40465629119999996</v>
      </c>
      <c r="X123">
        <f>'weight at age'!W118*'numbers at age'!X119</f>
        <v>1.1381526756</v>
      </c>
      <c r="Y123">
        <f>'weight at age'!X118*'numbers at age'!Y119</f>
        <v>0.59985026299999999</v>
      </c>
      <c r="Z123">
        <f>'weight at age'!Y118*'numbers at age'!Z119</f>
        <v>0.22774327793999999</v>
      </c>
      <c r="AA123">
        <f>'weight at age'!Z118*'numbers at age'!AA119</f>
        <v>0.15356986819999999</v>
      </c>
      <c r="AB123">
        <f>'weight at age'!AA118*'numbers at age'!AB119</f>
        <v>0.33748989839999999</v>
      </c>
      <c r="AC123">
        <f>'weight at age'!AB118*'numbers at age'!AC119</f>
        <v>0.54850780199999993</v>
      </c>
      <c r="AD123">
        <f>'weight at age'!AC118*'numbers at age'!AD119</f>
        <v>0.14833694218999999</v>
      </c>
      <c r="AE123">
        <f>'weight at age'!AD118*'numbers at age'!AE119</f>
        <v>0.41065241820000004</v>
      </c>
      <c r="AF123">
        <f>'weight at age'!AE118*'numbers at age'!AF119</f>
        <v>0.5671062979</v>
      </c>
      <c r="AG123">
        <f>'weight at age'!AF118*'numbers at age'!AG119</f>
        <v>2.2467043998</v>
      </c>
      <c r="AH123">
        <f t="shared" si="2"/>
        <v>107.36347825892999</v>
      </c>
      <c r="AI123">
        <f t="shared" si="3"/>
        <v>89.823776976929977</v>
      </c>
    </row>
    <row r="124" spans="3:35" x14ac:dyDescent="0.25">
      <c r="C124">
        <v>2012</v>
      </c>
      <c r="D124">
        <f>'weight at age'!C119*'numbers at age'!D120</f>
        <v>5.7489261299999992</v>
      </c>
      <c r="E124">
        <f>'weight at age'!D119*'numbers at age'!E120</f>
        <v>5.5561824450000001</v>
      </c>
      <c r="F124">
        <f>'weight at age'!E119*'numbers at age'!F120</f>
        <v>14.317081272000001</v>
      </c>
      <c r="G124">
        <f>'weight at age'!F119*'numbers at age'!G120</f>
        <v>9.9141280629999997</v>
      </c>
      <c r="H124">
        <f>'weight at age'!G119*'numbers at age'!H120</f>
        <v>6.1839206129999997</v>
      </c>
      <c r="I124">
        <f>'weight at age'!H119*'numbers at age'!I120</f>
        <v>6.0249602999999992</v>
      </c>
      <c r="J124">
        <f>'weight at age'!I119*'numbers at age'!J120</f>
        <v>3.6837393839999999</v>
      </c>
      <c r="K124">
        <f>'weight at age'!J119*'numbers at age'!K120</f>
        <v>5.9372376960000004</v>
      </c>
      <c r="L124">
        <f>'weight at age'!K119*'numbers at age'!L120</f>
        <v>3.722223708</v>
      </c>
      <c r="M124">
        <f>'weight at age'!L119*'numbers at age'!M120</f>
        <v>4.7857922600000009</v>
      </c>
      <c r="N124">
        <f>'weight at age'!M119*'numbers at age'!N120</f>
        <v>12.691602198</v>
      </c>
      <c r="O124">
        <f>'weight at age'!N119*'numbers at age'!O120</f>
        <v>3.9204746140000002</v>
      </c>
      <c r="P124">
        <f>'weight at age'!O119*'numbers at age'!P120</f>
        <v>3.3211269570000002</v>
      </c>
      <c r="Q124">
        <f>'weight at age'!P119*'numbers at age'!Q120</f>
        <v>6.2655022259999997</v>
      </c>
      <c r="R124">
        <f>'weight at age'!Q119*'numbers at age'!R120</f>
        <v>1.3672559878000001</v>
      </c>
      <c r="S124">
        <f>'weight at age'!R119*'numbers at age'!S120</f>
        <v>2.5746928927999999</v>
      </c>
      <c r="T124">
        <f>'weight at age'!S119*'numbers at age'!T120</f>
        <v>1.1972497636000001</v>
      </c>
      <c r="U124">
        <f>'weight at age'!T119*'numbers at age'!U120</f>
        <v>0.60935730899999996</v>
      </c>
      <c r="V124">
        <f>'weight at age'!U119*'numbers at age'!V120</f>
        <v>0.45351661439999996</v>
      </c>
      <c r="W124">
        <f>'weight at age'!V119*'numbers at age'!W120</f>
        <v>1.4542063312</v>
      </c>
      <c r="X124">
        <f>'weight at age'!W119*'numbers at age'!X120</f>
        <v>0.33945545580000003</v>
      </c>
      <c r="Y124">
        <f>'weight at age'!X119*'numbers at age'!Y120</f>
        <v>0.95472181979999982</v>
      </c>
      <c r="Z124">
        <f>'weight at age'!Y119*'numbers at age'!Z120</f>
        <v>0.50320876500000011</v>
      </c>
      <c r="AA124">
        <f>'weight at age'!Z119*'numbers at age'!AA120</f>
        <v>0.19106924802</v>
      </c>
      <c r="AB124">
        <f>'weight at age'!AA119*'numbers at age'!AB120</f>
        <v>0.12885749951999997</v>
      </c>
      <c r="AC124">
        <f>'weight at age'!AB119*'numbers at age'!AC120</f>
        <v>0.28321515605999997</v>
      </c>
      <c r="AD124">
        <f>'weight at age'!AC119*'numbers at age'!AD120</f>
        <v>0.4603573587</v>
      </c>
      <c r="AE124">
        <f>'weight at age'!AD119*'numbers at age'!AE120</f>
        <v>0.12452081550000001</v>
      </c>
      <c r="AF124">
        <f>'weight at age'!AE119*'numbers at age'!AF120</f>
        <v>0.34476682410000004</v>
      </c>
      <c r="AG124">
        <f>'weight at age'!AF119*'numbers at age'!AG120</f>
        <v>2.3628889368000001</v>
      </c>
      <c r="AH124">
        <f t="shared" si="2"/>
        <v>105.42223864409999</v>
      </c>
      <c r="AI124">
        <f t="shared" si="3"/>
        <v>94.1171300691</v>
      </c>
    </row>
    <row r="125" spans="3:35" x14ac:dyDescent="0.25">
      <c r="C125">
        <v>2013</v>
      </c>
      <c r="D125">
        <f>'weight at age'!C120*'numbers at age'!D121</f>
        <v>1.9762541849999999</v>
      </c>
      <c r="E125">
        <f>'weight at age'!D120*'numbers at age'!E121</f>
        <v>6.9736390020000005</v>
      </c>
      <c r="F125">
        <f>'weight at age'!E120*'numbers at age'!F121</f>
        <v>6.1332115439999999</v>
      </c>
      <c r="G125">
        <f>'weight at age'!F120*'numbers at age'!G121</f>
        <v>14.754518465</v>
      </c>
      <c r="H125">
        <f>'weight at age'!G120*'numbers at age'!H121</f>
        <v>9.6593168130000002</v>
      </c>
      <c r="I125">
        <f>'weight at age'!H120*'numbers at age'!I121</f>
        <v>5.7471972960000004</v>
      </c>
      <c r="J125">
        <f>'weight at age'!I120*'numbers at age'!J121</f>
        <v>5.4008317619999993</v>
      </c>
      <c r="K125">
        <f>'weight at age'!J120*'numbers at age'!K121</f>
        <v>3.2216129920000003</v>
      </c>
      <c r="L125">
        <f>'weight at age'!K120*'numbers at age'!L121</f>
        <v>5.1100434000000003</v>
      </c>
      <c r="M125">
        <f>'weight at age'!L120*'numbers at age'!M121</f>
        <v>3.1700805000000001</v>
      </c>
      <c r="N125">
        <f>'weight at age'!M120*'numbers at age'!N121</f>
        <v>4.0467423040000003</v>
      </c>
      <c r="O125">
        <f>'weight at age'!N120*'numbers at age'!O121</f>
        <v>10.678324902</v>
      </c>
      <c r="P125">
        <f>'weight at age'!O120*'numbers at age'!P121</f>
        <v>3.286839912</v>
      </c>
      <c r="Q125">
        <f>'weight at age'!P120*'numbers at age'!Q121</f>
        <v>2.777191695</v>
      </c>
      <c r="R125">
        <f>'weight at age'!Q120*'numbers at age'!R121</f>
        <v>5.2295970709999997</v>
      </c>
      <c r="S125">
        <f>'weight at age'!R120*'numbers at age'!S121</f>
        <v>1.1397390903999998</v>
      </c>
      <c r="T125">
        <f>'weight at age'!S120*'numbers at age'!T121</f>
        <v>2.1443476768000003</v>
      </c>
      <c r="U125">
        <f>'weight at age'!T120*'numbers at age'!U121</f>
        <v>0.99649234199999992</v>
      </c>
      <c r="V125">
        <f>'weight at age'!U120*'numbers at age'!V121</f>
        <v>0.50699710600000003</v>
      </c>
      <c r="W125">
        <f>'weight at age'!V120*'numbers at age'!W121</f>
        <v>0.37723927779999999</v>
      </c>
      <c r="X125">
        <f>'weight at age'!W120*'numbers at age'!X121</f>
        <v>1.2095236677000001</v>
      </c>
      <c r="Y125">
        <f>'weight at age'!X120*'numbers at age'!Y121</f>
        <v>0.28232276285999997</v>
      </c>
      <c r="Z125">
        <f>'weight at age'!Y120*'numbers at age'!Z121</f>
        <v>0.79408222019999997</v>
      </c>
      <c r="AA125">
        <f>'weight at age'!Z120*'numbers at age'!AA121</f>
        <v>0.41857157019999996</v>
      </c>
      <c r="AB125">
        <f>'weight at age'!AA120*'numbers at age'!AB121</f>
        <v>0.15895209303999999</v>
      </c>
      <c r="AC125">
        <f>'weight at age'!AB120*'numbers at age'!AC121</f>
        <v>0.10720924952999999</v>
      </c>
      <c r="AD125">
        <f>'weight at age'!AC120*'numbers at age'!AD121</f>
        <v>0.23566351313999997</v>
      </c>
      <c r="AE125">
        <f>'weight at age'!AD120*'numbers at age'!AE121</f>
        <v>0.38313057480000001</v>
      </c>
      <c r="AF125">
        <f>'weight at age'!AE120*'numbers at age'!AF121</f>
        <v>0.10364502967000001</v>
      </c>
      <c r="AG125">
        <f>'weight at age'!AF120*'numbers at age'!AG121</f>
        <v>2.2541602986</v>
      </c>
      <c r="AH125">
        <f t="shared" si="2"/>
        <v>99.277478315740012</v>
      </c>
      <c r="AI125">
        <f t="shared" si="3"/>
        <v>90.327585128739997</v>
      </c>
    </row>
    <row r="126" spans="3:35" x14ac:dyDescent="0.25">
      <c r="C126">
        <v>2014</v>
      </c>
      <c r="D126">
        <f>'weight at age'!C121*'numbers at age'!D122</f>
        <v>3.9296745449999997</v>
      </c>
      <c r="E126">
        <f>'weight at age'!D121*'numbers at age'!E122</f>
        <v>2.39736942</v>
      </c>
      <c r="F126">
        <f>'weight at age'!E121*'numbers at age'!F122</f>
        <v>7.6986434159999995</v>
      </c>
      <c r="G126">
        <f>'weight at age'!F121*'numbers at age'!G122</f>
        <v>6.3216795459999995</v>
      </c>
      <c r="H126">
        <f>'weight at age'!G121*'numbers at age'!H122</f>
        <v>14.379094084000002</v>
      </c>
      <c r="I126">
        <f>'weight at age'!H121*'numbers at age'!I122</f>
        <v>8.9803776959999997</v>
      </c>
      <c r="J126">
        <f>'weight at age'!I121*'numbers at age'!J122</f>
        <v>5.1540990659999997</v>
      </c>
      <c r="K126">
        <f>'weight at age'!J121*'numbers at age'!K122</f>
        <v>4.7256418560000002</v>
      </c>
      <c r="L126">
        <f>'weight at age'!K121*'numbers at age'!L122</f>
        <v>2.7741995694000003</v>
      </c>
      <c r="M126">
        <f>'weight at age'!L121*'numbers at age'!M122</f>
        <v>4.3543177200000001</v>
      </c>
      <c r="N126">
        <f>'weight at age'!M121*'numbers at age'!N122</f>
        <v>2.6819426886</v>
      </c>
      <c r="O126">
        <f>'weight at age'!N121*'numbers at age'!O122</f>
        <v>3.406593092</v>
      </c>
      <c r="P126">
        <f>'weight at age'!O121*'numbers at age'!P122</f>
        <v>8.9570793720000008</v>
      </c>
      <c r="Q126">
        <f>'weight at age'!P121*'numbers at age'!Q122</f>
        <v>2.7499182623999996</v>
      </c>
      <c r="R126">
        <f>'weight at age'!Q121*'numbers at age'!R122</f>
        <v>2.3191938445</v>
      </c>
      <c r="S126">
        <f>'weight at age'!R121*'numbers at age'!S122</f>
        <v>4.3615511199999997</v>
      </c>
      <c r="T126">
        <f>'weight at age'!S121*'numbers at age'!T122</f>
        <v>0.94970518520000002</v>
      </c>
      <c r="U126">
        <f>'weight at age'!T121*'numbers at age'!U122</f>
        <v>1.7856454709999998</v>
      </c>
      <c r="V126">
        <f>'weight at age'!U121*'numbers at age'!V122</f>
        <v>0.82950057970000002</v>
      </c>
      <c r="W126">
        <f>'weight at age'!V121*'numbers at age'!W122</f>
        <v>0.4219235986</v>
      </c>
      <c r="X126">
        <f>'weight at age'!W121*'numbers at age'!X122</f>
        <v>0.31390989222000004</v>
      </c>
      <c r="Y126">
        <f>'weight at age'!X121*'numbers at age'!Y122</f>
        <v>1.0064108055999998</v>
      </c>
      <c r="Z126">
        <f>'weight at age'!Y121*'numbers at age'!Z122</f>
        <v>0.23492454156000003</v>
      </c>
      <c r="AA126">
        <f>'weight at age'!Z121*'numbers at age'!AA122</f>
        <v>0.66081384879999994</v>
      </c>
      <c r="AB126">
        <f>'weight at age'!AA121*'numbers at age'!AB122</f>
        <v>0.34836370480000001</v>
      </c>
      <c r="AC126">
        <f>'weight at age'!AB121*'numbers at age'!AC122</f>
        <v>0.13230410865</v>
      </c>
      <c r="AD126">
        <f>'weight at age'!AC121*'numbers at age'!AD122</f>
        <v>8.9246536229999993E-2</v>
      </c>
      <c r="AE126">
        <f>'weight at age'!AD121*'numbers at age'!AE122</f>
        <v>0.19621114704000001</v>
      </c>
      <c r="AF126">
        <f>'weight at age'!AE121*'numbers at age'!AF122</f>
        <v>0.31902943534000006</v>
      </c>
      <c r="AG126">
        <f>'weight at age'!AF121*'numbers at age'!AG122</f>
        <v>1.9636699823999999</v>
      </c>
      <c r="AH126">
        <f t="shared" si="2"/>
        <v>94.443034135039994</v>
      </c>
      <c r="AI126">
        <f t="shared" si="3"/>
        <v>88.115990170040021</v>
      </c>
    </row>
    <row r="127" spans="3:35" x14ac:dyDescent="0.25">
      <c r="C127">
        <v>2015</v>
      </c>
      <c r="D127">
        <f>'weight at age'!C122*'numbers at age'!D123</f>
        <v>6.7686302099999995</v>
      </c>
      <c r="E127">
        <f>'weight at age'!D122*'numbers at age'!E123</f>
        <v>4.7693790000000007</v>
      </c>
      <c r="F127">
        <f>'weight at age'!E122*'numbers at age'!F123</f>
        <v>2.6495996959999997</v>
      </c>
      <c r="G127">
        <f>'weight at age'!F122*'numbers at age'!G123</f>
        <v>7.9547797510000002</v>
      </c>
      <c r="H127">
        <f>'weight at age'!G122*'numbers at age'!H123</f>
        <v>6.1897360170000004</v>
      </c>
      <c r="I127">
        <f>'weight at age'!H122*'numbers at age'!I123</f>
        <v>13.467436043999999</v>
      </c>
      <c r="J127">
        <f>'weight at age'!I122*'numbers at age'!J123</f>
        <v>8.1316632779999996</v>
      </c>
      <c r="K127">
        <f>'weight at age'!J122*'numbers at age'!K123</f>
        <v>4.5597477120000001</v>
      </c>
      <c r="L127">
        <f>'weight at age'!K122*'numbers at age'!L123</f>
        <v>4.1172926760000008</v>
      </c>
      <c r="M127">
        <f>'weight at age'!L122*'numbers at age'!M123</f>
        <v>2.3925229180000001</v>
      </c>
      <c r="N127">
        <f>'weight at age'!M122*'numbers at age'!N123</f>
        <v>3.7289212379999999</v>
      </c>
      <c r="O127">
        <f>'weight at age'!N122*'numbers at age'!O123</f>
        <v>2.2854491898</v>
      </c>
      <c r="P127">
        <f>'weight at age'!O122*'numbers at age'!P123</f>
        <v>2.8927002452999999</v>
      </c>
      <c r="Q127">
        <f>'weight at age'!P122*'numbers at age'!Q123</f>
        <v>7.5864153239999998</v>
      </c>
      <c r="R127">
        <f>'weight at age'!Q122*'numbers at age'!R123</f>
        <v>2.3247870470000001</v>
      </c>
      <c r="S127">
        <f>'weight at age'!R122*'numbers at age'!S123</f>
        <v>1.958153072</v>
      </c>
      <c r="T127">
        <f>'weight at age'!S122*'numbers at age'!T123</f>
        <v>3.679305936</v>
      </c>
      <c r="U127">
        <f>'weight at age'!T122*'numbers at age'!U123</f>
        <v>0.80063352899999995</v>
      </c>
      <c r="V127">
        <f>'weight at age'!U122*'numbers at age'!V123</f>
        <v>1.5048244326</v>
      </c>
      <c r="W127">
        <f>'weight at age'!V122*'numbers at age'!W123</f>
        <v>0.69886649140000001</v>
      </c>
      <c r="X127">
        <f>'weight at age'!W122*'numbers at age'!X123</f>
        <v>0.35544748260000003</v>
      </c>
      <c r="Y127">
        <f>'weight at age'!X122*'numbers at age'!Y123</f>
        <v>0.26443925953999997</v>
      </c>
      <c r="Z127">
        <f>'weight at age'!Y122*'numbers at age'!Z123</f>
        <v>0.84785417580000011</v>
      </c>
      <c r="AA127">
        <f>'weight at age'!Z122*'numbers at age'!AA123</f>
        <v>0.19792856929999997</v>
      </c>
      <c r="AB127">
        <f>'weight at age'!AA122*'numbers at age'!AB123</f>
        <v>0.55681798159999996</v>
      </c>
      <c r="AC127">
        <f>'weight at age'!AB122*'numbers at age'!AC123</f>
        <v>0.29357228531999996</v>
      </c>
      <c r="AD127">
        <f>'weight at age'!AC122*'numbers at age'!AD123</f>
        <v>0.11150886822999999</v>
      </c>
      <c r="AE127">
        <f>'weight at age'!AD122*'numbers at age'!AE123</f>
        <v>7.5231842219999998E-2</v>
      </c>
      <c r="AF127">
        <f>'weight at age'!AE122*'numbers at age'!AF123</f>
        <v>0.16542062000000002</v>
      </c>
      <c r="AG127">
        <f>'weight at age'!AF122*'numbers at age'!AG123</f>
        <v>1.9248709788</v>
      </c>
      <c r="AH127">
        <f t="shared" si="2"/>
        <v>93.25393587051002</v>
      </c>
      <c r="AI127">
        <f t="shared" si="3"/>
        <v>81.715926660510007</v>
      </c>
    </row>
    <row r="128" spans="3:35" x14ac:dyDescent="0.25">
      <c r="C128">
        <v>2016</v>
      </c>
      <c r="D128">
        <f>'weight at age'!C123*'numbers at age'!D124</f>
        <v>26.409056549999999</v>
      </c>
      <c r="E128">
        <f>'weight at age'!D123*'numbers at age'!E124</f>
        <v>8.2148590800000001</v>
      </c>
      <c r="F128">
        <f>'weight at age'!E123*'numbers at age'!F124</f>
        <v>5.2711437199999995</v>
      </c>
      <c r="G128">
        <f>'weight at age'!F123*'numbers at age'!G124</f>
        <v>2.7381781079999996</v>
      </c>
      <c r="H128">
        <f>'weight at age'!G123*'numbers at age'!H124</f>
        <v>7.7928259759999996</v>
      </c>
      <c r="I128">
        <f>'weight at age'!H123*'numbers at age'!I124</f>
        <v>5.8031205479999999</v>
      </c>
      <c r="J128">
        <f>'weight at age'!I123*'numbers at age'!J124</f>
        <v>12.211884108</v>
      </c>
      <c r="K128">
        <f>'weight at age'!J123*'numbers at age'!K124</f>
        <v>7.2059153919999996</v>
      </c>
      <c r="L128">
        <f>'weight at age'!K123*'numbers at age'!L124</f>
        <v>3.9798610740000004</v>
      </c>
      <c r="M128">
        <f>'weight at age'!L123*'numbers at age'!M124</f>
        <v>3.5573916199999998</v>
      </c>
      <c r="N128">
        <f>'weight at age'!M123*'numbers at age'!N124</f>
        <v>2.0527361385999998</v>
      </c>
      <c r="O128">
        <f>'weight at age'!N123*'numbers at age'!O124</f>
        <v>3.1836851340000005</v>
      </c>
      <c r="P128">
        <f>'weight at age'!O123*'numbers at age'!P124</f>
        <v>1.9444198734</v>
      </c>
      <c r="Q128">
        <f>'weight at age'!P123*'numbers at age'!Q124</f>
        <v>2.4548186573999997</v>
      </c>
      <c r="R128">
        <f>'weight at age'!Q123*'numbers at age'!R124</f>
        <v>6.426258807</v>
      </c>
      <c r="S128">
        <f>'weight at age'!R123*'numbers at age'!S124</f>
        <v>1.9668090296</v>
      </c>
      <c r="T128">
        <f>'weight at age'!S123*'numbers at age'!T124</f>
        <v>1.6552139107999999</v>
      </c>
      <c r="U128">
        <f>'weight at age'!T123*'numbers at age'!U124</f>
        <v>3.108171606</v>
      </c>
      <c r="V128">
        <f>'weight at age'!U123*'numbers at age'!V124</f>
        <v>0.67613571309999998</v>
      </c>
      <c r="W128">
        <f>'weight at age'!V123*'numbers at age'!W124</f>
        <v>1.2705350741999999</v>
      </c>
      <c r="X128">
        <f>'weight at age'!W123*'numbers at age'!X124</f>
        <v>0.59003140740000004</v>
      </c>
      <c r="Y128">
        <f>'weight at age'!X123*'numbers at age'!Y124</f>
        <v>0.30008591742999996</v>
      </c>
      <c r="Z128">
        <f>'weight at age'!Y123*'numbers at age'!Z124</f>
        <v>0.22327052526000002</v>
      </c>
      <c r="AA128">
        <f>'weight at age'!Z123*'numbers at age'!AA124</f>
        <v>0.71593201749999991</v>
      </c>
      <c r="AB128">
        <f>'weight at age'!AA123*'numbers at age'!AB124</f>
        <v>0.16715631887999999</v>
      </c>
      <c r="AC128">
        <f>'weight at age'!AB123*'numbers at age'!AC124</f>
        <v>0.47030990009999996</v>
      </c>
      <c r="AD128">
        <f>'weight at age'!AC123*'numbers at age'!AD124</f>
        <v>0.24799916137999997</v>
      </c>
      <c r="AE128">
        <f>'weight at age'!AD123*'numbers at age'!AE124</f>
        <v>9.421654044000001E-2</v>
      </c>
      <c r="AF128">
        <f>'weight at age'!AE123*'numbers at age'!AF124</f>
        <v>6.3574620030000001E-2</v>
      </c>
      <c r="AG128">
        <f>'weight at age'!AF123*'numbers at age'!AG124</f>
        <v>1.7667936908999999</v>
      </c>
      <c r="AH128">
        <f t="shared" si="2"/>
        <v>112.56239021941998</v>
      </c>
      <c r="AI128">
        <f t="shared" si="3"/>
        <v>77.938474589419997</v>
      </c>
    </row>
    <row r="129" spans="3:35" x14ac:dyDescent="0.25">
      <c r="C129">
        <v>2017</v>
      </c>
      <c r="D129">
        <f>'weight at age'!C124*'numbers at age'!D125</f>
        <v>9.3053772599999984</v>
      </c>
      <c r="E129">
        <f>'weight at age'!D124*'numbers at age'!E125</f>
        <v>31.798357560000003</v>
      </c>
      <c r="F129">
        <f>'weight at age'!E124*'numbers at age'!F125</f>
        <v>8.9749188560000004</v>
      </c>
      <c r="G129">
        <f>'weight at age'!F124*'numbers at age'!G125</f>
        <v>5.3751901680000005</v>
      </c>
      <c r="H129">
        <f>'weight at age'!G124*'numbers at age'!H125</f>
        <v>2.6541319240000001</v>
      </c>
      <c r="I129">
        <f>'weight at age'!H124*'numbers at age'!I125</f>
        <v>7.2787130279999994</v>
      </c>
      <c r="J129">
        <f>'weight at age'!I124*'numbers at age'!J125</f>
        <v>5.2786900260000005</v>
      </c>
      <c r="K129">
        <f>'weight at age'!J124*'numbers at age'!K125</f>
        <v>10.9021328</v>
      </c>
      <c r="L129">
        <f>'weight at age'!K124*'numbers at age'!L125</f>
        <v>6.3486302040000009</v>
      </c>
      <c r="M129">
        <f>'weight at age'!L124*'numbers at age'!M125</f>
        <v>3.4735077800000003</v>
      </c>
      <c r="N129">
        <f>'weight at age'!M124*'numbers at age'!N125</f>
        <v>3.0838523379999998</v>
      </c>
      <c r="O129">
        <f>'weight at age'!N124*'numbers at age'!O125</f>
        <v>1.7709204463999999</v>
      </c>
      <c r="P129">
        <f>'weight at age'!O124*'numbers at age'!P125</f>
        <v>2.7370339581000001</v>
      </c>
      <c r="Q129">
        <f>'weight at age'!P124*'numbers at age'!Q125</f>
        <v>1.6674387587999999</v>
      </c>
      <c r="R129">
        <f>'weight at age'!Q124*'numbers at age'!R125</f>
        <v>2.1013551503999999</v>
      </c>
      <c r="S129">
        <f>'weight at age'!R124*'numbers at age'!S125</f>
        <v>5.4943318720000001</v>
      </c>
      <c r="T129">
        <f>'weight at age'!S124*'numbers at age'!T125</f>
        <v>1.6802246444000002</v>
      </c>
      <c r="U129">
        <f>'weight at age'!T124*'numbers at age'!U125</f>
        <v>1.4132340510000001</v>
      </c>
      <c r="V129">
        <f>'weight at age'!U124*'numbers at age'!V125</f>
        <v>2.6530632445999998</v>
      </c>
      <c r="W129">
        <f>'weight at age'!V124*'numbers at age'!W125</f>
        <v>0.57703159780000002</v>
      </c>
      <c r="X129">
        <f>'weight at age'!W124*'numbers at age'!X125</f>
        <v>1.0843094322</v>
      </c>
      <c r="Y129">
        <f>'weight at age'!X124*'numbers at age'!Y125</f>
        <v>0.50355842579999999</v>
      </c>
      <c r="Z129">
        <f>'weight at age'!Y124*'numbers at age'!Z125</f>
        <v>0.25614105000000004</v>
      </c>
      <c r="AA129">
        <f>'weight at age'!Z124*'numbers at age'!AA125</f>
        <v>0.19060261877999998</v>
      </c>
      <c r="AB129">
        <f>'weight at age'!AA124*'numbers at age'!AB125</f>
        <v>0.61129633039999998</v>
      </c>
      <c r="AC129">
        <f>'weight at age'!AB124*'numbers at age'!AC125</f>
        <v>0.14275032942000002</v>
      </c>
      <c r="AD129">
        <f>'weight at age'!AC124*'numbers at age'!AD125</f>
        <v>0.40171605989999998</v>
      </c>
      <c r="AE129">
        <f>'weight at age'!AD124*'numbers at age'!AE125</f>
        <v>0.21187636278000002</v>
      </c>
      <c r="AF129">
        <f>'weight at age'!AE124*'numbers at age'!AF125</f>
        <v>8.0507705479999997E-2</v>
      </c>
      <c r="AG129">
        <f>'weight at age'!AF124*'numbers at age'!AG125</f>
        <v>1.5644671244999999</v>
      </c>
      <c r="AH129">
        <f t="shared" si="2"/>
        <v>119.61536110676002</v>
      </c>
      <c r="AI129">
        <f t="shared" si="3"/>
        <v>78.511626286760006</v>
      </c>
    </row>
    <row r="130" spans="3:35" x14ac:dyDescent="0.25">
      <c r="C130">
        <v>2018</v>
      </c>
      <c r="D130">
        <f>'weight at age'!C125*'numbers at age'!D126</f>
        <v>50.227891049999997</v>
      </c>
      <c r="E130">
        <f>'weight at age'!D125*'numbers at age'!E126</f>
        <v>11.188862271</v>
      </c>
      <c r="F130">
        <f>'weight at age'!E125*'numbers at age'!F126</f>
        <v>34.647066959999997</v>
      </c>
      <c r="G130">
        <f>'weight at age'!F125*'numbers at age'!G126</f>
        <v>9.115937036</v>
      </c>
      <c r="H130">
        <f>'weight at age'!G125*'numbers at age'!H126</f>
        <v>5.1838557410000004</v>
      </c>
      <c r="I130">
        <f>'weight at age'!H125*'numbers at age'!I126</f>
        <v>2.4643446264</v>
      </c>
      <c r="J130">
        <f>'weight at age'!I125*'numbers at age'!J126</f>
        <v>6.5776306499999988</v>
      </c>
      <c r="K130">
        <f>'weight at age'!J125*'numbers at age'!K126</f>
        <v>4.6798760320000001</v>
      </c>
      <c r="L130">
        <f>'weight at age'!K125*'numbers at age'!L126</f>
        <v>9.536506686000001</v>
      </c>
      <c r="M130">
        <f>'weight at age'!L125*'numbers at age'!M126</f>
        <v>5.500878300000001</v>
      </c>
      <c r="N130">
        <f>'weight at age'!M125*'numbers at age'!N126</f>
        <v>2.9894245237999999</v>
      </c>
      <c r="O130">
        <f>'weight at age'!N125*'numbers at age'!O126</f>
        <v>2.6414915099999998</v>
      </c>
      <c r="P130">
        <f>'weight at age'!O125*'numbers at age'!P126</f>
        <v>1.5118042467000001</v>
      </c>
      <c r="Q130">
        <f>'weight at age'!P125*'numbers at age'!Q126</f>
        <v>2.3310912419999998</v>
      </c>
      <c r="R130">
        <f>'weight at age'!Q125*'numbers at age'!R126</f>
        <v>1.4178595027000001</v>
      </c>
      <c r="S130">
        <f>'weight at age'!R125*'numbers at age'!S126</f>
        <v>1.7850592575999999</v>
      </c>
      <c r="T130">
        <f>'weight at age'!S125*'numbers at age'!T126</f>
        <v>4.6645685880000007</v>
      </c>
      <c r="U130">
        <f>'weight at age'!T125*'numbers at age'!U126</f>
        <v>1.4260028069999999</v>
      </c>
      <c r="V130">
        <f>'weight at age'!U125*'numbers at age'!V126</f>
        <v>1.1993572378999999</v>
      </c>
      <c r="W130">
        <f>'weight at age'!V125*'numbers at age'!W126</f>
        <v>2.2516530428000001</v>
      </c>
      <c r="X130">
        <f>'weight at age'!W125*'numbers at age'!X126</f>
        <v>0.48983437020000004</v>
      </c>
      <c r="Y130">
        <f>'weight at age'!X125*'numbers at age'!Y126</f>
        <v>0.92067435609999992</v>
      </c>
      <c r="Z130">
        <f>'weight at age'!Y125*'numbers at age'!Z126</f>
        <v>0.42770898240000005</v>
      </c>
      <c r="AA130">
        <f>'weight at age'!Z125*'numbers at age'!AA126</f>
        <v>0.21763272810999998</v>
      </c>
      <c r="AB130">
        <f>'weight at age'!AA125*'numbers at age'!AB126</f>
        <v>0.16200749759999999</v>
      </c>
      <c r="AC130">
        <f>'weight at age'!AB125*'numbers at age'!AC126</f>
        <v>0.5197637289</v>
      </c>
      <c r="AD130">
        <f>'weight at age'!AC125*'numbers at age'!AD126</f>
        <v>0.12141753622999998</v>
      </c>
      <c r="AE130">
        <f>'weight at age'!AD125*'numbers at age'!AE126</f>
        <v>0.341810805</v>
      </c>
      <c r="AF130">
        <f>'weight at age'!AE125*'numbers at age'!AF126</f>
        <v>0.18033776233000001</v>
      </c>
      <c r="AG130">
        <f>'weight at age'!AF125*'numbers at age'!AG126</f>
        <v>1.4008333248</v>
      </c>
      <c r="AH130">
        <f t="shared" si="2"/>
        <v>166.12318240257002</v>
      </c>
      <c r="AI130">
        <f t="shared" si="3"/>
        <v>104.70642908156998</v>
      </c>
    </row>
    <row r="131" spans="3:35" x14ac:dyDescent="0.25">
      <c r="C131">
        <v>2019</v>
      </c>
      <c r="D131">
        <f>'weight at age'!C126*'numbers at age'!D127</f>
        <v>29.734666799999996</v>
      </c>
      <c r="E131">
        <f>'weight at age'!D126*'numbers at age'!E127</f>
        <v>60.417225180000003</v>
      </c>
      <c r="F131">
        <f>'weight at age'!E126*'numbers at age'!F127</f>
        <v>12.194213935999999</v>
      </c>
      <c r="G131">
        <f>'weight at age'!F126*'numbers at age'!G127</f>
        <v>35.207685700000006</v>
      </c>
      <c r="H131">
        <f>'weight at age'!G126*'numbers at age'!H127</f>
        <v>8.7990293299999998</v>
      </c>
      <c r="I131">
        <f>'weight at age'!H126*'numbers at age'!I127</f>
        <v>4.8191167440000005</v>
      </c>
      <c r="J131">
        <f>'weight at age'!I126*'numbers at age'!J127</f>
        <v>2.2302580499999998</v>
      </c>
      <c r="K131">
        <f>'weight at age'!J126*'numbers at age'!K127</f>
        <v>5.8408005759999995</v>
      </c>
      <c r="L131">
        <f>'weight at age'!K126*'numbers at age'!L127</f>
        <v>4.1004996480000004</v>
      </c>
      <c r="M131">
        <f>'weight at age'!L126*'numbers at age'!M127</f>
        <v>8.2773978600000007</v>
      </c>
      <c r="N131">
        <f>'weight at age'!M126*'numbers at age'!N127</f>
        <v>4.7428728639999997</v>
      </c>
      <c r="O131">
        <f>'weight at age'!N126*'numbers at age'!O127</f>
        <v>2.5655764273999999</v>
      </c>
      <c r="P131">
        <f>'weight at age'!O126*'numbers at age'!P127</f>
        <v>2.2597148511</v>
      </c>
      <c r="Q131">
        <f>'weight at age'!P126*'numbers at age'!Q127</f>
        <v>1.2905000748</v>
      </c>
      <c r="R131">
        <f>'weight at age'!Q126*'numbers at age'!R127</f>
        <v>1.9870647533999999</v>
      </c>
      <c r="S131">
        <f>'weight at age'!R126*'numbers at age'!S127</f>
        <v>1.2076660287999998</v>
      </c>
      <c r="T131">
        <f>'weight at age'!S126*'numbers at age'!T127</f>
        <v>1.5198710572</v>
      </c>
      <c r="U131">
        <f>'weight at age'!T126*'numbers at age'!U127</f>
        <v>3.9711660300000005</v>
      </c>
      <c r="V131">
        <f>'weight at age'!U126*'numbers at age'!V127</f>
        <v>1.2142360144</v>
      </c>
      <c r="W131">
        <f>'weight at age'!V126*'numbers at age'!W127</f>
        <v>1.0215214827999999</v>
      </c>
      <c r="X131">
        <f>'weight at age'!W126*'numbers at age'!X127</f>
        <v>1.9186264230000001</v>
      </c>
      <c r="Y131">
        <f>'weight at age'!X126*'numbers at age'!Y127</f>
        <v>0.41757165089999998</v>
      </c>
      <c r="Z131">
        <f>'weight at age'!Y126*'numbers at age'!Z127</f>
        <v>0.78526582919999999</v>
      </c>
      <c r="AA131">
        <f>'weight at age'!Z126*'numbers at age'!AA127</f>
        <v>0.36499597749999996</v>
      </c>
      <c r="AB131">
        <f>'weight at age'!AA126*'numbers at age'!AB127</f>
        <v>0.18582441312</v>
      </c>
      <c r="AC131">
        <f>'weight at age'!AB126*'numbers at age'!AC127</f>
        <v>0.13839964041</v>
      </c>
      <c r="AD131">
        <f>'weight at age'!AC126*'numbers at age'!AD127</f>
        <v>0.44424612189999996</v>
      </c>
      <c r="AE131">
        <f>'weight at age'!AD126*'numbers at age'!AE127</f>
        <v>0.10383003972</v>
      </c>
      <c r="AF131">
        <f>'weight at age'!AE126*'numbers at age'!AF127</f>
        <v>0.29243082950000004</v>
      </c>
      <c r="AG131">
        <f>'weight at age'!AF126*'numbers at age'!AG127</f>
        <v>1.3537478430000001</v>
      </c>
      <c r="AH131">
        <f t="shared" si="2"/>
        <v>199.40602217615006</v>
      </c>
      <c r="AI131">
        <f t="shared" si="3"/>
        <v>109.25413019615002</v>
      </c>
    </row>
    <row r="132" spans="3:35" x14ac:dyDescent="0.25">
      <c r="C132">
        <v>2020</v>
      </c>
      <c r="D132">
        <f>'weight at age'!C127*'numbers at age'!D128</f>
        <v>37.376244299999996</v>
      </c>
      <c r="E132">
        <f>'weight at age'!D127*'numbers at age'!E128</f>
        <v>35.799736860000003</v>
      </c>
      <c r="F132">
        <f>'weight at age'!E127*'numbers at age'!F128</f>
        <v>65.938469439999992</v>
      </c>
      <c r="G132">
        <f>'weight at age'!F127*'numbers at age'!G128</f>
        <v>12.418153055000001</v>
      </c>
      <c r="H132">
        <f>'weight at age'!G127*'numbers at age'!H128</f>
        <v>34.084729000000003</v>
      </c>
      <c r="I132">
        <f>'weight at age'!H127*'numbers at age'!I128</f>
        <v>8.2098739920000003</v>
      </c>
      <c r="J132">
        <f>'weight at age'!I127*'numbers at age'!J128</f>
        <v>4.3793722439999998</v>
      </c>
      <c r="K132">
        <f>'weight at age'!J127*'numbers at age'!K128</f>
        <v>1.9891549599999998</v>
      </c>
      <c r="L132">
        <f>'weight at age'!K127*'numbers at age'!L128</f>
        <v>5.1410614500000005</v>
      </c>
      <c r="M132">
        <f>'weight at age'!L127*'numbers at age'!M128</f>
        <v>3.5756967800000004</v>
      </c>
      <c r="N132">
        <f>'weight at age'!M127*'numbers at age'!N128</f>
        <v>7.170507336</v>
      </c>
      <c r="O132">
        <f>'weight at age'!N127*'numbers at age'!O128</f>
        <v>4.0898871159999999</v>
      </c>
      <c r="P132">
        <f>'weight at age'!O127*'numbers at age'!P128</f>
        <v>2.2053954836999998</v>
      </c>
      <c r="Q132">
        <f>'weight at age'!P127*'numbers at age'!Q128</f>
        <v>1.9383888707999999</v>
      </c>
      <c r="R132">
        <f>'weight at age'!Q127*'numbers at age'!R128</f>
        <v>1.1055161685000001</v>
      </c>
      <c r="S132">
        <f>'weight at age'!R127*'numbers at age'!S128</f>
        <v>1.7010271071999998</v>
      </c>
      <c r="T132">
        <f>'weight at age'!S127*'numbers at age'!T128</f>
        <v>1.0335194411999999</v>
      </c>
      <c r="U132">
        <f>'weight at age'!T127*'numbers at age'!U128</f>
        <v>1.300655973</v>
      </c>
      <c r="V132">
        <f>'weight at age'!U127*'numbers at age'!V128</f>
        <v>3.3992650499999995</v>
      </c>
      <c r="W132">
        <f>'weight at age'!V127*'numbers at age'!W128</f>
        <v>1.0397237157999999</v>
      </c>
      <c r="X132">
        <f>'weight at age'!W127*'numbers at age'!X128</f>
        <v>0.87514988039999997</v>
      </c>
      <c r="Y132">
        <f>'weight at age'!X127*'numbers at age'!Y128</f>
        <v>1.6445544361999997</v>
      </c>
      <c r="Z132">
        <f>'weight at age'!Y127*'numbers at age'!Z128</f>
        <v>0.35813497080000001</v>
      </c>
      <c r="AA132">
        <f>'weight at age'!Z127*'numbers at age'!AA128</f>
        <v>0.67389360779999996</v>
      </c>
      <c r="AB132">
        <f>'weight at age'!AA127*'numbers at age'!AB128</f>
        <v>0.31342091119999999</v>
      </c>
      <c r="AC132">
        <f>'weight at age'!AB127*'numbers at age'!AC128</f>
        <v>0.15965681036999999</v>
      </c>
      <c r="AD132">
        <f>'weight at age'!AC127*'numbers at age'!AD128</f>
        <v>0.11897607903999999</v>
      </c>
      <c r="AE132">
        <f>'weight at age'!AD127*'numbers at age'!AE128</f>
        <v>0.38211696779999998</v>
      </c>
      <c r="AF132">
        <f>'weight at age'!AE127*'numbers at age'!AF128</f>
        <v>8.9353203030000009E-2</v>
      </c>
      <c r="AG132">
        <f>'weight at age'!AF127*'numbers at age'!AG128</f>
        <v>1.4177925972000001</v>
      </c>
      <c r="AH132">
        <f t="shared" si="2"/>
        <v>239.92942780703996</v>
      </c>
      <c r="AI132">
        <f t="shared" si="3"/>
        <v>166.75344664703991</v>
      </c>
    </row>
    <row r="133" spans="3:35" x14ac:dyDescent="0.25">
      <c r="C133">
        <v>2021</v>
      </c>
      <c r="D133">
        <f>'weight at age'!C128*'numbers at age'!D129</f>
        <v>8.2916195999999989</v>
      </c>
      <c r="E133">
        <f>'weight at age'!D128*'numbers at age'!E129</f>
        <v>45.051179400000002</v>
      </c>
      <c r="F133">
        <f>'weight at age'!E128*'numbers at age'!F129</f>
        <v>39.135263760000001</v>
      </c>
      <c r="G133">
        <f>'weight at age'!F128*'numbers at age'!G129</f>
        <v>67.319020850000001</v>
      </c>
      <c r="H133">
        <f>'weight at age'!G128*'numbers at age'!H129</f>
        <v>12.064932524</v>
      </c>
      <c r="I133">
        <f>'weight at age'!H128*'numbers at age'!I129</f>
        <v>31.94387244</v>
      </c>
      <c r="J133">
        <f>'weight at age'!I128*'numbers at age'!J129</f>
        <v>7.4983525200000001</v>
      </c>
      <c r="K133">
        <f>'weight at age'!J128*'numbers at age'!K129</f>
        <v>3.926997568</v>
      </c>
      <c r="L133">
        <f>'weight at age'!K128*'numbers at age'!L129</f>
        <v>1.7606220282000002</v>
      </c>
      <c r="M133">
        <f>'weight at age'!L128*'numbers at age'!M129</f>
        <v>4.50863792</v>
      </c>
      <c r="N133">
        <f>'weight at age'!M128*'numbers at age'!N129</f>
        <v>3.1155166099999998</v>
      </c>
      <c r="O133">
        <f>'weight at age'!N128*'numbers at age'!O129</f>
        <v>6.2197669800000002</v>
      </c>
      <c r="P133">
        <f>'weight at age'!O128*'numbers at age'!P129</f>
        <v>3.5368405649999999</v>
      </c>
      <c r="Q133">
        <f>'weight at age'!P128*'numbers at age'!Q129</f>
        <v>1.9034182764000001</v>
      </c>
      <c r="R133">
        <f>'weight at age'!Q128*'numbers at age'!R129</f>
        <v>1.670965308</v>
      </c>
      <c r="S133">
        <f>'weight at age'!R128*'numbers at age'!S129</f>
        <v>0.9524593871999999</v>
      </c>
      <c r="T133">
        <f>'weight at age'!S128*'numbers at age'!T129</f>
        <v>1.4653154804000001</v>
      </c>
      <c r="U133">
        <f>'weight at age'!T128*'numbers at age'!U129</f>
        <v>0.89040706800000002</v>
      </c>
      <c r="V133">
        <f>'weight at age'!U128*'numbers at age'!V129</f>
        <v>1.1210095323</v>
      </c>
      <c r="W133">
        <f>'weight at age'!V128*'numbers at age'!W129</f>
        <v>2.9311934694000001</v>
      </c>
      <c r="X133">
        <f>'weight at age'!W128*'numbers at age'!X129</f>
        <v>0.89714693249999999</v>
      </c>
      <c r="Y133">
        <f>'weight at age'!X128*'numbers at age'!Y129</f>
        <v>0.75563289429999991</v>
      </c>
      <c r="Z133">
        <f>'weight at age'!Y128*'numbers at age'!Z129</f>
        <v>1.4210030976000001</v>
      </c>
      <c r="AA133">
        <f>'weight at age'!Z128*'numbers at age'!AA129</f>
        <v>0.30967534569999999</v>
      </c>
      <c r="AB133">
        <f>'weight at age'!AA128*'numbers at age'!AB129</f>
        <v>0.58313117839999995</v>
      </c>
      <c r="AC133">
        <f>'weight at age'!AB128*'numbers at age'!AC129</f>
        <v>0.27139332377999997</v>
      </c>
      <c r="AD133">
        <f>'weight at age'!AC128*'numbers at age'!AD129</f>
        <v>0.13833883881</v>
      </c>
      <c r="AE133">
        <f>'weight at age'!AD128*'numbers at age'!AE129</f>
        <v>0.10315880663999999</v>
      </c>
      <c r="AF133">
        <f>'weight at age'!AE128*'numbers at age'!AF129</f>
        <v>0.3315106464</v>
      </c>
      <c r="AG133">
        <f>'weight at age'!AF128*'numbers at age'!AG129</f>
        <v>1.3088353886999999</v>
      </c>
      <c r="AH133">
        <f t="shared" si="2"/>
        <v>251.42721773973003</v>
      </c>
      <c r="AI133">
        <f t="shared" si="3"/>
        <v>198.08441873973001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AG34"/>
  <sheetViews>
    <sheetView topLeftCell="C1" workbookViewId="0">
      <selection activeCell="C5" sqref="C5:C19"/>
    </sheetView>
  </sheetViews>
  <sheetFormatPr defaultRowHeight="15" x14ac:dyDescent="0.25"/>
  <sheetData>
    <row r="4" spans="3:33" x14ac:dyDescent="0.25">
      <c r="C4" t="s">
        <v>25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</row>
    <row r="5" spans="3:33" x14ac:dyDescent="0.25">
      <c r="C5">
        <v>2022</v>
      </c>
      <c r="D5">
        <v>10.184799999999999</v>
      </c>
      <c r="E5">
        <v>6.9404500000000002</v>
      </c>
      <c r="F5">
        <v>27.3992</v>
      </c>
      <c r="G5">
        <v>18.764700000000001</v>
      </c>
      <c r="H5">
        <v>27.0685</v>
      </c>
      <c r="I5">
        <v>4.2587900000000003</v>
      </c>
      <c r="J5">
        <v>10.239000000000001</v>
      </c>
      <c r="K5">
        <v>2.2359900000000001</v>
      </c>
      <c r="L5">
        <v>1.12761</v>
      </c>
      <c r="M5">
        <v>0.494807</v>
      </c>
      <c r="N5">
        <v>1.22858</v>
      </c>
      <c r="O5">
        <v>0.822658</v>
      </c>
      <c r="P5">
        <v>1.6021099999999999</v>
      </c>
      <c r="Q5">
        <v>0.89726300000000003</v>
      </c>
      <c r="R5">
        <v>0.48020299999999999</v>
      </c>
      <c r="S5">
        <v>0.421371</v>
      </c>
      <c r="T5">
        <v>0.239949</v>
      </c>
      <c r="U5">
        <v>0.36785099999999998</v>
      </c>
      <c r="V5">
        <v>0.22262000000000001</v>
      </c>
      <c r="W5">
        <v>0.27917900000000001</v>
      </c>
      <c r="X5">
        <v>0.72619699999999998</v>
      </c>
      <c r="Y5">
        <v>0.22123999999999999</v>
      </c>
      <c r="Z5">
        <v>0.18617400000000001</v>
      </c>
      <c r="AA5">
        <v>0.35078100000000001</v>
      </c>
      <c r="AB5">
        <v>7.6609800000000006E-2</v>
      </c>
      <c r="AC5">
        <v>0.14455000000000001</v>
      </c>
      <c r="AD5">
        <v>6.7555400000000002E-2</v>
      </c>
      <c r="AE5">
        <v>3.45764E-2</v>
      </c>
      <c r="AF5">
        <v>2.54033E-2</v>
      </c>
      <c r="AG5">
        <v>0.37402200000000002</v>
      </c>
    </row>
    <row r="6" spans="3:33" x14ac:dyDescent="0.25">
      <c r="C6">
        <v>2023</v>
      </c>
      <c r="D6">
        <v>10.184799999999999</v>
      </c>
      <c r="E6">
        <v>9.0713200000000001</v>
      </c>
      <c r="F6">
        <v>6.0172299999999996</v>
      </c>
      <c r="G6">
        <v>23.1859</v>
      </c>
      <c r="H6">
        <v>15.7682</v>
      </c>
      <c r="I6">
        <v>22.706600000000002</v>
      </c>
      <c r="J6">
        <v>3.57077</v>
      </c>
      <c r="K6">
        <v>8.5851400000000009</v>
      </c>
      <c r="L6">
        <v>1.87548</v>
      </c>
      <c r="M6">
        <v>0.94637000000000004</v>
      </c>
      <c r="N6">
        <v>0.41558699999999998</v>
      </c>
      <c r="O6">
        <v>1.03277</v>
      </c>
      <c r="P6">
        <v>0.69217700000000004</v>
      </c>
      <c r="Q6">
        <v>1.3492900000000001</v>
      </c>
      <c r="R6">
        <v>0.75640200000000002</v>
      </c>
      <c r="S6">
        <v>0.40520400000000001</v>
      </c>
      <c r="T6">
        <v>0.35589500000000002</v>
      </c>
      <c r="U6">
        <v>0.202847</v>
      </c>
      <c r="V6">
        <v>0.31124299999999999</v>
      </c>
      <c r="W6">
        <v>0.18851699999999999</v>
      </c>
      <c r="X6">
        <v>0.236596</v>
      </c>
      <c r="Y6">
        <v>0.61588200000000004</v>
      </c>
      <c r="Z6">
        <v>0.18776000000000001</v>
      </c>
      <c r="AA6">
        <v>0.15810299999999999</v>
      </c>
      <c r="AB6">
        <v>0.298066</v>
      </c>
      <c r="AC6">
        <v>6.5132800000000005E-2</v>
      </c>
      <c r="AD6">
        <v>0.122957</v>
      </c>
      <c r="AE6">
        <v>5.7490899999999998E-2</v>
      </c>
      <c r="AF6">
        <v>2.9437899999999999E-2</v>
      </c>
      <c r="AG6">
        <v>0.34031400000000001</v>
      </c>
    </row>
    <row r="7" spans="3:33" x14ac:dyDescent="0.25">
      <c r="C7">
        <v>2024</v>
      </c>
      <c r="D7">
        <v>10.184799999999999</v>
      </c>
      <c r="E7">
        <v>9.0713200000000001</v>
      </c>
      <c r="F7">
        <v>7.8646599999999998</v>
      </c>
      <c r="G7">
        <v>5.09192</v>
      </c>
      <c r="H7">
        <v>19.4834</v>
      </c>
      <c r="I7">
        <v>13.2273</v>
      </c>
      <c r="J7">
        <v>19.0383</v>
      </c>
      <c r="K7">
        <v>2.9939900000000002</v>
      </c>
      <c r="L7">
        <v>7.2009800000000004</v>
      </c>
      <c r="M7">
        <v>1.57403</v>
      </c>
      <c r="N7">
        <v>0.79485300000000003</v>
      </c>
      <c r="O7">
        <v>0.34934900000000002</v>
      </c>
      <c r="P7">
        <v>0.86896200000000001</v>
      </c>
      <c r="Q7">
        <v>0.58294900000000005</v>
      </c>
      <c r="R7">
        <v>1.13747</v>
      </c>
      <c r="S7">
        <v>0.63826700000000003</v>
      </c>
      <c r="T7">
        <v>0.34223999999999999</v>
      </c>
      <c r="U7">
        <v>0.30086499999999999</v>
      </c>
      <c r="V7">
        <v>0.17163100000000001</v>
      </c>
      <c r="W7">
        <v>0.26356400000000002</v>
      </c>
      <c r="X7">
        <v>0.15976299999999999</v>
      </c>
      <c r="Y7">
        <v>0.200655</v>
      </c>
      <c r="Z7">
        <v>0.52268300000000001</v>
      </c>
      <c r="AA7">
        <v>0.15944900000000001</v>
      </c>
      <c r="AB7">
        <v>0.13434299999999999</v>
      </c>
      <c r="AC7">
        <v>0.25341200000000003</v>
      </c>
      <c r="AD7">
        <v>5.5403300000000003E-2</v>
      </c>
      <c r="AE7">
        <v>0.104639</v>
      </c>
      <c r="AF7">
        <v>4.8946900000000002E-2</v>
      </c>
      <c r="AG7">
        <v>0.31503100000000001</v>
      </c>
    </row>
    <row r="8" spans="3:33" x14ac:dyDescent="0.25">
      <c r="C8">
        <v>2025</v>
      </c>
      <c r="D8">
        <v>10.184799999999999</v>
      </c>
      <c r="E8">
        <v>9.0713200000000001</v>
      </c>
      <c r="F8">
        <v>7.8646599999999998</v>
      </c>
      <c r="G8">
        <v>6.6552600000000002</v>
      </c>
      <c r="H8">
        <v>4.27881</v>
      </c>
      <c r="I8">
        <v>16.343800000000002</v>
      </c>
      <c r="J8">
        <v>11.090400000000001</v>
      </c>
      <c r="K8">
        <v>15.963100000000001</v>
      </c>
      <c r="L8">
        <v>2.5112700000000001</v>
      </c>
      <c r="M8">
        <v>6.0435499999999998</v>
      </c>
      <c r="N8">
        <v>1.32203</v>
      </c>
      <c r="O8">
        <v>0.66816600000000004</v>
      </c>
      <c r="P8">
        <v>0.29393999999999998</v>
      </c>
      <c r="Q8">
        <v>0.73183699999999996</v>
      </c>
      <c r="R8">
        <v>0.49143300000000001</v>
      </c>
      <c r="S8">
        <v>0.959816</v>
      </c>
      <c r="T8">
        <v>0.53908699999999998</v>
      </c>
      <c r="U8">
        <v>0.28932200000000002</v>
      </c>
      <c r="V8">
        <v>0.25456499999999999</v>
      </c>
      <c r="W8">
        <v>0.145339</v>
      </c>
      <c r="X8">
        <v>0.223362</v>
      </c>
      <c r="Y8">
        <v>0.135494</v>
      </c>
      <c r="Z8">
        <v>0.170291</v>
      </c>
      <c r="AA8">
        <v>0.44387199999999999</v>
      </c>
      <c r="AB8">
        <v>0.135488</v>
      </c>
      <c r="AC8">
        <v>0.114217</v>
      </c>
      <c r="AD8">
        <v>0.215558</v>
      </c>
      <c r="AE8">
        <v>4.7149299999999998E-2</v>
      </c>
      <c r="AF8">
        <v>8.9088200000000006E-2</v>
      </c>
      <c r="AG8">
        <v>0.31010399999999999</v>
      </c>
    </row>
    <row r="9" spans="3:33" x14ac:dyDescent="0.25">
      <c r="C9">
        <v>2026</v>
      </c>
      <c r="D9">
        <v>10.184799999999999</v>
      </c>
      <c r="E9">
        <v>9.0713200000000001</v>
      </c>
      <c r="F9">
        <v>7.8646599999999998</v>
      </c>
      <c r="G9">
        <v>6.6552600000000002</v>
      </c>
      <c r="H9">
        <v>5.5925000000000002</v>
      </c>
      <c r="I9">
        <v>3.5893199999999998</v>
      </c>
      <c r="J9">
        <v>13.7034</v>
      </c>
      <c r="K9">
        <v>9.2989599999999992</v>
      </c>
      <c r="L9">
        <v>13.3894</v>
      </c>
      <c r="M9">
        <v>2.1076299999999999</v>
      </c>
      <c r="N9">
        <v>5.0759600000000002</v>
      </c>
      <c r="O9">
        <v>1.1113200000000001</v>
      </c>
      <c r="P9">
        <v>0.56218900000000005</v>
      </c>
      <c r="Q9">
        <v>0.247555</v>
      </c>
      <c r="R9">
        <v>0.61694700000000002</v>
      </c>
      <c r="S9">
        <v>0.41468100000000002</v>
      </c>
      <c r="T9">
        <v>0.81067100000000003</v>
      </c>
      <c r="U9">
        <v>0.45573200000000003</v>
      </c>
      <c r="V9">
        <v>0.24479799999999999</v>
      </c>
      <c r="W9">
        <v>0.21556800000000001</v>
      </c>
      <c r="X9">
        <v>0.123171</v>
      </c>
      <c r="Y9">
        <v>0.18943199999999999</v>
      </c>
      <c r="Z9">
        <v>0.11498999999999999</v>
      </c>
      <c r="AA9">
        <v>0.14461399999999999</v>
      </c>
      <c r="AB9">
        <v>0.37716699999999997</v>
      </c>
      <c r="AC9">
        <v>0.11519</v>
      </c>
      <c r="AD9">
        <v>9.7155500000000006E-2</v>
      </c>
      <c r="AE9">
        <v>0.183444</v>
      </c>
      <c r="AF9">
        <v>4.0142200000000003E-2</v>
      </c>
      <c r="AG9">
        <v>0.34009600000000001</v>
      </c>
    </row>
    <row r="10" spans="3:33" x14ac:dyDescent="0.25">
      <c r="C10">
        <v>2027</v>
      </c>
      <c r="D10">
        <v>10.184799999999999</v>
      </c>
      <c r="E10">
        <v>9.0713200000000001</v>
      </c>
      <c r="F10">
        <v>7.8646599999999998</v>
      </c>
      <c r="G10">
        <v>6.6552600000000002</v>
      </c>
      <c r="H10">
        <v>5.5925000000000002</v>
      </c>
      <c r="I10">
        <v>4.6913099999999996</v>
      </c>
      <c r="J10">
        <v>3.0094500000000002</v>
      </c>
      <c r="K10">
        <v>11.4899</v>
      </c>
      <c r="L10">
        <v>7.7997199999999998</v>
      </c>
      <c r="M10">
        <v>11.237299999999999</v>
      </c>
      <c r="N10">
        <v>1.7701899999999999</v>
      </c>
      <c r="O10">
        <v>4.2669300000000003</v>
      </c>
      <c r="P10">
        <v>0.93505199999999999</v>
      </c>
      <c r="Q10">
        <v>0.47347400000000001</v>
      </c>
      <c r="R10">
        <v>0.20869199999999999</v>
      </c>
      <c r="S10">
        <v>0.52059200000000005</v>
      </c>
      <c r="T10">
        <v>0.350244</v>
      </c>
      <c r="U10">
        <v>0.68532300000000002</v>
      </c>
      <c r="V10">
        <v>0.3856</v>
      </c>
      <c r="W10">
        <v>0.20729800000000001</v>
      </c>
      <c r="X10">
        <v>0.18268799999999999</v>
      </c>
      <c r="Y10">
        <v>0.10446</v>
      </c>
      <c r="Z10">
        <v>0.16076599999999999</v>
      </c>
      <c r="AA10">
        <v>9.7651399999999999E-2</v>
      </c>
      <c r="AB10">
        <v>0.12288200000000001</v>
      </c>
      <c r="AC10">
        <v>0.320664</v>
      </c>
      <c r="AD10">
        <v>9.7983200000000006E-2</v>
      </c>
      <c r="AE10">
        <v>8.2681199999999996E-2</v>
      </c>
      <c r="AF10">
        <v>0.15618199999999999</v>
      </c>
      <c r="AG10">
        <v>0.32396200000000003</v>
      </c>
    </row>
    <row r="11" spans="3:33" x14ac:dyDescent="0.25">
      <c r="C11">
        <v>2028</v>
      </c>
      <c r="D11">
        <v>10.184799999999999</v>
      </c>
      <c r="E11">
        <v>9.0713200000000001</v>
      </c>
      <c r="F11">
        <v>7.8646599999999998</v>
      </c>
      <c r="G11">
        <v>6.6552600000000002</v>
      </c>
      <c r="H11">
        <v>5.5925000000000002</v>
      </c>
      <c r="I11">
        <v>4.6913099999999996</v>
      </c>
      <c r="J11">
        <v>3.9334199999999999</v>
      </c>
      <c r="K11">
        <v>2.5233400000000001</v>
      </c>
      <c r="L11">
        <v>9.6374200000000005</v>
      </c>
      <c r="M11">
        <v>6.5460500000000001</v>
      </c>
      <c r="N11">
        <v>9.4381500000000003</v>
      </c>
      <c r="O11">
        <v>1.4880500000000001</v>
      </c>
      <c r="P11">
        <v>3.59016</v>
      </c>
      <c r="Q11">
        <v>0.78749800000000003</v>
      </c>
      <c r="R11">
        <v>0.399144</v>
      </c>
      <c r="S11">
        <v>0.176098</v>
      </c>
      <c r="T11">
        <v>0.439697</v>
      </c>
      <c r="U11">
        <v>0.29608800000000002</v>
      </c>
      <c r="V11">
        <v>0.57985900000000001</v>
      </c>
      <c r="W11">
        <v>0.32652999999999999</v>
      </c>
      <c r="X11">
        <v>0.175679</v>
      </c>
      <c r="Y11">
        <v>0.15493599999999999</v>
      </c>
      <c r="Z11">
        <v>8.8652599999999998E-2</v>
      </c>
      <c r="AA11">
        <v>0.13652500000000001</v>
      </c>
      <c r="AB11">
        <v>8.2976499999999995E-2</v>
      </c>
      <c r="AC11">
        <v>0.104473</v>
      </c>
      <c r="AD11">
        <v>0.27276299999999998</v>
      </c>
      <c r="AE11">
        <v>8.3385500000000001E-2</v>
      </c>
      <c r="AF11">
        <v>7.0393600000000001E-2</v>
      </c>
      <c r="AG11">
        <v>0.40904800000000002</v>
      </c>
    </row>
    <row r="12" spans="3:33" x14ac:dyDescent="0.25">
      <c r="C12">
        <v>2029</v>
      </c>
      <c r="D12">
        <v>10.184799999999999</v>
      </c>
      <c r="E12">
        <v>9.0713200000000001</v>
      </c>
      <c r="F12">
        <v>7.8646599999999998</v>
      </c>
      <c r="G12">
        <v>6.6552600000000002</v>
      </c>
      <c r="H12">
        <v>5.5925000000000002</v>
      </c>
      <c r="I12">
        <v>4.6913099999999996</v>
      </c>
      <c r="J12">
        <v>3.9334199999999999</v>
      </c>
      <c r="K12">
        <v>3.29806</v>
      </c>
      <c r="L12">
        <v>2.1165099999999999</v>
      </c>
      <c r="M12">
        <v>8.0883800000000008</v>
      </c>
      <c r="N12">
        <v>5.4980099999999998</v>
      </c>
      <c r="O12">
        <v>7.9338600000000001</v>
      </c>
      <c r="P12">
        <v>1.25204</v>
      </c>
      <c r="Q12">
        <v>3.0236200000000002</v>
      </c>
      <c r="R12">
        <v>0.66386900000000004</v>
      </c>
      <c r="S12">
        <v>0.33680500000000002</v>
      </c>
      <c r="T12">
        <v>0.14873400000000001</v>
      </c>
      <c r="U12">
        <v>0.37170999999999998</v>
      </c>
      <c r="V12">
        <v>0.250523</v>
      </c>
      <c r="W12">
        <v>0.49103000000000002</v>
      </c>
      <c r="X12">
        <v>0.27672400000000003</v>
      </c>
      <c r="Y12">
        <v>0.14899200000000001</v>
      </c>
      <c r="Z12">
        <v>0.13149</v>
      </c>
      <c r="AA12">
        <v>7.5285299999999999E-2</v>
      </c>
      <c r="AB12">
        <v>0.116009</v>
      </c>
      <c r="AC12">
        <v>7.0545800000000006E-2</v>
      </c>
      <c r="AD12">
        <v>8.8866600000000004E-2</v>
      </c>
      <c r="AE12">
        <v>0.232127</v>
      </c>
      <c r="AF12">
        <v>7.0993200000000006E-2</v>
      </c>
      <c r="AG12">
        <v>0.40847600000000001</v>
      </c>
    </row>
    <row r="13" spans="3:33" x14ac:dyDescent="0.25">
      <c r="C13">
        <v>2030</v>
      </c>
      <c r="D13">
        <v>10.184799999999999</v>
      </c>
      <c r="E13">
        <v>9.0713200000000001</v>
      </c>
      <c r="F13">
        <v>7.8646599999999998</v>
      </c>
      <c r="G13">
        <v>6.6552600000000002</v>
      </c>
      <c r="H13">
        <v>5.5925000000000002</v>
      </c>
      <c r="I13">
        <v>4.6913099999999996</v>
      </c>
      <c r="J13">
        <v>3.9334199999999999</v>
      </c>
      <c r="K13">
        <v>3.29806</v>
      </c>
      <c r="L13">
        <v>2.7663199999999999</v>
      </c>
      <c r="M13">
        <v>1.7763199999999999</v>
      </c>
      <c r="N13">
        <v>6.7934000000000001</v>
      </c>
      <c r="O13">
        <v>4.6217100000000002</v>
      </c>
      <c r="P13">
        <v>6.6754899999999999</v>
      </c>
      <c r="Q13">
        <v>1.05446</v>
      </c>
      <c r="R13">
        <v>2.54895</v>
      </c>
      <c r="S13">
        <v>0.56018599999999996</v>
      </c>
      <c r="T13">
        <v>0.28447</v>
      </c>
      <c r="U13">
        <v>0.12573699999999999</v>
      </c>
      <c r="V13">
        <v>0.31450800000000001</v>
      </c>
      <c r="W13">
        <v>0.212146</v>
      </c>
      <c r="X13">
        <v>0.416134</v>
      </c>
      <c r="Y13">
        <v>0.23468800000000001</v>
      </c>
      <c r="Z13">
        <v>0.126445</v>
      </c>
      <c r="AA13">
        <v>0.111664</v>
      </c>
      <c r="AB13">
        <v>6.3971600000000003E-2</v>
      </c>
      <c r="AC13">
        <v>9.86292E-2</v>
      </c>
      <c r="AD13">
        <v>6.0007699999999997E-2</v>
      </c>
      <c r="AE13">
        <v>7.5627200000000006E-2</v>
      </c>
      <c r="AF13">
        <v>0.197629</v>
      </c>
      <c r="AG13">
        <v>0.40849999999999997</v>
      </c>
    </row>
    <row r="14" spans="3:33" x14ac:dyDescent="0.25">
      <c r="C14">
        <v>2031</v>
      </c>
      <c r="D14">
        <v>10.184799999999999</v>
      </c>
      <c r="E14">
        <v>9.0713200000000001</v>
      </c>
      <c r="F14">
        <v>7.8646599999999998</v>
      </c>
      <c r="G14">
        <v>6.6552600000000002</v>
      </c>
      <c r="H14">
        <v>5.5925000000000002</v>
      </c>
      <c r="I14">
        <v>4.6913099999999996</v>
      </c>
      <c r="J14">
        <v>3.9334199999999999</v>
      </c>
      <c r="K14">
        <v>3.29806</v>
      </c>
      <c r="L14">
        <v>2.7663199999999999</v>
      </c>
      <c r="M14">
        <v>2.3216800000000002</v>
      </c>
      <c r="N14">
        <v>1.4919199999999999</v>
      </c>
      <c r="O14">
        <v>5.7106399999999997</v>
      </c>
      <c r="P14">
        <v>3.8886699999999998</v>
      </c>
      <c r="Q14">
        <v>5.6220699999999999</v>
      </c>
      <c r="R14">
        <v>0.88892099999999996</v>
      </c>
      <c r="S14">
        <v>2.1508500000000002</v>
      </c>
      <c r="T14">
        <v>0.47313899999999998</v>
      </c>
      <c r="U14">
        <v>0.240484</v>
      </c>
      <c r="V14">
        <v>0.106387</v>
      </c>
      <c r="W14">
        <v>0.26632800000000001</v>
      </c>
      <c r="X14">
        <v>0.179787</v>
      </c>
      <c r="Y14">
        <v>0.35292000000000001</v>
      </c>
      <c r="Z14">
        <v>0.19917299999999999</v>
      </c>
      <c r="AA14">
        <v>0.10738</v>
      </c>
      <c r="AB14">
        <v>9.4883200000000001E-2</v>
      </c>
      <c r="AC14">
        <v>5.4387999999999999E-2</v>
      </c>
      <c r="AD14">
        <v>8.3896100000000001E-2</v>
      </c>
      <c r="AE14">
        <v>5.1067700000000001E-2</v>
      </c>
      <c r="AF14">
        <v>6.4387899999999998E-2</v>
      </c>
      <c r="AG14">
        <v>0.51637900000000003</v>
      </c>
    </row>
    <row r="15" spans="3:33" x14ac:dyDescent="0.25">
      <c r="C15">
        <v>2032</v>
      </c>
      <c r="D15">
        <v>10.184799999999999</v>
      </c>
      <c r="E15">
        <v>9.0713200000000001</v>
      </c>
      <c r="F15">
        <v>7.8646599999999998</v>
      </c>
      <c r="G15">
        <v>6.6552600000000002</v>
      </c>
      <c r="H15">
        <v>5.5925000000000002</v>
      </c>
      <c r="I15">
        <v>4.6913099999999996</v>
      </c>
      <c r="J15">
        <v>3.9334199999999999</v>
      </c>
      <c r="K15">
        <v>3.29806</v>
      </c>
      <c r="L15">
        <v>2.7663199999999999</v>
      </c>
      <c r="M15">
        <v>2.3216800000000002</v>
      </c>
      <c r="N15">
        <v>1.94998</v>
      </c>
      <c r="O15">
        <v>1.25413</v>
      </c>
      <c r="P15">
        <v>4.8048900000000003</v>
      </c>
      <c r="Q15">
        <v>3.2750300000000001</v>
      </c>
      <c r="R15">
        <v>4.7394699999999998</v>
      </c>
      <c r="S15">
        <v>0.75008900000000001</v>
      </c>
      <c r="T15">
        <v>1.81663</v>
      </c>
      <c r="U15">
        <v>0.39998099999999998</v>
      </c>
      <c r="V15">
        <v>0.20347599999999999</v>
      </c>
      <c r="W15">
        <v>9.0089600000000006E-2</v>
      </c>
      <c r="X15">
        <v>0.22570499999999999</v>
      </c>
      <c r="Y15">
        <v>0.152476</v>
      </c>
      <c r="Z15">
        <v>0.299514</v>
      </c>
      <c r="AA15">
        <v>0.16914199999999999</v>
      </c>
      <c r="AB15">
        <v>9.1242799999999999E-2</v>
      </c>
      <c r="AC15">
        <v>8.0668699999999996E-2</v>
      </c>
      <c r="AD15">
        <v>4.6263600000000002E-2</v>
      </c>
      <c r="AE15">
        <v>7.1397199999999994E-2</v>
      </c>
      <c r="AF15">
        <v>4.3478299999999998E-2</v>
      </c>
      <c r="AG15">
        <v>0.494811</v>
      </c>
    </row>
    <row r="16" spans="3:33" x14ac:dyDescent="0.25">
      <c r="C16">
        <v>2033</v>
      </c>
      <c r="D16">
        <v>10.184799999999999</v>
      </c>
      <c r="E16">
        <v>9.0713200000000001</v>
      </c>
      <c r="F16">
        <v>7.8646599999999998</v>
      </c>
      <c r="G16">
        <v>6.6552600000000002</v>
      </c>
      <c r="H16">
        <v>5.5925000000000002</v>
      </c>
      <c r="I16">
        <v>4.6913099999999996</v>
      </c>
      <c r="J16">
        <v>3.9334199999999999</v>
      </c>
      <c r="K16">
        <v>3.29806</v>
      </c>
      <c r="L16">
        <v>2.7663199999999999</v>
      </c>
      <c r="M16">
        <v>2.3216800000000002</v>
      </c>
      <c r="N16">
        <v>1.94998</v>
      </c>
      <c r="O16">
        <v>1.6391800000000001</v>
      </c>
      <c r="P16">
        <v>1.05522</v>
      </c>
      <c r="Q16">
        <v>4.0466600000000001</v>
      </c>
      <c r="R16">
        <v>2.7608799999999998</v>
      </c>
      <c r="S16">
        <v>3.99926</v>
      </c>
      <c r="T16">
        <v>0.63353400000000004</v>
      </c>
      <c r="U16">
        <v>1.5357400000000001</v>
      </c>
      <c r="V16">
        <v>0.33842800000000001</v>
      </c>
      <c r="W16">
        <v>0.17230599999999999</v>
      </c>
      <c r="X16">
        <v>7.6348299999999994E-2</v>
      </c>
      <c r="Y16">
        <v>0.19141900000000001</v>
      </c>
      <c r="Z16">
        <v>0.12940299999999999</v>
      </c>
      <c r="AA16">
        <v>0.25435200000000002</v>
      </c>
      <c r="AB16">
        <v>0.14372299999999999</v>
      </c>
      <c r="AC16">
        <v>7.7573699999999995E-2</v>
      </c>
      <c r="AD16">
        <v>6.8618499999999999E-2</v>
      </c>
      <c r="AE16">
        <v>3.9371200000000002E-2</v>
      </c>
      <c r="AF16">
        <v>6.07865E-2</v>
      </c>
      <c r="AG16">
        <v>0.45862399999999998</v>
      </c>
    </row>
    <row r="17" spans="2:33" x14ac:dyDescent="0.25">
      <c r="C17">
        <v>2034</v>
      </c>
      <c r="D17">
        <v>10.184799999999999</v>
      </c>
      <c r="E17">
        <v>9.0713200000000001</v>
      </c>
      <c r="F17">
        <v>7.8646599999999998</v>
      </c>
      <c r="G17">
        <v>6.6552600000000002</v>
      </c>
      <c r="H17">
        <v>5.5925000000000002</v>
      </c>
      <c r="I17">
        <v>4.6913099999999996</v>
      </c>
      <c r="J17">
        <v>3.9334199999999999</v>
      </c>
      <c r="K17">
        <v>3.29806</v>
      </c>
      <c r="L17">
        <v>2.7663199999999999</v>
      </c>
      <c r="M17">
        <v>2.3216800000000002</v>
      </c>
      <c r="N17">
        <v>1.94998</v>
      </c>
      <c r="O17">
        <v>1.6391800000000001</v>
      </c>
      <c r="P17">
        <v>1.3791899999999999</v>
      </c>
      <c r="Q17">
        <v>0.88870099999999996</v>
      </c>
      <c r="R17">
        <v>3.4113799999999999</v>
      </c>
      <c r="S17">
        <v>2.3296899999999998</v>
      </c>
      <c r="T17">
        <v>3.3778199999999998</v>
      </c>
      <c r="U17">
        <v>0.53557500000000002</v>
      </c>
      <c r="V17">
        <v>1.29941</v>
      </c>
      <c r="W17">
        <v>0.28658400000000001</v>
      </c>
      <c r="X17">
        <v>0.14602399999999999</v>
      </c>
      <c r="Y17">
        <v>6.47504E-2</v>
      </c>
      <c r="Z17">
        <v>0.16245200000000001</v>
      </c>
      <c r="AA17">
        <v>0.109891</v>
      </c>
      <c r="AB17">
        <v>0.21612899999999999</v>
      </c>
      <c r="AC17">
        <v>0.122192</v>
      </c>
      <c r="AD17">
        <v>6.5985799999999997E-2</v>
      </c>
      <c r="AE17">
        <v>5.8395599999999999E-2</v>
      </c>
      <c r="AF17">
        <v>3.3520000000000001E-2</v>
      </c>
      <c r="AG17">
        <v>0.44253399999999998</v>
      </c>
    </row>
    <row r="18" spans="2:33" x14ac:dyDescent="0.25">
      <c r="C18">
        <v>2035</v>
      </c>
      <c r="D18">
        <v>10.184799999999999</v>
      </c>
      <c r="E18">
        <v>9.0713200000000001</v>
      </c>
      <c r="F18">
        <v>7.8646599999999998</v>
      </c>
      <c r="G18">
        <v>6.6552600000000002</v>
      </c>
      <c r="H18">
        <v>5.5925000000000002</v>
      </c>
      <c r="I18">
        <v>4.6913099999999996</v>
      </c>
      <c r="J18">
        <v>3.9334199999999999</v>
      </c>
      <c r="K18">
        <v>3.29806</v>
      </c>
      <c r="L18">
        <v>2.7663199999999999</v>
      </c>
      <c r="M18">
        <v>2.3216800000000002</v>
      </c>
      <c r="N18">
        <v>1.94998</v>
      </c>
      <c r="O18">
        <v>1.6391800000000001</v>
      </c>
      <c r="P18">
        <v>1.3791899999999999</v>
      </c>
      <c r="Q18">
        <v>1.1615500000000001</v>
      </c>
      <c r="R18">
        <v>0.74918499999999999</v>
      </c>
      <c r="S18">
        <v>2.87859</v>
      </c>
      <c r="T18">
        <v>1.9676800000000001</v>
      </c>
      <c r="U18">
        <v>2.8555299999999999</v>
      </c>
      <c r="V18">
        <v>0.45315499999999997</v>
      </c>
      <c r="W18">
        <v>1.1003499999999999</v>
      </c>
      <c r="X18">
        <v>0.242872</v>
      </c>
      <c r="Y18">
        <v>0.12384199999999999</v>
      </c>
      <c r="Z18">
        <v>5.4952000000000001E-2</v>
      </c>
      <c r="AA18">
        <v>0.137957</v>
      </c>
      <c r="AB18">
        <v>9.3376700000000007E-2</v>
      </c>
      <c r="AC18">
        <v>0.18375</v>
      </c>
      <c r="AD18">
        <v>0.103939</v>
      </c>
      <c r="AE18">
        <v>5.6155200000000002E-2</v>
      </c>
      <c r="AF18">
        <v>4.9717200000000003E-2</v>
      </c>
      <c r="AG18">
        <v>0.40560200000000002</v>
      </c>
    </row>
    <row r="19" spans="2:33" x14ac:dyDescent="0.25">
      <c r="C19">
        <v>2036</v>
      </c>
      <c r="D19">
        <v>10.184799999999999</v>
      </c>
      <c r="E19">
        <v>9.0713200000000001</v>
      </c>
      <c r="F19">
        <v>7.8646599999999998</v>
      </c>
      <c r="G19">
        <v>6.6552600000000002</v>
      </c>
      <c r="H19">
        <v>5.5925000000000002</v>
      </c>
      <c r="I19">
        <v>4.6913099999999996</v>
      </c>
      <c r="J19">
        <v>3.9334199999999999</v>
      </c>
      <c r="K19">
        <v>3.29806</v>
      </c>
      <c r="L19">
        <v>2.7663199999999999</v>
      </c>
      <c r="M19">
        <v>2.3216800000000002</v>
      </c>
      <c r="N19">
        <v>1.94998</v>
      </c>
      <c r="O19">
        <v>1.6391800000000001</v>
      </c>
      <c r="P19">
        <v>1.3791899999999999</v>
      </c>
      <c r="Q19">
        <v>1.1615500000000001</v>
      </c>
      <c r="R19">
        <v>0.97920099999999999</v>
      </c>
      <c r="S19">
        <v>0.63217699999999999</v>
      </c>
      <c r="T19">
        <v>2.4312900000000002</v>
      </c>
      <c r="U19">
        <v>1.66343</v>
      </c>
      <c r="V19">
        <v>2.4160900000000001</v>
      </c>
      <c r="W19">
        <v>0.38373600000000002</v>
      </c>
      <c r="X19">
        <v>0.93251399999999995</v>
      </c>
      <c r="Y19">
        <v>0.20597799999999999</v>
      </c>
      <c r="Z19">
        <v>0.105101</v>
      </c>
      <c r="AA19">
        <v>4.6666199999999998E-2</v>
      </c>
      <c r="AB19">
        <v>0.117225</v>
      </c>
      <c r="AC19">
        <v>7.9387799999999994E-2</v>
      </c>
      <c r="AD19">
        <v>0.156302</v>
      </c>
      <c r="AE19">
        <v>8.8454099999999994E-2</v>
      </c>
      <c r="AF19">
        <v>4.7809699999999997E-2</v>
      </c>
      <c r="AG19">
        <v>0.38793</v>
      </c>
    </row>
    <row r="20" spans="2:33" x14ac:dyDescent="0.25">
      <c r="B20" t="s">
        <v>26</v>
      </c>
      <c r="C20">
        <v>2022</v>
      </c>
      <c r="D20">
        <v>10.184799999999999</v>
      </c>
      <c r="E20">
        <v>6.9449500000000004</v>
      </c>
      <c r="F20">
        <v>27.797499999999999</v>
      </c>
      <c r="G20">
        <v>19.416699999999999</v>
      </c>
      <c r="H20">
        <v>28.486499999999999</v>
      </c>
      <c r="I20">
        <v>4.5411299999999999</v>
      </c>
      <c r="J20">
        <v>11.0284</v>
      </c>
      <c r="K20">
        <v>2.4284500000000002</v>
      </c>
      <c r="L20">
        <v>1.21288</v>
      </c>
      <c r="M20">
        <v>0.52487799999999996</v>
      </c>
      <c r="N20">
        <v>1.30904</v>
      </c>
      <c r="O20">
        <v>0.88685099999999994</v>
      </c>
      <c r="P20">
        <v>1.74447</v>
      </c>
      <c r="Q20">
        <v>0.98105799999999999</v>
      </c>
      <c r="R20">
        <v>0.52364100000000002</v>
      </c>
      <c r="S20">
        <v>0.45690700000000001</v>
      </c>
      <c r="T20">
        <v>0.259274</v>
      </c>
      <c r="U20">
        <v>0.39757399999999998</v>
      </c>
      <c r="V20">
        <v>0.24102799999999999</v>
      </c>
      <c r="W20">
        <v>0.30294500000000002</v>
      </c>
      <c r="X20">
        <v>0.79125400000000001</v>
      </c>
      <c r="Y20">
        <v>0.24199399999999999</v>
      </c>
      <c r="Z20">
        <v>0.203734</v>
      </c>
      <c r="AA20">
        <v>0.38303599999999999</v>
      </c>
      <c r="AB20">
        <v>8.3466499999999999E-2</v>
      </c>
      <c r="AC20">
        <v>0.15717200000000001</v>
      </c>
      <c r="AD20">
        <v>7.3155899999999996E-2</v>
      </c>
      <c r="AE20">
        <v>3.7296200000000002E-2</v>
      </c>
      <c r="AF20">
        <v>2.7816199999999999E-2</v>
      </c>
      <c r="AG20">
        <v>0.44240200000000002</v>
      </c>
    </row>
    <row r="21" spans="2:33" x14ac:dyDescent="0.25">
      <c r="C21">
        <v>2023</v>
      </c>
      <c r="D21">
        <v>10.184799999999999</v>
      </c>
      <c r="E21">
        <v>9.0800999999999998</v>
      </c>
      <c r="F21">
        <v>6.1224499999999997</v>
      </c>
      <c r="G21">
        <v>24.197500000000002</v>
      </c>
      <c r="H21">
        <v>16.697399999999998</v>
      </c>
      <c r="I21">
        <v>24.256499999999999</v>
      </c>
      <c r="J21">
        <v>3.84049</v>
      </c>
      <c r="K21">
        <v>9.2877899999999993</v>
      </c>
      <c r="L21">
        <v>2.0404100000000001</v>
      </c>
      <c r="M21">
        <v>1.01793</v>
      </c>
      <c r="N21">
        <v>0.44035800000000003</v>
      </c>
      <c r="O21">
        <v>1.09839</v>
      </c>
      <c r="P21">
        <v>0.74446100000000004</v>
      </c>
      <c r="Q21">
        <v>1.46532</v>
      </c>
      <c r="R21">
        <v>0.82471099999999997</v>
      </c>
      <c r="S21">
        <v>0.44057000000000002</v>
      </c>
      <c r="T21">
        <v>0.38477299999999998</v>
      </c>
      <c r="U21">
        <v>0.21854499999999999</v>
      </c>
      <c r="V21">
        <v>0.33543400000000001</v>
      </c>
      <c r="W21">
        <v>0.203544</v>
      </c>
      <c r="X21">
        <v>0.25606299999999999</v>
      </c>
      <c r="Y21">
        <v>0.66938500000000001</v>
      </c>
      <c r="Z21">
        <v>0.20489299999999999</v>
      </c>
      <c r="AA21">
        <v>0.17263500000000001</v>
      </c>
      <c r="AB21">
        <v>0.32480999999999999</v>
      </c>
      <c r="AC21">
        <v>7.0828299999999997E-2</v>
      </c>
      <c r="AD21">
        <v>0.133461</v>
      </c>
      <c r="AE21">
        <v>6.2157700000000003E-2</v>
      </c>
      <c r="AF21">
        <v>3.1707100000000002E-2</v>
      </c>
      <c r="AG21">
        <v>0.400144</v>
      </c>
    </row>
    <row r="22" spans="2:33" x14ac:dyDescent="0.25">
      <c r="C22">
        <v>2024</v>
      </c>
      <c r="D22">
        <v>10.184799999999999</v>
      </c>
      <c r="E22">
        <v>9.0800999999999998</v>
      </c>
      <c r="F22">
        <v>8.0047200000000007</v>
      </c>
      <c r="G22">
        <v>5.3295399999999997</v>
      </c>
      <c r="H22">
        <v>20.808599999999998</v>
      </c>
      <c r="I22">
        <v>14.218</v>
      </c>
      <c r="J22">
        <v>20.513999999999999</v>
      </c>
      <c r="K22">
        <v>3.2343500000000001</v>
      </c>
      <c r="L22">
        <v>7.8037200000000002</v>
      </c>
      <c r="M22">
        <v>1.7124600000000001</v>
      </c>
      <c r="N22">
        <v>0.85401700000000003</v>
      </c>
      <c r="O22">
        <v>0.36949399999999999</v>
      </c>
      <c r="P22">
        <v>0.92203400000000002</v>
      </c>
      <c r="Q22">
        <v>0.62533399999999995</v>
      </c>
      <c r="R22">
        <v>1.2318</v>
      </c>
      <c r="S22">
        <v>0.69387799999999999</v>
      </c>
      <c r="T22">
        <v>0.37101499999999998</v>
      </c>
      <c r="U22">
        <v>0.32432899999999998</v>
      </c>
      <c r="V22">
        <v>0.184387</v>
      </c>
      <c r="W22">
        <v>0.28326800000000002</v>
      </c>
      <c r="X22">
        <v>0.172044</v>
      </c>
      <c r="Y22">
        <v>0.21662400000000001</v>
      </c>
      <c r="Z22">
        <v>0.56675799999999998</v>
      </c>
      <c r="AA22">
        <v>0.17361699999999999</v>
      </c>
      <c r="AB22">
        <v>0.14639199999999999</v>
      </c>
      <c r="AC22">
        <v>0.27562900000000001</v>
      </c>
      <c r="AD22">
        <v>6.0143299999999997E-2</v>
      </c>
      <c r="AE22">
        <v>0.113397</v>
      </c>
      <c r="AF22">
        <v>5.2842899999999998E-2</v>
      </c>
      <c r="AG22">
        <v>0.36749199999999999</v>
      </c>
    </row>
    <row r="23" spans="2:33" x14ac:dyDescent="0.25">
      <c r="C23">
        <v>2025</v>
      </c>
      <c r="D23">
        <v>10.184799999999999</v>
      </c>
      <c r="E23">
        <v>9.0800999999999998</v>
      </c>
      <c r="F23">
        <v>8.0047200000000007</v>
      </c>
      <c r="G23">
        <v>6.9680400000000002</v>
      </c>
      <c r="H23">
        <v>4.5831299999999997</v>
      </c>
      <c r="I23">
        <v>17.718699999999998</v>
      </c>
      <c r="J23">
        <v>12.0243</v>
      </c>
      <c r="K23">
        <v>17.276299999999999</v>
      </c>
      <c r="L23">
        <v>2.7175400000000001</v>
      </c>
      <c r="M23">
        <v>6.5494500000000002</v>
      </c>
      <c r="N23">
        <v>1.4367099999999999</v>
      </c>
      <c r="O23">
        <v>0.71658500000000003</v>
      </c>
      <c r="P23">
        <v>0.31016899999999997</v>
      </c>
      <c r="Q23">
        <v>0.77449199999999996</v>
      </c>
      <c r="R23">
        <v>0.52567699999999995</v>
      </c>
      <c r="S23">
        <v>1.0363899999999999</v>
      </c>
      <c r="T23">
        <v>0.58433199999999996</v>
      </c>
      <c r="U23">
        <v>0.31273200000000001</v>
      </c>
      <c r="V23">
        <v>0.27363700000000002</v>
      </c>
      <c r="W23">
        <v>0.15571099999999999</v>
      </c>
      <c r="X23">
        <v>0.23943</v>
      </c>
      <c r="Y23">
        <v>0.14554600000000001</v>
      </c>
      <c r="Z23">
        <v>0.18341199999999999</v>
      </c>
      <c r="AA23">
        <v>0.48024499999999998</v>
      </c>
      <c r="AB23">
        <v>0.14722499999999999</v>
      </c>
      <c r="AC23">
        <v>0.124226</v>
      </c>
      <c r="AD23">
        <v>0.23404800000000001</v>
      </c>
      <c r="AE23">
        <v>5.1101300000000002E-2</v>
      </c>
      <c r="AF23">
        <v>9.6403299999999997E-2</v>
      </c>
      <c r="AG23">
        <v>0.35768299999999997</v>
      </c>
    </row>
    <row r="24" spans="2:33" x14ac:dyDescent="0.25">
      <c r="C24">
        <v>2026</v>
      </c>
      <c r="D24">
        <v>10.184799999999999</v>
      </c>
      <c r="E24">
        <v>9.0800999999999998</v>
      </c>
      <c r="F24">
        <v>8.0047200000000007</v>
      </c>
      <c r="G24">
        <v>6.9680400000000002</v>
      </c>
      <c r="H24">
        <v>5.9921600000000002</v>
      </c>
      <c r="I24">
        <v>3.9025699999999999</v>
      </c>
      <c r="J24">
        <v>14.9849</v>
      </c>
      <c r="K24">
        <v>10.1265</v>
      </c>
      <c r="L24">
        <v>14.5158</v>
      </c>
      <c r="M24">
        <v>2.2807599999999999</v>
      </c>
      <c r="N24">
        <v>5.4947999999999997</v>
      </c>
      <c r="O24">
        <v>1.2055100000000001</v>
      </c>
      <c r="P24">
        <v>0.60153299999999998</v>
      </c>
      <c r="Q24">
        <v>0.26053700000000002</v>
      </c>
      <c r="R24">
        <v>0.651065</v>
      </c>
      <c r="S24">
        <v>0.44228299999999998</v>
      </c>
      <c r="T24">
        <v>0.87276600000000004</v>
      </c>
      <c r="U24">
        <v>0.49253999999999998</v>
      </c>
      <c r="V24">
        <v>0.263853</v>
      </c>
      <c r="W24">
        <v>0.23108200000000001</v>
      </c>
      <c r="X24">
        <v>0.13161400000000001</v>
      </c>
      <c r="Y24">
        <v>0.20255300000000001</v>
      </c>
      <c r="Z24">
        <v>0.12323099999999999</v>
      </c>
      <c r="AA24">
        <v>0.155415</v>
      </c>
      <c r="AB24">
        <v>0.40724199999999999</v>
      </c>
      <c r="AC24">
        <v>0.124933</v>
      </c>
      <c r="AD24">
        <v>0.105486</v>
      </c>
      <c r="AE24">
        <v>0.19886100000000001</v>
      </c>
      <c r="AF24">
        <v>4.34434E-2</v>
      </c>
      <c r="AG24">
        <v>0.38638699999999998</v>
      </c>
    </row>
    <row r="25" spans="2:33" x14ac:dyDescent="0.25">
      <c r="C25">
        <v>2027</v>
      </c>
      <c r="D25">
        <v>10.184799999999999</v>
      </c>
      <c r="E25">
        <v>9.0800999999999998</v>
      </c>
      <c r="F25">
        <v>8.0047200000000007</v>
      </c>
      <c r="G25">
        <v>6.9680400000000002</v>
      </c>
      <c r="H25">
        <v>5.9921600000000002</v>
      </c>
      <c r="I25">
        <v>5.1023699999999996</v>
      </c>
      <c r="J25">
        <v>3.3004500000000001</v>
      </c>
      <c r="K25">
        <v>12.6198</v>
      </c>
      <c r="L25">
        <v>8.5084300000000006</v>
      </c>
      <c r="M25">
        <v>12.182700000000001</v>
      </c>
      <c r="N25">
        <v>1.9134899999999999</v>
      </c>
      <c r="O25">
        <v>4.6105600000000004</v>
      </c>
      <c r="P25">
        <v>1.0119499999999999</v>
      </c>
      <c r="Q25">
        <v>0.50527699999999998</v>
      </c>
      <c r="R25">
        <v>0.21901599999999999</v>
      </c>
      <c r="S25">
        <v>0.54777900000000002</v>
      </c>
      <c r="T25">
        <v>0.37245800000000001</v>
      </c>
      <c r="U25">
        <v>0.73566399999999998</v>
      </c>
      <c r="V25">
        <v>0.41555599999999998</v>
      </c>
      <c r="W25">
        <v>0.22281899999999999</v>
      </c>
      <c r="X25">
        <v>0.19531999999999999</v>
      </c>
      <c r="Y25">
        <v>0.111343</v>
      </c>
      <c r="Z25">
        <v>0.17149900000000001</v>
      </c>
      <c r="AA25">
        <v>0.104421</v>
      </c>
      <c r="AB25">
        <v>0.13178999999999999</v>
      </c>
      <c r="AC25">
        <v>0.34557900000000003</v>
      </c>
      <c r="AD25">
        <v>0.106086</v>
      </c>
      <c r="AE25">
        <v>8.9626899999999995E-2</v>
      </c>
      <c r="AF25">
        <v>0.16905999999999999</v>
      </c>
      <c r="AG25">
        <v>0.36576799999999998</v>
      </c>
    </row>
    <row r="26" spans="2:33" x14ac:dyDescent="0.25">
      <c r="C26">
        <v>2028</v>
      </c>
      <c r="D26">
        <v>10.184799999999999</v>
      </c>
      <c r="E26">
        <v>9.0800999999999998</v>
      </c>
      <c r="F26">
        <v>8.0047200000000007</v>
      </c>
      <c r="G26">
        <v>6.9680400000000002</v>
      </c>
      <c r="H26">
        <v>5.9921600000000002</v>
      </c>
      <c r="I26">
        <v>5.1023699999999996</v>
      </c>
      <c r="J26">
        <v>4.3151400000000004</v>
      </c>
      <c r="K26">
        <v>2.77955</v>
      </c>
      <c r="L26">
        <v>10.603400000000001</v>
      </c>
      <c r="M26">
        <v>7.1408899999999997</v>
      </c>
      <c r="N26">
        <v>10.2209</v>
      </c>
      <c r="O26">
        <v>1.6055699999999999</v>
      </c>
      <c r="P26">
        <v>3.8702999999999999</v>
      </c>
      <c r="Q26">
        <v>0.850024</v>
      </c>
      <c r="R26">
        <v>0.42475299999999999</v>
      </c>
      <c r="S26">
        <v>0.18427099999999999</v>
      </c>
      <c r="T26">
        <v>0.46129900000000001</v>
      </c>
      <c r="U26">
        <v>0.31394899999999998</v>
      </c>
      <c r="V26">
        <v>0.62068100000000004</v>
      </c>
      <c r="W26">
        <v>0.35093000000000002</v>
      </c>
      <c r="X26">
        <v>0.188336</v>
      </c>
      <c r="Y26">
        <v>0.16523699999999999</v>
      </c>
      <c r="Z26">
        <v>9.4272300000000003E-2</v>
      </c>
      <c r="AA26">
        <v>0.14532</v>
      </c>
      <c r="AB26">
        <v>8.8547600000000004E-2</v>
      </c>
      <c r="AC26">
        <v>0.111835</v>
      </c>
      <c r="AD26">
        <v>0.29344599999999998</v>
      </c>
      <c r="AE26">
        <v>9.0136800000000003E-2</v>
      </c>
      <c r="AF26">
        <v>7.6195600000000002E-2</v>
      </c>
      <c r="AG26">
        <v>0.455069</v>
      </c>
    </row>
    <row r="27" spans="2:33" x14ac:dyDescent="0.25">
      <c r="C27">
        <v>2029</v>
      </c>
      <c r="D27">
        <v>10.184799999999999</v>
      </c>
      <c r="E27">
        <v>9.0800999999999998</v>
      </c>
      <c r="F27">
        <v>8.0047200000000007</v>
      </c>
      <c r="G27">
        <v>6.9680400000000002</v>
      </c>
      <c r="H27">
        <v>5.9921600000000002</v>
      </c>
      <c r="I27">
        <v>5.1023699999999996</v>
      </c>
      <c r="J27">
        <v>4.3151400000000004</v>
      </c>
      <c r="K27">
        <v>3.63408</v>
      </c>
      <c r="L27">
        <v>2.33541</v>
      </c>
      <c r="M27">
        <v>8.8991100000000003</v>
      </c>
      <c r="N27">
        <v>5.9910100000000002</v>
      </c>
      <c r="O27">
        <v>8.5761299999999991</v>
      </c>
      <c r="P27">
        <v>1.34778</v>
      </c>
      <c r="Q27">
        <v>3.2509800000000002</v>
      </c>
      <c r="R27">
        <v>0.71455999999999997</v>
      </c>
      <c r="S27">
        <v>0.35737000000000002</v>
      </c>
      <c r="T27">
        <v>0.15517900000000001</v>
      </c>
      <c r="U27">
        <v>0.38883400000000001</v>
      </c>
      <c r="V27">
        <v>0.26487899999999998</v>
      </c>
      <c r="W27">
        <v>0.52415400000000001</v>
      </c>
      <c r="X27">
        <v>0.29662100000000002</v>
      </c>
      <c r="Y27">
        <v>0.159329</v>
      </c>
      <c r="Z27">
        <v>0.139904</v>
      </c>
      <c r="AA27">
        <v>7.9882099999999998E-2</v>
      </c>
      <c r="AB27">
        <v>0.12323000000000001</v>
      </c>
      <c r="AC27">
        <v>7.5139999999999998E-2</v>
      </c>
      <c r="AD27">
        <v>9.4963699999999998E-2</v>
      </c>
      <c r="AE27">
        <v>0.249329</v>
      </c>
      <c r="AF27">
        <v>7.6629100000000006E-2</v>
      </c>
      <c r="AG27">
        <v>0.45207399999999998</v>
      </c>
    </row>
    <row r="28" spans="2:33" x14ac:dyDescent="0.25">
      <c r="C28">
        <v>2030</v>
      </c>
      <c r="D28">
        <v>10.184799999999999</v>
      </c>
      <c r="E28">
        <v>9.0800999999999998</v>
      </c>
      <c r="F28">
        <v>8.0047200000000007</v>
      </c>
      <c r="G28">
        <v>6.9680400000000002</v>
      </c>
      <c r="H28">
        <v>5.9921600000000002</v>
      </c>
      <c r="I28">
        <v>5.1023699999999996</v>
      </c>
      <c r="J28">
        <v>4.3151400000000004</v>
      </c>
      <c r="K28">
        <v>3.63408</v>
      </c>
      <c r="L28">
        <v>3.0533999999999999</v>
      </c>
      <c r="M28">
        <v>1.9600500000000001</v>
      </c>
      <c r="N28">
        <v>7.4661</v>
      </c>
      <c r="O28">
        <v>5.02691</v>
      </c>
      <c r="P28">
        <v>7.1991800000000001</v>
      </c>
      <c r="Q28">
        <v>1.1321099999999999</v>
      </c>
      <c r="R28">
        <v>2.7328899999999998</v>
      </c>
      <c r="S28">
        <v>0.60120099999999999</v>
      </c>
      <c r="T28">
        <v>0.30095</v>
      </c>
      <c r="U28">
        <v>0.130802</v>
      </c>
      <c r="V28">
        <v>0.32806000000000002</v>
      </c>
      <c r="W28">
        <v>0.223686</v>
      </c>
      <c r="X28">
        <v>0.44303799999999999</v>
      </c>
      <c r="Y28">
        <v>0.25093599999999999</v>
      </c>
      <c r="Z28">
        <v>0.13490099999999999</v>
      </c>
      <c r="AA28">
        <v>0.118548</v>
      </c>
      <c r="AB28">
        <v>6.7739099999999997E-2</v>
      </c>
      <c r="AC28">
        <v>0.104571</v>
      </c>
      <c r="AD28">
        <v>6.38045E-2</v>
      </c>
      <c r="AE28">
        <v>8.0686900000000006E-2</v>
      </c>
      <c r="AF28">
        <v>0.21196499999999999</v>
      </c>
      <c r="AG28">
        <v>0.44989499999999999</v>
      </c>
    </row>
    <row r="29" spans="2:33" x14ac:dyDescent="0.25">
      <c r="C29">
        <v>2031</v>
      </c>
      <c r="D29">
        <v>10.184799999999999</v>
      </c>
      <c r="E29">
        <v>9.0800999999999998</v>
      </c>
      <c r="F29">
        <v>8.0047200000000007</v>
      </c>
      <c r="G29">
        <v>6.9680400000000002</v>
      </c>
      <c r="H29">
        <v>5.9921600000000002</v>
      </c>
      <c r="I29">
        <v>5.1023699999999996</v>
      </c>
      <c r="J29">
        <v>4.3151400000000004</v>
      </c>
      <c r="K29">
        <v>3.63408</v>
      </c>
      <c r="L29">
        <v>3.0533999999999999</v>
      </c>
      <c r="M29">
        <v>2.56264</v>
      </c>
      <c r="N29">
        <v>1.64442</v>
      </c>
      <c r="O29">
        <v>6.2646199999999999</v>
      </c>
      <c r="P29">
        <v>4.2198099999999998</v>
      </c>
      <c r="Q29">
        <v>6.04718</v>
      </c>
      <c r="R29">
        <v>0.95169199999999998</v>
      </c>
      <c r="S29">
        <v>2.2993399999999999</v>
      </c>
      <c r="T29">
        <v>0.50628600000000001</v>
      </c>
      <c r="U29">
        <v>0.25367400000000001</v>
      </c>
      <c r="V29">
        <v>0.110358</v>
      </c>
      <c r="W29">
        <v>0.27704000000000001</v>
      </c>
      <c r="X29">
        <v>0.18906899999999999</v>
      </c>
      <c r="Y29">
        <v>0.374801</v>
      </c>
      <c r="Z29">
        <v>0.21246300000000001</v>
      </c>
      <c r="AA29">
        <v>0.11430899999999999</v>
      </c>
      <c r="AB29">
        <v>0.10052700000000001</v>
      </c>
      <c r="AC29">
        <v>5.74823E-2</v>
      </c>
      <c r="AD29">
        <v>8.8795499999999999E-2</v>
      </c>
      <c r="AE29">
        <v>5.4212200000000002E-2</v>
      </c>
      <c r="AF29">
        <v>6.8595299999999998E-2</v>
      </c>
      <c r="AG29">
        <v>0.56315499999999996</v>
      </c>
    </row>
    <row r="30" spans="2:33" x14ac:dyDescent="0.25">
      <c r="C30">
        <v>2032</v>
      </c>
      <c r="D30">
        <v>10.184799999999999</v>
      </c>
      <c r="E30">
        <v>9.0800999999999998</v>
      </c>
      <c r="F30">
        <v>8.0047200000000007</v>
      </c>
      <c r="G30">
        <v>6.9680400000000002</v>
      </c>
      <c r="H30">
        <v>5.9921600000000002</v>
      </c>
      <c r="I30">
        <v>5.1023699999999996</v>
      </c>
      <c r="J30">
        <v>4.3151400000000004</v>
      </c>
      <c r="K30">
        <v>3.63408</v>
      </c>
      <c r="L30">
        <v>3.0533999999999999</v>
      </c>
      <c r="M30">
        <v>2.56264</v>
      </c>
      <c r="N30">
        <v>2.1499799999999998</v>
      </c>
      <c r="O30">
        <v>1.3797999999999999</v>
      </c>
      <c r="P30">
        <v>5.2587999999999999</v>
      </c>
      <c r="Q30">
        <v>3.5445600000000002</v>
      </c>
      <c r="R30">
        <v>5.0834700000000002</v>
      </c>
      <c r="S30">
        <v>0.80071499999999995</v>
      </c>
      <c r="T30">
        <v>1.9363300000000001</v>
      </c>
      <c r="U30">
        <v>0.426755</v>
      </c>
      <c r="V30">
        <v>0.21402499999999999</v>
      </c>
      <c r="W30">
        <v>9.3195500000000001E-2</v>
      </c>
      <c r="X30">
        <v>0.23416699999999999</v>
      </c>
      <c r="Y30">
        <v>0.15994800000000001</v>
      </c>
      <c r="Z30">
        <v>0.31733800000000001</v>
      </c>
      <c r="AA30">
        <v>0.180032</v>
      </c>
      <c r="AB30">
        <v>9.69328E-2</v>
      </c>
      <c r="AC30">
        <v>8.5305900000000004E-2</v>
      </c>
      <c r="AD30">
        <v>4.8810600000000003E-2</v>
      </c>
      <c r="AE30">
        <v>7.5445999999999999E-2</v>
      </c>
      <c r="AF30">
        <v>4.6087999999999997E-2</v>
      </c>
      <c r="AG30">
        <v>0.53759100000000004</v>
      </c>
    </row>
    <row r="31" spans="2:33" x14ac:dyDescent="0.25">
      <c r="C31">
        <v>2033</v>
      </c>
      <c r="D31">
        <v>10.184799999999999</v>
      </c>
      <c r="E31">
        <v>9.0800999999999998</v>
      </c>
      <c r="F31">
        <v>8.0047200000000007</v>
      </c>
      <c r="G31">
        <v>6.9680400000000002</v>
      </c>
      <c r="H31">
        <v>5.9921600000000002</v>
      </c>
      <c r="I31">
        <v>5.1023699999999996</v>
      </c>
      <c r="J31">
        <v>4.3151400000000004</v>
      </c>
      <c r="K31">
        <v>3.63408</v>
      </c>
      <c r="L31">
        <v>3.0533999999999999</v>
      </c>
      <c r="M31">
        <v>2.56264</v>
      </c>
      <c r="N31">
        <v>2.1499799999999998</v>
      </c>
      <c r="O31">
        <v>1.804</v>
      </c>
      <c r="P31">
        <v>1.1582600000000001</v>
      </c>
      <c r="Q31">
        <v>4.4173</v>
      </c>
      <c r="R31">
        <v>2.9796800000000001</v>
      </c>
      <c r="S31">
        <v>4.2770200000000003</v>
      </c>
      <c r="T31">
        <v>0.67430199999999996</v>
      </c>
      <c r="U31">
        <v>1.6321600000000001</v>
      </c>
      <c r="V31">
        <v>0.36005300000000001</v>
      </c>
      <c r="W31">
        <v>0.18074000000000001</v>
      </c>
      <c r="X31">
        <v>7.8772900000000007E-2</v>
      </c>
      <c r="Y31">
        <v>0.1981</v>
      </c>
      <c r="Z31">
        <v>0.13542599999999999</v>
      </c>
      <c r="AA31">
        <v>0.26889800000000003</v>
      </c>
      <c r="AB31">
        <v>0.152665</v>
      </c>
      <c r="AC31">
        <v>8.2255599999999998E-2</v>
      </c>
      <c r="AD31">
        <v>7.2436700000000007E-2</v>
      </c>
      <c r="AE31">
        <v>4.14724E-2</v>
      </c>
      <c r="AF31">
        <v>6.41399E-2</v>
      </c>
      <c r="AG31">
        <v>0.49669200000000002</v>
      </c>
    </row>
    <row r="32" spans="2:33" x14ac:dyDescent="0.25">
      <c r="C32">
        <v>2034</v>
      </c>
      <c r="D32">
        <v>10.184799999999999</v>
      </c>
      <c r="E32">
        <v>9.0800999999999998</v>
      </c>
      <c r="F32">
        <v>8.0047200000000007</v>
      </c>
      <c r="G32">
        <v>6.9680400000000002</v>
      </c>
      <c r="H32">
        <v>5.9921600000000002</v>
      </c>
      <c r="I32">
        <v>5.1023699999999996</v>
      </c>
      <c r="J32">
        <v>4.3151400000000004</v>
      </c>
      <c r="K32">
        <v>3.63408</v>
      </c>
      <c r="L32">
        <v>3.0533999999999999</v>
      </c>
      <c r="M32">
        <v>2.56264</v>
      </c>
      <c r="N32">
        <v>2.1499799999999998</v>
      </c>
      <c r="O32">
        <v>1.804</v>
      </c>
      <c r="P32">
        <v>1.5143500000000001</v>
      </c>
      <c r="Q32">
        <v>0.97291799999999995</v>
      </c>
      <c r="R32">
        <v>3.71333</v>
      </c>
      <c r="S32">
        <v>2.50698</v>
      </c>
      <c r="T32">
        <v>3.6017899999999998</v>
      </c>
      <c r="U32">
        <v>0.56837700000000002</v>
      </c>
      <c r="V32">
        <v>1.3770500000000001</v>
      </c>
      <c r="W32">
        <v>0.30405900000000002</v>
      </c>
      <c r="X32">
        <v>0.15276999999999999</v>
      </c>
      <c r="Y32">
        <v>6.66403E-2</v>
      </c>
      <c r="Z32">
        <v>0.16772799999999999</v>
      </c>
      <c r="AA32">
        <v>0.11475399999999999</v>
      </c>
      <c r="AB32">
        <v>0.228022</v>
      </c>
      <c r="AC32">
        <v>0.129549</v>
      </c>
      <c r="AD32">
        <v>6.9846599999999995E-2</v>
      </c>
      <c r="AE32">
        <v>6.15466E-2</v>
      </c>
      <c r="AF32">
        <v>3.5257499999999997E-2</v>
      </c>
      <c r="AG32">
        <v>0.47724100000000003</v>
      </c>
    </row>
    <row r="33" spans="3:33" x14ac:dyDescent="0.25">
      <c r="C33">
        <v>2035</v>
      </c>
      <c r="D33">
        <v>10.184799999999999</v>
      </c>
      <c r="E33">
        <v>9.0800999999999998</v>
      </c>
      <c r="F33">
        <v>8.0047200000000007</v>
      </c>
      <c r="G33">
        <v>6.9680400000000002</v>
      </c>
      <c r="H33">
        <v>5.9921600000000002</v>
      </c>
      <c r="I33">
        <v>5.1023699999999996</v>
      </c>
      <c r="J33">
        <v>4.3151400000000004</v>
      </c>
      <c r="K33">
        <v>3.63408</v>
      </c>
      <c r="L33">
        <v>3.0533999999999999</v>
      </c>
      <c r="M33">
        <v>2.56264</v>
      </c>
      <c r="N33">
        <v>2.1499799999999998</v>
      </c>
      <c r="O33">
        <v>1.804</v>
      </c>
      <c r="P33">
        <v>1.5143500000000001</v>
      </c>
      <c r="Q33">
        <v>1.27203</v>
      </c>
      <c r="R33">
        <v>0.81786899999999996</v>
      </c>
      <c r="S33">
        <v>3.1242399999999999</v>
      </c>
      <c r="T33">
        <v>2.1111900000000001</v>
      </c>
      <c r="U33">
        <v>3.03599</v>
      </c>
      <c r="V33">
        <v>0.47954000000000002</v>
      </c>
      <c r="W33">
        <v>1.1629</v>
      </c>
      <c r="X33">
        <v>0.25700400000000001</v>
      </c>
      <c r="Y33">
        <v>0.12923999999999999</v>
      </c>
      <c r="Z33">
        <v>5.6423300000000003E-2</v>
      </c>
      <c r="AA33">
        <v>0.142125</v>
      </c>
      <c r="AB33">
        <v>9.7309800000000002E-2</v>
      </c>
      <c r="AC33">
        <v>0.193496</v>
      </c>
      <c r="AD33">
        <v>0.11000500000000001</v>
      </c>
      <c r="AE33">
        <v>5.93459E-2</v>
      </c>
      <c r="AF33">
        <v>5.2323399999999999E-2</v>
      </c>
      <c r="AG33">
        <v>0.43612099999999998</v>
      </c>
    </row>
    <row r="34" spans="3:33" x14ac:dyDescent="0.25">
      <c r="C34">
        <v>2036</v>
      </c>
      <c r="D34">
        <v>10.184799999999999</v>
      </c>
      <c r="E34">
        <v>9.0800999999999998</v>
      </c>
      <c r="F34">
        <v>8.0047200000000007</v>
      </c>
      <c r="G34">
        <v>6.9680400000000002</v>
      </c>
      <c r="H34">
        <v>5.9921600000000002</v>
      </c>
      <c r="I34">
        <v>5.1023699999999996</v>
      </c>
      <c r="J34">
        <v>4.3151400000000004</v>
      </c>
      <c r="K34">
        <v>3.63408</v>
      </c>
      <c r="L34">
        <v>3.0533999999999999</v>
      </c>
      <c r="M34">
        <v>2.56264</v>
      </c>
      <c r="N34">
        <v>2.1499799999999998</v>
      </c>
      <c r="O34">
        <v>1.804</v>
      </c>
      <c r="P34">
        <v>1.5143500000000001</v>
      </c>
      <c r="Q34">
        <v>1.27203</v>
      </c>
      <c r="R34">
        <v>1.06931</v>
      </c>
      <c r="S34">
        <v>0.68812099999999998</v>
      </c>
      <c r="T34">
        <v>2.6309999999999998</v>
      </c>
      <c r="U34">
        <v>1.77955</v>
      </c>
      <c r="V34">
        <v>2.5614699999999999</v>
      </c>
      <c r="W34">
        <v>0.40496300000000002</v>
      </c>
      <c r="X34">
        <v>0.98292999999999997</v>
      </c>
      <c r="Y34">
        <v>0.21742</v>
      </c>
      <c r="Z34">
        <v>0.109426</v>
      </c>
      <c r="AA34">
        <v>4.7810499999999999E-2</v>
      </c>
      <c r="AB34">
        <v>0.120521</v>
      </c>
      <c r="AC34">
        <v>8.2575599999999999E-2</v>
      </c>
      <c r="AD34">
        <v>0.16430600000000001</v>
      </c>
      <c r="AE34">
        <v>9.34672E-2</v>
      </c>
      <c r="AF34">
        <v>5.0452499999999997E-2</v>
      </c>
      <c r="AG34">
        <v>0.41564499999999999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AH37"/>
  <sheetViews>
    <sheetView topLeftCell="D2" workbookViewId="0">
      <selection activeCell="AH21" sqref="AH21:AH22"/>
    </sheetView>
  </sheetViews>
  <sheetFormatPr defaultRowHeight="15" x14ac:dyDescent="0.25"/>
  <sheetData>
    <row r="5" spans="2:34" x14ac:dyDescent="0.25"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 t="s">
        <v>27</v>
      </c>
      <c r="AH5" t="s">
        <v>18</v>
      </c>
    </row>
    <row r="6" spans="2:34" x14ac:dyDescent="0.25">
      <c r="B6">
        <v>2022</v>
      </c>
      <c r="C6">
        <f>'projected abund'!D5*'weight at age'!C$65</f>
        <v>11.497620719999999</v>
      </c>
      <c r="D6">
        <f>'projected abund'!E5*'weight at age'!D$65</f>
        <v>10.907611220000001</v>
      </c>
      <c r="E6">
        <f>'projected abund'!F5*'weight at age'!E$65</f>
        <v>55.431321519999997</v>
      </c>
      <c r="F6">
        <f>'projected abund'!G5*'weight at age'!F$65</f>
        <v>46.234344330000006</v>
      </c>
      <c r="G6">
        <f>'projected abund'!H5*'weight at age'!G$65</f>
        <v>77.973521099999999</v>
      </c>
      <c r="H6">
        <f>'projected abund'!I5*'weight at age'!H$65</f>
        <v>13.906226987</v>
      </c>
      <c r="I6">
        <f>'projected abund'!J5*'weight at age'!I$65</f>
        <v>37.003746</v>
      </c>
      <c r="J6">
        <f>'projected abund'!K5*'weight at age'!J$65</f>
        <v>8.7780495420000015</v>
      </c>
      <c r="K6">
        <f>'projected abund'!L5*'weight at age'!K$65</f>
        <v>4.7375406539999991</v>
      </c>
      <c r="L6">
        <f>'projected abund'!M5*'weight at age'!L$65</f>
        <v>2.1982790589000003</v>
      </c>
      <c r="M6">
        <f>'projected abund'!N5*'weight at age'!M$65</f>
        <v>5.7162141660000003</v>
      </c>
      <c r="N6">
        <f>'projected abund'!O5*'weight at age'!N$65</f>
        <v>3.9768933036000003</v>
      </c>
      <c r="O6">
        <f>'projected abund'!P5*'weight at age'!O$65</f>
        <v>7.9950095330000002</v>
      </c>
      <c r="P6">
        <f>'projected abund'!Q5*'weight at age'!P$65</f>
        <v>4.5977550646000003</v>
      </c>
      <c r="Q6">
        <f>'projected abund'!R5*'weight at age'!Q$65</f>
        <v>2.5155434154999998</v>
      </c>
      <c r="R6">
        <f>'projected abund'!S5*'weight at age'!R$65</f>
        <v>2.2484356560000003</v>
      </c>
      <c r="S6">
        <f>'projected abund'!T5*'weight at age'!S$65</f>
        <v>1.3002356412</v>
      </c>
      <c r="T6">
        <f>'projected abund'!U5*'weight at age'!T$65</f>
        <v>2.0191709241</v>
      </c>
      <c r="U6">
        <f>'projected abund'!V5*'weight at age'!U$65</f>
        <v>1.2352293320000001</v>
      </c>
      <c r="V6">
        <f>'projected abund'!W5*'weight at age'!V$65</f>
        <v>1.5631232210000001</v>
      </c>
      <c r="W6">
        <f>'projected abund'!X5*'weight at age'!W$65</f>
        <v>4.0969129952000003</v>
      </c>
      <c r="X6">
        <f>'projected abund'!Y5*'weight at age'!X$65</f>
        <v>1.2560901</v>
      </c>
      <c r="Y6">
        <f>'projected abund'!Z5*'weight at age'!Y$65</f>
        <v>1.0626625746</v>
      </c>
      <c r="Z6">
        <f>'projected abund'!AA5*'weight at age'!Z$65</f>
        <v>2.0112028635000003</v>
      </c>
      <c r="AA6">
        <f>'projected abund'!AB5*'weight at age'!AA$65</f>
        <v>0.44088939900000002</v>
      </c>
      <c r="AB6">
        <f>'projected abund'!AC5*'weight at age'!AB$65</f>
        <v>0.83451606000000011</v>
      </c>
      <c r="AC6">
        <f>'projected abund'!AD5*'weight at age'!AC$65</f>
        <v>0.39104443290000002</v>
      </c>
      <c r="AD6">
        <f>'projected abund'!AE5*'weight at age'!AD$65</f>
        <v>0.20059152696000002</v>
      </c>
      <c r="AE6">
        <f>'projected abund'!AF5*'weight at age'!AE$65</f>
        <v>0.14764906025999999</v>
      </c>
      <c r="AF6">
        <f>'projected abund'!AG5*'weight at age'!AF$65</f>
        <v>2.1863456010000002</v>
      </c>
      <c r="AG6">
        <f>SUM(C6:AF6)</f>
        <v>314.46377600232006</v>
      </c>
      <c r="AH6">
        <f>SUM(E6:AF6)</f>
        <v>292.0585440623201</v>
      </c>
    </row>
    <row r="7" spans="2:34" x14ac:dyDescent="0.25">
      <c r="B7">
        <v>2023</v>
      </c>
      <c r="C7">
        <f>'projected abund'!D6*'weight at age'!C$65</f>
        <v>11.497620719999999</v>
      </c>
      <c r="D7">
        <f>'projected abund'!E6*'weight at age'!D$65</f>
        <v>14.256486512</v>
      </c>
      <c r="E7">
        <f>'projected abund'!F6*'weight at age'!E$65</f>
        <v>12.173458012999999</v>
      </c>
      <c r="F7">
        <f>'projected abund'!G6*'weight at age'!F$65</f>
        <v>57.127739010000006</v>
      </c>
      <c r="G7">
        <f>'projected abund'!H6*'weight at age'!G$65</f>
        <v>45.421876919999995</v>
      </c>
      <c r="H7">
        <f>'projected abund'!I6*'weight at age'!H$65</f>
        <v>74.143860979999999</v>
      </c>
      <c r="I7">
        <f>'projected abund'!J6*'weight at age'!I$65</f>
        <v>12.90476278</v>
      </c>
      <c r="J7">
        <f>'projected abund'!K6*'weight at age'!J$65</f>
        <v>33.703542612000007</v>
      </c>
      <c r="K7">
        <f>'projected abund'!L6*'weight at age'!K$65</f>
        <v>7.8796416719999991</v>
      </c>
      <c r="L7">
        <f>'projected abund'!M6*'weight at age'!L$65</f>
        <v>4.2044379990000005</v>
      </c>
      <c r="M7">
        <f>'projected abund'!N6*'weight at age'!M$65</f>
        <v>1.9336016349</v>
      </c>
      <c r="N7">
        <f>'projected abund'!O6*'weight at age'!N$65</f>
        <v>4.9926167340000003</v>
      </c>
      <c r="O7">
        <f>'projected abund'!P6*'weight at age'!O$65</f>
        <v>3.4541708831000006</v>
      </c>
      <c r="P7">
        <f>'projected abund'!Q6*'weight at age'!P$65</f>
        <v>6.9140318180000007</v>
      </c>
      <c r="Q7">
        <f>'projected abund'!R6*'weight at age'!Q$65</f>
        <v>3.9624118770000001</v>
      </c>
      <c r="R7">
        <f>'projected abund'!S6*'weight at age'!R$65</f>
        <v>2.162168544</v>
      </c>
      <c r="S7">
        <f>'projected abund'!T6*'weight at age'!S$65</f>
        <v>1.9285238260000002</v>
      </c>
      <c r="T7">
        <f>'projected abund'!U6*'weight at age'!T$65</f>
        <v>1.1134474676999999</v>
      </c>
      <c r="U7">
        <f>'projected abund'!V6*'weight at age'!U$65</f>
        <v>1.7269629098000001</v>
      </c>
      <c r="V7">
        <f>'projected abund'!W6*'weight at age'!V$65</f>
        <v>1.0555066829999999</v>
      </c>
      <c r="W7">
        <f>'projected abund'!X6*'weight at age'!W$65</f>
        <v>1.3347799936</v>
      </c>
      <c r="X7">
        <f>'projected abund'!Y6*'weight at age'!X$65</f>
        <v>3.4966700550000005</v>
      </c>
      <c r="Y7">
        <f>'projected abund'!Z6*'weight at age'!Y$65</f>
        <v>1.071715304</v>
      </c>
      <c r="Z7">
        <f>'projected abund'!AA6*'weight at age'!Z$65</f>
        <v>0.90648355049999996</v>
      </c>
      <c r="AA7">
        <f>'projected abund'!AB6*'weight at age'!AA$65</f>
        <v>1.71536983</v>
      </c>
      <c r="AB7">
        <f>'projected abund'!AC6*'weight at age'!AB$65</f>
        <v>0.37602468096000002</v>
      </c>
      <c r="AC7">
        <f>'projected abund'!AD6*'weight at age'!AC$65</f>
        <v>0.71173659449999993</v>
      </c>
      <c r="AD7">
        <f>'projected abund'!AE6*'weight at age'!AD$65</f>
        <v>0.33352770725999997</v>
      </c>
      <c r="AE7">
        <f>'projected abund'!AF6*'weight at age'!AE$65</f>
        <v>0.17109896238</v>
      </c>
      <c r="AF7">
        <f>'projected abund'!AG6*'weight at age'!AF$65</f>
        <v>1.9893054870000002</v>
      </c>
      <c r="AG7">
        <f t="shared" ref="AG7:AG37" si="0">SUM(C7:AF7)</f>
        <v>314.66358176069997</v>
      </c>
      <c r="AH7">
        <f t="shared" ref="AH7:AH37" si="1">SUM(E7:AF7)</f>
        <v>288.90947452869995</v>
      </c>
    </row>
    <row r="8" spans="2:34" x14ac:dyDescent="0.25">
      <c r="B8">
        <v>2024</v>
      </c>
      <c r="C8">
        <f>'projected abund'!D7*'weight at age'!C$65</f>
        <v>11.497620719999999</v>
      </c>
      <c r="D8">
        <f>'projected abund'!E7*'weight at age'!D$65</f>
        <v>14.256486512</v>
      </c>
      <c r="E8">
        <f>'projected abund'!F7*'weight at age'!E$65</f>
        <v>15.910993645999998</v>
      </c>
      <c r="F8">
        <f>'projected abund'!G7*'weight at age'!F$65</f>
        <v>12.545981688000001</v>
      </c>
      <c r="G8">
        <f>'projected abund'!H7*'weight at age'!G$65</f>
        <v>56.123882039999998</v>
      </c>
      <c r="H8">
        <f>'projected abund'!I7*'weight at age'!H$65</f>
        <v>43.191102689999994</v>
      </c>
      <c r="I8">
        <f>'projected abund'!J7*'weight at age'!I$65</f>
        <v>68.804416199999991</v>
      </c>
      <c r="J8">
        <f>'projected abund'!K7*'weight at age'!J$65</f>
        <v>11.753805942000001</v>
      </c>
      <c r="K8">
        <f>'projected abund'!L7*'weight at age'!K$65</f>
        <v>30.254197372</v>
      </c>
      <c r="L8">
        <f>'projected abund'!M7*'weight at age'!L$65</f>
        <v>6.9929430810000008</v>
      </c>
      <c r="M8">
        <f>'projected abund'!N7*'weight at age'!M$65</f>
        <v>3.6982125531000003</v>
      </c>
      <c r="N8">
        <f>'projected abund'!O7*'weight at age'!N$65</f>
        <v>1.6888229358000002</v>
      </c>
      <c r="O8">
        <f>'projected abund'!P7*'weight at age'!O$65</f>
        <v>4.3363810686000006</v>
      </c>
      <c r="P8">
        <f>'projected abund'!Q7*'weight at age'!P$65</f>
        <v>2.9871472658000005</v>
      </c>
      <c r="Q8">
        <f>'projected abund'!R7*'weight at age'!Q$65</f>
        <v>5.9586365949999998</v>
      </c>
      <c r="R8">
        <f>'projected abund'!S7*'weight at age'!R$65</f>
        <v>3.4057927120000002</v>
      </c>
      <c r="S8">
        <f>'projected abund'!T7*'weight at age'!S$65</f>
        <v>1.854530112</v>
      </c>
      <c r="T8">
        <f>'projected abund'!U7*'weight at age'!T$65</f>
        <v>1.6514780714999999</v>
      </c>
      <c r="U8">
        <f>'projected abund'!V7*'weight at age'!U$65</f>
        <v>0.95231176660000005</v>
      </c>
      <c r="V8">
        <f>'projected abund'!W7*'weight at age'!V$65</f>
        <v>1.4756948360000002</v>
      </c>
      <c r="W8">
        <f>'projected abund'!X7*'weight at age'!W$65</f>
        <v>0.90131894079999997</v>
      </c>
      <c r="X8">
        <f>'projected abund'!Y7*'weight at age'!X$65</f>
        <v>1.1392187625000001</v>
      </c>
      <c r="Y8">
        <f>'projected abund'!Z7*'weight at age'!Y$65</f>
        <v>2.9834222957000001</v>
      </c>
      <c r="Z8">
        <f>'projected abund'!AA7*'weight at age'!Z$65</f>
        <v>0.91420084150000014</v>
      </c>
      <c r="AA8">
        <f>'projected abund'!AB7*'weight at age'!AA$65</f>
        <v>0.77314396499999993</v>
      </c>
      <c r="AB8">
        <f>'projected abund'!AC7*'weight at age'!AB$65</f>
        <v>1.4629981584000002</v>
      </c>
      <c r="AC8">
        <f>'projected abund'!AD7*'weight at age'!AC$65</f>
        <v>0.32070200204999999</v>
      </c>
      <c r="AD8">
        <f>'projected abund'!AE7*'weight at age'!AD$65</f>
        <v>0.6070526946</v>
      </c>
      <c r="AE8">
        <f>'projected abund'!AF7*'weight at age'!AE$65</f>
        <v>0.28448917218000003</v>
      </c>
      <c r="AF8">
        <f>'projected abund'!AG7*'weight at age'!AF$65</f>
        <v>1.8415137105000001</v>
      </c>
      <c r="AG8">
        <f t="shared" si="0"/>
        <v>310.56849835062997</v>
      </c>
      <c r="AH8">
        <f t="shared" si="1"/>
        <v>284.81439111862994</v>
      </c>
    </row>
    <row r="9" spans="2:34" x14ac:dyDescent="0.25">
      <c r="B9">
        <v>2025</v>
      </c>
      <c r="C9">
        <f>'projected abund'!D8*'weight at age'!C$65</f>
        <v>11.497620719999999</v>
      </c>
      <c r="D9">
        <f>'projected abund'!E8*'weight at age'!D$65</f>
        <v>14.256486512</v>
      </c>
      <c r="E9">
        <f>'projected abund'!F8*'weight at age'!E$65</f>
        <v>15.910993645999998</v>
      </c>
      <c r="F9">
        <f>'projected abund'!G8*'weight at age'!F$65</f>
        <v>16.397895114000001</v>
      </c>
      <c r="G9">
        <f>'projected abund'!H8*'weight at age'!G$65</f>
        <v>12.325540085999998</v>
      </c>
      <c r="H9">
        <f>'projected abund'!I8*'weight at age'!H$65</f>
        <v>53.367410140000004</v>
      </c>
      <c r="I9">
        <f>'projected abund'!J8*'weight at age'!I$65</f>
        <v>40.080705600000002</v>
      </c>
      <c r="J9">
        <f>'projected abund'!K8*'weight at age'!J$65</f>
        <v>62.667937980000005</v>
      </c>
      <c r="K9">
        <f>'projected abund'!L8*'weight at age'!K$65</f>
        <v>10.550849778</v>
      </c>
      <c r="L9">
        <f>'projected abund'!M8*'weight at age'!L$65</f>
        <v>26.849679585000001</v>
      </c>
      <c r="M9">
        <f>'projected abund'!N8*'weight at age'!M$65</f>
        <v>6.1510089810000004</v>
      </c>
      <c r="N9">
        <f>'projected abund'!O8*'weight at age'!N$65</f>
        <v>3.2300480772000002</v>
      </c>
      <c r="O9">
        <f>'projected abund'!P8*'weight at age'!O$65</f>
        <v>1.466848782</v>
      </c>
      <c r="P9">
        <f>'projected abund'!Q8*'weight at age'!P$65</f>
        <v>3.7500791553999999</v>
      </c>
      <c r="Q9">
        <f>'projected abund'!R8*'weight at age'!Q$65</f>
        <v>2.5743717705</v>
      </c>
      <c r="R9">
        <f>'projected abund'!S8*'weight at age'!R$65</f>
        <v>5.1215781759999999</v>
      </c>
      <c r="S9">
        <f>'projected abund'!T8*'weight at age'!S$65</f>
        <v>2.9212046356000001</v>
      </c>
      <c r="T9">
        <f>'projected abund'!U8*'weight at age'!T$65</f>
        <v>1.5881173902000001</v>
      </c>
      <c r="U9">
        <f>'projected abund'!V8*'weight at age'!U$65</f>
        <v>1.412479359</v>
      </c>
      <c r="V9">
        <f>'projected abund'!W8*'weight at age'!V$65</f>
        <v>0.813753061</v>
      </c>
      <c r="W9">
        <f>'projected abund'!X8*'weight at age'!W$65</f>
        <v>1.2601190592000002</v>
      </c>
      <c r="X9">
        <f>'projected abund'!Y8*'weight at age'!X$65</f>
        <v>0.76926718500000002</v>
      </c>
      <c r="Y9">
        <f>'projected abund'!Z8*'weight at age'!Y$65</f>
        <v>0.97200399890000011</v>
      </c>
      <c r="Z9">
        <f>'projected abund'!AA8*'weight at age'!Z$65</f>
        <v>2.5449401119999999</v>
      </c>
      <c r="AA9">
        <f>'projected abund'!AB8*'weight at age'!AA$65</f>
        <v>0.77973344</v>
      </c>
      <c r="AB9">
        <f>'projected abund'!AC8*'weight at age'!AB$65</f>
        <v>0.65939758439999996</v>
      </c>
      <c r="AC9">
        <f>'projected abund'!AD8*'weight at age'!AC$65</f>
        <v>1.247757483</v>
      </c>
      <c r="AD9">
        <f>'projected abund'!AE8*'weight at age'!AD$65</f>
        <v>0.27353194902</v>
      </c>
      <c r="AE9">
        <f>'projected abund'!AF8*'weight at age'!AE$65</f>
        <v>0.51779843603999998</v>
      </c>
      <c r="AF9">
        <f>'projected abund'!AG8*'weight at age'!AF$65</f>
        <v>1.8127129320000002</v>
      </c>
      <c r="AG9">
        <f t="shared" si="0"/>
        <v>303.77187072846004</v>
      </c>
      <c r="AH9">
        <f t="shared" si="1"/>
        <v>278.01776349645991</v>
      </c>
    </row>
    <row r="10" spans="2:34" x14ac:dyDescent="0.25">
      <c r="B10">
        <v>2026</v>
      </c>
      <c r="C10">
        <f>'projected abund'!D9*'weight at age'!C$65</f>
        <v>11.497620719999999</v>
      </c>
      <c r="D10">
        <f>'projected abund'!E9*'weight at age'!D$65</f>
        <v>14.256486512</v>
      </c>
      <c r="E10">
        <f>'projected abund'!F9*'weight at age'!E$65</f>
        <v>15.910993645999998</v>
      </c>
      <c r="F10">
        <f>'projected abund'!G9*'weight at age'!F$65</f>
        <v>16.397895114000001</v>
      </c>
      <c r="G10">
        <f>'projected abund'!H9*'weight at age'!G$65</f>
        <v>16.109755499999999</v>
      </c>
      <c r="H10">
        <f>'projected abund'!I9*'weight at age'!H$65</f>
        <v>11.720206595999999</v>
      </c>
      <c r="I10">
        <f>'projected abund'!J9*'weight at age'!I$65</f>
        <v>49.524087600000001</v>
      </c>
      <c r="J10">
        <f>'projected abund'!K9*'weight at age'!J$65</f>
        <v>36.505857167999999</v>
      </c>
      <c r="K10">
        <f>'projected abund'!L9*'weight at age'!K$65</f>
        <v>56.254225159999997</v>
      </c>
      <c r="L10">
        <f>'projected abund'!M9*'weight at age'!L$65</f>
        <v>9.3635678010000003</v>
      </c>
      <c r="M10">
        <f>'projected abund'!N9*'weight at age'!M$65</f>
        <v>23.616919092000003</v>
      </c>
      <c r="N10">
        <f>'projected abund'!O9*'weight at age'!N$65</f>
        <v>5.3723431440000002</v>
      </c>
      <c r="O10">
        <f>'projected abund'!P9*'weight at age'!O$65</f>
        <v>2.8054917667000003</v>
      </c>
      <c r="P10">
        <f>'projected abund'!Q9*'weight at age'!P$65</f>
        <v>1.2685213310000001</v>
      </c>
      <c r="Q10">
        <f>'projected abund'!R9*'weight at age'!Q$65</f>
        <v>3.2318768595000003</v>
      </c>
      <c r="R10">
        <f>'projected abund'!S9*'weight at age'!R$65</f>
        <v>2.2127378160000002</v>
      </c>
      <c r="S10">
        <f>'projected abund'!T9*'weight at age'!S$65</f>
        <v>4.3928640147999998</v>
      </c>
      <c r="T10">
        <f>'projected abund'!U9*'weight at age'!T$65</f>
        <v>2.5015585211999998</v>
      </c>
      <c r="U10">
        <f>'projected abund'!V9*'weight at age'!U$65</f>
        <v>1.3582861828000001</v>
      </c>
      <c r="V10">
        <f>'projected abund'!W9*'weight at age'!V$65</f>
        <v>1.2069652320000002</v>
      </c>
      <c r="W10">
        <f>'projected abund'!X9*'weight at age'!W$65</f>
        <v>0.69488151360000006</v>
      </c>
      <c r="X10">
        <f>'projected abund'!Y9*'weight at age'!X$65</f>
        <v>1.0755001799999999</v>
      </c>
      <c r="Y10">
        <f>'projected abund'!Z9*'weight at age'!Y$65</f>
        <v>0.65635142099999999</v>
      </c>
      <c r="Z10">
        <f>'projected abund'!AA9*'weight at age'!Z$65</f>
        <v>0.82914436899999999</v>
      </c>
      <c r="AA10">
        <f>'projected abund'!AB9*'weight at age'!AA$65</f>
        <v>2.1705960849999997</v>
      </c>
      <c r="AB10">
        <f>'projected abund'!AC9*'weight at age'!AB$65</f>
        <v>0.66501490800000007</v>
      </c>
      <c r="AC10">
        <f>'projected abund'!AD9*'weight at age'!AC$65</f>
        <v>0.56238461174999999</v>
      </c>
      <c r="AD10">
        <f>'projected abund'!AE9*'weight at age'!AD$65</f>
        <v>1.0642320216000001</v>
      </c>
      <c r="AE10">
        <f>'projected abund'!AF9*'weight at age'!AE$65</f>
        <v>0.23331449484</v>
      </c>
      <c r="AF10">
        <f>'projected abund'!AG9*'weight at age'!AF$65</f>
        <v>1.9880311680000002</v>
      </c>
      <c r="AG10">
        <f t="shared" si="0"/>
        <v>295.44771054979014</v>
      </c>
      <c r="AH10">
        <f t="shared" si="1"/>
        <v>269.69360331779006</v>
      </c>
    </row>
    <row r="11" spans="2:34" x14ac:dyDescent="0.25">
      <c r="B11">
        <v>2027</v>
      </c>
      <c r="C11">
        <f>'projected abund'!D10*'weight at age'!C$65</f>
        <v>11.497620719999999</v>
      </c>
      <c r="D11">
        <f>'projected abund'!E10*'weight at age'!D$65</f>
        <v>14.256486512</v>
      </c>
      <c r="E11">
        <f>'projected abund'!F10*'weight at age'!E$65</f>
        <v>15.910993645999998</v>
      </c>
      <c r="F11">
        <f>'projected abund'!G10*'weight at age'!F$65</f>
        <v>16.397895114000001</v>
      </c>
      <c r="G11">
        <f>'projected abund'!H10*'weight at age'!G$65</f>
        <v>16.109755499999999</v>
      </c>
      <c r="H11">
        <f>'projected abund'!I10*'weight at age'!H$65</f>
        <v>15.318534542999998</v>
      </c>
      <c r="I11">
        <f>'projected abund'!J10*'weight at age'!I$65</f>
        <v>10.876152300000001</v>
      </c>
      <c r="J11">
        <f>'projected abund'!K10*'weight at age'!J$65</f>
        <v>45.107049420000003</v>
      </c>
      <c r="K11">
        <f>'projected abund'!L10*'weight at age'!K$65</f>
        <v>32.769743607999999</v>
      </c>
      <c r="L11">
        <f>'projected abund'!M10*'weight at age'!L$65</f>
        <v>49.923952710000002</v>
      </c>
      <c r="M11">
        <f>'projected abund'!N10*'weight at age'!M$65</f>
        <v>8.2361630130000005</v>
      </c>
      <c r="N11">
        <f>'projected abund'!O10*'weight at age'!N$65</f>
        <v>20.627193006000002</v>
      </c>
      <c r="O11">
        <f>'projected abund'!P10*'weight at age'!O$65</f>
        <v>4.6661899955999999</v>
      </c>
      <c r="P11">
        <f>'projected abund'!Q10*'weight at age'!P$65</f>
        <v>2.4261754708000001</v>
      </c>
      <c r="Q11">
        <f>'projected abund'!R10*'weight at age'!Q$65</f>
        <v>1.093233042</v>
      </c>
      <c r="R11">
        <f>'projected abund'!S10*'weight at age'!R$65</f>
        <v>2.7778789120000003</v>
      </c>
      <c r="S11">
        <f>'projected abund'!T10*'weight at age'!S$65</f>
        <v>1.8979021871999999</v>
      </c>
      <c r="T11">
        <f>'projected abund'!U10*'weight at age'!T$65</f>
        <v>3.7618064792999997</v>
      </c>
      <c r="U11">
        <f>'projected abund'!V10*'weight at age'!U$65</f>
        <v>2.1395401600000001</v>
      </c>
      <c r="V11">
        <f>'projected abund'!W10*'weight at age'!V$65</f>
        <v>1.1606615020000002</v>
      </c>
      <c r="W11">
        <f>'projected abund'!X10*'weight at age'!W$65</f>
        <v>1.0306526208</v>
      </c>
      <c r="X11">
        <f>'projected abund'!Y10*'weight at age'!X$65</f>
        <v>0.59307165000000006</v>
      </c>
      <c r="Y11">
        <f>'projected abund'!Z10*'weight at age'!Y$65</f>
        <v>0.91763625140000005</v>
      </c>
      <c r="Z11">
        <f>'projected abund'!AA10*'weight at age'!Z$65</f>
        <v>0.55988430190000005</v>
      </c>
      <c r="AA11">
        <f>'projected abund'!AB10*'weight at age'!AA$65</f>
        <v>0.70718590999999997</v>
      </c>
      <c r="AB11">
        <f>'projected abund'!AC10*'weight at age'!AB$65</f>
        <v>1.8512574048000001</v>
      </c>
      <c r="AC11">
        <f>'projected abund'!AD10*'weight at age'!AC$65</f>
        <v>0.56717575320000002</v>
      </c>
      <c r="AD11">
        <f>'projected abund'!AE10*'weight at age'!AD$65</f>
        <v>0.47966671367999997</v>
      </c>
      <c r="AE11">
        <f>'projected abund'!AF10*'weight at age'!AE$65</f>
        <v>0.90776102039999995</v>
      </c>
      <c r="AF11">
        <f>'projected abund'!AG10*'weight at age'!AF$65</f>
        <v>1.8937198710000003</v>
      </c>
      <c r="AG11">
        <f t="shared" si="0"/>
        <v>286.46293933808005</v>
      </c>
      <c r="AH11">
        <f t="shared" si="1"/>
        <v>260.70883210608002</v>
      </c>
    </row>
    <row r="12" spans="2:34" x14ac:dyDescent="0.25">
      <c r="B12">
        <v>2028</v>
      </c>
      <c r="C12">
        <f>'projected abund'!D11*'weight at age'!C$65</f>
        <v>11.497620719999999</v>
      </c>
      <c r="D12">
        <f>'projected abund'!E11*'weight at age'!D$65</f>
        <v>14.256486512</v>
      </c>
      <c r="E12">
        <f>'projected abund'!F11*'weight at age'!E$65</f>
        <v>15.910993645999998</v>
      </c>
      <c r="F12">
        <f>'projected abund'!G11*'weight at age'!F$65</f>
        <v>16.397895114000001</v>
      </c>
      <c r="G12">
        <f>'projected abund'!H11*'weight at age'!G$65</f>
        <v>16.109755499999999</v>
      </c>
      <c r="H12">
        <f>'projected abund'!I11*'weight at age'!H$65</f>
        <v>15.318534542999998</v>
      </c>
      <c r="I12">
        <f>'projected abund'!J11*'weight at age'!I$65</f>
        <v>14.215379879999999</v>
      </c>
      <c r="J12">
        <f>'projected abund'!K11*'weight at age'!J$65</f>
        <v>9.9061281720000007</v>
      </c>
      <c r="K12">
        <f>'projected abund'!L11*'weight at age'!K$65</f>
        <v>40.490656387999998</v>
      </c>
      <c r="L12">
        <f>'projected abund'!M11*'weight at age'!L$65</f>
        <v>29.082136335000001</v>
      </c>
      <c r="M12">
        <f>'projected abund'!N11*'weight at age'!M$65</f>
        <v>43.912880505000004</v>
      </c>
      <c r="N12">
        <f>'projected abund'!O11*'weight at age'!N$65</f>
        <v>7.1935313100000009</v>
      </c>
      <c r="O12">
        <f>'projected abund'!P11*'weight at age'!O$65</f>
        <v>17.915975448000001</v>
      </c>
      <c r="P12">
        <f>'projected abund'!Q11*'weight at age'!P$65</f>
        <v>4.0352972516000003</v>
      </c>
      <c r="Q12">
        <f>'projected abund'!R11*'weight at age'!Q$65</f>
        <v>2.090915844</v>
      </c>
      <c r="R12">
        <f>'projected abund'!S11*'weight at age'!R$65</f>
        <v>0.93965892800000006</v>
      </c>
      <c r="S12">
        <f>'projected abund'!T11*'weight at age'!S$65</f>
        <v>2.3826301035999999</v>
      </c>
      <c r="T12">
        <f>'projected abund'!U11*'weight at age'!T$65</f>
        <v>1.6252566408</v>
      </c>
      <c r="U12">
        <f>'projected abund'!V11*'weight at age'!U$65</f>
        <v>3.2174056474000001</v>
      </c>
      <c r="V12">
        <f>'projected abund'!W11*'weight at age'!V$65</f>
        <v>1.82824147</v>
      </c>
      <c r="W12">
        <f>'projected abund'!X11*'weight at age'!W$65</f>
        <v>0.99111064640000013</v>
      </c>
      <c r="X12">
        <f>'projected abund'!Y11*'weight at age'!X$65</f>
        <v>0.87964913999999994</v>
      </c>
      <c r="Y12">
        <f>'projected abund'!Z11*'weight at age'!Y$65</f>
        <v>0.50602017554000001</v>
      </c>
      <c r="Z12">
        <f>'projected abund'!AA11*'weight at age'!Z$65</f>
        <v>0.7827660875000001</v>
      </c>
      <c r="AA12">
        <f>'projected abund'!AB11*'weight at age'!AA$65</f>
        <v>0.47752975749999999</v>
      </c>
      <c r="AB12">
        <f>'projected abund'!AC11*'weight at age'!AB$65</f>
        <v>0.60314352360000001</v>
      </c>
      <c r="AC12">
        <f>'projected abund'!AD11*'weight at age'!AC$65</f>
        <v>1.5788886254999999</v>
      </c>
      <c r="AD12">
        <f>'projected abund'!AE11*'weight at age'!AD$65</f>
        <v>0.48375263970000004</v>
      </c>
      <c r="AE12">
        <f>'projected abund'!AF11*'weight at age'!AE$65</f>
        <v>0.40914168192</v>
      </c>
      <c r="AF12">
        <f>'projected abund'!AG11*'weight at age'!AF$65</f>
        <v>2.3910900840000004</v>
      </c>
      <c r="AG12">
        <f t="shared" si="0"/>
        <v>277.43047232006006</v>
      </c>
      <c r="AH12">
        <f t="shared" si="1"/>
        <v>251.67636508806001</v>
      </c>
    </row>
    <row r="13" spans="2:34" x14ac:dyDescent="0.25">
      <c r="B13">
        <v>2029</v>
      </c>
      <c r="C13">
        <f>'projected abund'!D12*'weight at age'!C$65</f>
        <v>11.497620719999999</v>
      </c>
      <c r="D13">
        <f>'projected abund'!E12*'weight at age'!D$65</f>
        <v>14.256486512</v>
      </c>
      <c r="E13">
        <f>'projected abund'!F12*'weight at age'!E$65</f>
        <v>15.910993645999998</v>
      </c>
      <c r="F13">
        <f>'projected abund'!G12*'weight at age'!F$65</f>
        <v>16.397895114000001</v>
      </c>
      <c r="G13">
        <f>'projected abund'!H12*'weight at age'!G$65</f>
        <v>16.109755499999999</v>
      </c>
      <c r="H13">
        <f>'projected abund'!I12*'weight at age'!H$65</f>
        <v>15.318534542999998</v>
      </c>
      <c r="I13">
        <f>'projected abund'!J12*'weight at age'!I$65</f>
        <v>14.215379879999999</v>
      </c>
      <c r="J13">
        <f>'projected abund'!K12*'weight at age'!J$65</f>
        <v>12.947523948000001</v>
      </c>
      <c r="K13">
        <f>'projected abund'!L12*'weight at age'!K$65</f>
        <v>8.8923051139999991</v>
      </c>
      <c r="L13">
        <f>'projected abund'!M12*'weight at age'!L$65</f>
        <v>35.934245826000009</v>
      </c>
      <c r="M13">
        <f>'projected abund'!N12*'weight at age'!M$65</f>
        <v>25.580591127000002</v>
      </c>
      <c r="N13">
        <f>'projected abund'!O12*'weight at age'!N$65</f>
        <v>38.353866012000005</v>
      </c>
      <c r="O13">
        <f>'projected abund'!P12*'weight at age'!O$65</f>
        <v>6.2480552120000006</v>
      </c>
      <c r="P13">
        <f>'projected abund'!Q12*'weight at age'!P$65</f>
        <v>15.493633604000001</v>
      </c>
      <c r="Q13">
        <f>'projected abund'!R12*'weight at age'!Q$65</f>
        <v>3.4776777565000003</v>
      </c>
      <c r="R13">
        <f>'projected abund'!S12*'weight at age'!R$65</f>
        <v>1.7971914800000002</v>
      </c>
      <c r="S13">
        <f>'projected abund'!T12*'weight at age'!S$65</f>
        <v>0.80595979920000005</v>
      </c>
      <c r="T13">
        <f>'projected abund'!U12*'weight at age'!T$65</f>
        <v>2.0403533609999998</v>
      </c>
      <c r="U13">
        <f>'projected abund'!V12*'weight at age'!U$65</f>
        <v>1.3900519178000001</v>
      </c>
      <c r="V13">
        <f>'projected abund'!W12*'weight at age'!V$65</f>
        <v>2.7492769700000004</v>
      </c>
      <c r="W13">
        <f>'projected abund'!X12*'weight at age'!W$65</f>
        <v>1.5611661184000003</v>
      </c>
      <c r="X13">
        <f>'projected abund'!Y12*'weight at age'!X$65</f>
        <v>0.84590208000000011</v>
      </c>
      <c r="Y13">
        <f>'projected abund'!Z12*'weight at age'!Y$65</f>
        <v>0.75053177100000001</v>
      </c>
      <c r="Z13">
        <f>'projected abund'!AA12*'weight at age'!Z$65</f>
        <v>0.43164826755000002</v>
      </c>
      <c r="AA13">
        <f>'projected abund'!AB12*'weight at age'!AA$65</f>
        <v>0.66763179500000003</v>
      </c>
      <c r="AB13">
        <f>'projected abund'!AC12*'weight at age'!AB$65</f>
        <v>0.40727501256000004</v>
      </c>
      <c r="AC13">
        <f>'projected abund'!AD12*'weight at age'!AC$65</f>
        <v>0.51440431409999998</v>
      </c>
      <c r="AD13">
        <f>'projected abund'!AE12*'weight at age'!AD$65</f>
        <v>1.3466615778</v>
      </c>
      <c r="AE13">
        <f>'projected abund'!AF12*'weight at age'!AE$65</f>
        <v>0.41262667704</v>
      </c>
      <c r="AF13">
        <f>'projected abund'!AG12*'weight at age'!AF$65</f>
        <v>2.3877464580000001</v>
      </c>
      <c r="AG13">
        <f t="shared" si="0"/>
        <v>268.74299211394981</v>
      </c>
      <c r="AH13">
        <f t="shared" si="1"/>
        <v>242.98888488195001</v>
      </c>
    </row>
    <row r="14" spans="2:34" x14ac:dyDescent="0.25">
      <c r="B14">
        <v>2030</v>
      </c>
      <c r="C14">
        <f>'projected abund'!D13*'weight at age'!C$65</f>
        <v>11.497620719999999</v>
      </c>
      <c r="D14">
        <f>'projected abund'!E13*'weight at age'!D$65</f>
        <v>14.256486512</v>
      </c>
      <c r="E14">
        <f>'projected abund'!F13*'weight at age'!E$65</f>
        <v>15.910993645999998</v>
      </c>
      <c r="F14">
        <f>'projected abund'!G13*'weight at age'!F$65</f>
        <v>16.397895114000001</v>
      </c>
      <c r="G14">
        <f>'projected abund'!H13*'weight at age'!G$65</f>
        <v>16.109755499999999</v>
      </c>
      <c r="H14">
        <f>'projected abund'!I13*'weight at age'!H$65</f>
        <v>15.318534542999998</v>
      </c>
      <c r="I14">
        <f>'projected abund'!J13*'weight at age'!I$65</f>
        <v>14.215379879999999</v>
      </c>
      <c r="J14">
        <f>'projected abund'!K13*'weight at age'!J$65</f>
        <v>12.947523948000001</v>
      </c>
      <c r="K14">
        <f>'projected abund'!L13*'weight at age'!K$65</f>
        <v>11.622416847999999</v>
      </c>
      <c r="L14">
        <f>'projected abund'!M13*'weight at age'!L$65</f>
        <v>7.8916568639999998</v>
      </c>
      <c r="M14">
        <f>'projected abund'!N13*'weight at age'!M$65</f>
        <v>31.607652180000002</v>
      </c>
      <c r="N14">
        <f>'projected abund'!O13*'weight at age'!N$65</f>
        <v>22.342270482</v>
      </c>
      <c r="O14">
        <f>'projected abund'!P13*'weight at age'!O$65</f>
        <v>33.312697747000001</v>
      </c>
      <c r="P14">
        <f>'projected abund'!Q13*'weight at age'!P$65</f>
        <v>5.4032639319999998</v>
      </c>
      <c r="Q14">
        <f>'projected abund'!R13*'weight at age'!Q$65</f>
        <v>13.352674575</v>
      </c>
      <c r="R14">
        <f>'projected abund'!S13*'weight at age'!R$65</f>
        <v>2.989152496</v>
      </c>
      <c r="S14">
        <f>'projected abund'!T13*'weight at age'!S$65</f>
        <v>1.541486036</v>
      </c>
      <c r="T14">
        <f>'projected abund'!U13*'weight at age'!T$65</f>
        <v>0.6901829666999999</v>
      </c>
      <c r="U14">
        <f>'projected abund'!V13*'weight at age'!U$65</f>
        <v>1.7450790888000003</v>
      </c>
      <c r="V14">
        <f>'projected abund'!W13*'weight at age'!V$65</f>
        <v>1.187805454</v>
      </c>
      <c r="W14">
        <f>'projected abund'!X13*'weight at age'!W$65</f>
        <v>2.3476615744</v>
      </c>
      <c r="X14">
        <f>'projected abund'!Y13*'weight at age'!X$65</f>
        <v>1.3324411200000001</v>
      </c>
      <c r="Y14">
        <f>'projected abund'!Z13*'weight at age'!Y$65</f>
        <v>0.72173541550000009</v>
      </c>
      <c r="Z14">
        <f>'projected abund'!AA13*'weight at age'!Z$65</f>
        <v>0.64022554399999998</v>
      </c>
      <c r="AA14">
        <f>'projected abund'!AB13*'weight at age'!AA$65</f>
        <v>0.36815655800000002</v>
      </c>
      <c r="AB14">
        <f>'projected abund'!AC13*'weight at age'!AB$65</f>
        <v>0.56940609744000004</v>
      </c>
      <c r="AC14">
        <f>'projected abund'!AD13*'weight at age'!AC$65</f>
        <v>0.34735457144999998</v>
      </c>
      <c r="AD14">
        <f>'projected abund'!AE13*'weight at age'!AD$65</f>
        <v>0.43874363808000005</v>
      </c>
      <c r="AE14">
        <f>'projected abund'!AF13*'weight at age'!AE$65</f>
        <v>1.1486592737999999</v>
      </c>
      <c r="AF14">
        <f>'projected abund'!AG13*'weight at age'!AF$65</f>
        <v>2.3878867499999998</v>
      </c>
      <c r="AG14">
        <f t="shared" si="0"/>
        <v>260.64279907516999</v>
      </c>
      <c r="AH14">
        <f t="shared" si="1"/>
        <v>234.88869184317011</v>
      </c>
    </row>
    <row r="15" spans="2:34" x14ac:dyDescent="0.25">
      <c r="B15">
        <v>2031</v>
      </c>
      <c r="C15">
        <f>'projected abund'!D14*'weight at age'!C$65</f>
        <v>11.497620719999999</v>
      </c>
      <c r="D15">
        <f>'projected abund'!E14*'weight at age'!D$65</f>
        <v>14.256486512</v>
      </c>
      <c r="E15">
        <f>'projected abund'!F14*'weight at age'!E$65</f>
        <v>15.910993645999998</v>
      </c>
      <c r="F15">
        <f>'projected abund'!G14*'weight at age'!F$65</f>
        <v>16.397895114000001</v>
      </c>
      <c r="G15">
        <f>'projected abund'!H14*'weight at age'!G$65</f>
        <v>16.109755499999999</v>
      </c>
      <c r="H15">
        <f>'projected abund'!I14*'weight at age'!H$65</f>
        <v>15.318534542999998</v>
      </c>
      <c r="I15">
        <f>'projected abund'!J14*'weight at age'!I$65</f>
        <v>14.215379879999999</v>
      </c>
      <c r="J15">
        <f>'projected abund'!K14*'weight at age'!J$65</f>
        <v>12.947523948000001</v>
      </c>
      <c r="K15">
        <f>'projected abund'!L14*'weight at age'!K$65</f>
        <v>11.622416847999999</v>
      </c>
      <c r="L15">
        <f>'projected abund'!M14*'weight at age'!L$65</f>
        <v>10.314527736000002</v>
      </c>
      <c r="M15">
        <f>'projected abund'!N14*'weight at age'!M$65</f>
        <v>6.9414561839999998</v>
      </c>
      <c r="N15">
        <f>'projected abund'!O14*'weight at age'!N$65</f>
        <v>27.606375887999999</v>
      </c>
      <c r="O15">
        <f>'projected abund'!P14*'weight at age'!O$65</f>
        <v>19.405629901000001</v>
      </c>
      <c r="P15">
        <f>'projected abund'!Q14*'weight at age'!P$65</f>
        <v>28.808611094</v>
      </c>
      <c r="Q15">
        <f>'projected abund'!R14*'weight at age'!Q$65</f>
        <v>4.6566126585000003</v>
      </c>
      <c r="R15">
        <f>'projected abund'!S14*'weight at age'!R$65</f>
        <v>11.476935600000001</v>
      </c>
      <c r="S15">
        <f>'projected abund'!T14*'weight at age'!S$65</f>
        <v>2.5638456131999998</v>
      </c>
      <c r="T15">
        <f>'projected abund'!U14*'weight at age'!T$65</f>
        <v>1.3200407243999999</v>
      </c>
      <c r="U15">
        <f>'projected abund'!V14*'weight at age'!U$65</f>
        <v>0.59029890819999997</v>
      </c>
      <c r="V15">
        <f>'projected abund'!W14*'weight at age'!V$65</f>
        <v>1.4911704720000001</v>
      </c>
      <c r="W15">
        <f>'projected abund'!X14*'weight at age'!W$65</f>
        <v>1.0142863392000001</v>
      </c>
      <c r="X15">
        <f>'projected abund'!Y14*'weight at age'!X$65</f>
        <v>2.0037033000000002</v>
      </c>
      <c r="Y15">
        <f>'projected abund'!Z14*'weight at age'!Y$65</f>
        <v>1.1368595667000001</v>
      </c>
      <c r="Z15">
        <f>'projected abund'!AA14*'weight at age'!Z$65</f>
        <v>0.61566323000000001</v>
      </c>
      <c r="AA15">
        <f>'projected abund'!AB14*'weight at age'!AA$65</f>
        <v>0.546052816</v>
      </c>
      <c r="AB15">
        <f>'projected abund'!AC14*'weight at age'!AB$65</f>
        <v>0.31399280159999998</v>
      </c>
      <c r="AC15">
        <f>'projected abund'!AD14*'weight at age'!AC$65</f>
        <v>0.48563257485</v>
      </c>
      <c r="AD15">
        <f>'projected abund'!AE14*'weight at age'!AD$65</f>
        <v>0.29626415478000001</v>
      </c>
      <c r="AE15">
        <f>'projected abund'!AF14*'weight at age'!AE$65</f>
        <v>0.37423535238</v>
      </c>
      <c r="AF15">
        <f>'projected abund'!AG14*'weight at age'!AF$65</f>
        <v>3.0184934445000002</v>
      </c>
      <c r="AG15">
        <f t="shared" si="0"/>
        <v>253.25729507030999</v>
      </c>
      <c r="AH15">
        <f t="shared" si="1"/>
        <v>227.50318783830997</v>
      </c>
    </row>
    <row r="16" spans="2:34" x14ac:dyDescent="0.25">
      <c r="B16">
        <v>2032</v>
      </c>
      <c r="C16">
        <f>'projected abund'!D15*'weight at age'!C$65</f>
        <v>11.497620719999999</v>
      </c>
      <c r="D16">
        <f>'projected abund'!E15*'weight at age'!D$65</f>
        <v>14.256486512</v>
      </c>
      <c r="E16">
        <f>'projected abund'!F15*'weight at age'!E$65</f>
        <v>15.910993645999998</v>
      </c>
      <c r="F16">
        <f>'projected abund'!G15*'weight at age'!F$65</f>
        <v>16.397895114000001</v>
      </c>
      <c r="G16">
        <f>'projected abund'!H15*'weight at age'!G$65</f>
        <v>16.109755499999999</v>
      </c>
      <c r="H16">
        <f>'projected abund'!I15*'weight at age'!H$65</f>
        <v>15.318534542999998</v>
      </c>
      <c r="I16">
        <f>'projected abund'!J15*'weight at age'!I$65</f>
        <v>14.215379879999999</v>
      </c>
      <c r="J16">
        <f>'projected abund'!K15*'weight at age'!J$65</f>
        <v>12.947523948000001</v>
      </c>
      <c r="K16">
        <f>'projected abund'!L15*'weight at age'!K$65</f>
        <v>11.622416847999999</v>
      </c>
      <c r="L16">
        <f>'projected abund'!M15*'weight at age'!L$65</f>
        <v>10.314527736000002</v>
      </c>
      <c r="M16">
        <f>'projected abund'!N15*'weight at age'!M$65</f>
        <v>9.0726719460000016</v>
      </c>
      <c r="N16">
        <f>'projected abund'!O15*'weight at age'!N$65</f>
        <v>6.0627152459999998</v>
      </c>
      <c r="O16">
        <f>'projected abund'!P15*'weight at age'!O$65</f>
        <v>23.977842567000003</v>
      </c>
      <c r="P16">
        <f>'projected abund'!Q15*'weight at age'!P$65</f>
        <v>16.781908726000001</v>
      </c>
      <c r="Q16">
        <f>'projected abund'!R15*'weight at age'!Q$65</f>
        <v>24.827713594999999</v>
      </c>
      <c r="R16">
        <f>'projected abund'!S15*'weight at age'!R$65</f>
        <v>4.0024749040000005</v>
      </c>
      <c r="S16">
        <f>'projected abund'!T15*'weight at age'!S$65</f>
        <v>9.8439546440000001</v>
      </c>
      <c r="T16">
        <f>'projected abund'!U15*'weight at age'!T$65</f>
        <v>2.1955357070999999</v>
      </c>
      <c r="U16">
        <f>'projected abund'!V15*'weight at age'!U$65</f>
        <v>1.1290069335999999</v>
      </c>
      <c r="V16">
        <f>'projected abund'!W15*'weight at age'!V$65</f>
        <v>0.50441167040000001</v>
      </c>
      <c r="W16">
        <f>'projected abund'!X15*'weight at age'!W$65</f>
        <v>1.273337328</v>
      </c>
      <c r="X16">
        <f>'projected abund'!Y15*'weight at age'!X$65</f>
        <v>0.86568249000000008</v>
      </c>
      <c r="Y16">
        <f>'projected abund'!Z15*'weight at age'!Y$65</f>
        <v>1.7095959606000002</v>
      </c>
      <c r="Z16">
        <f>'projected abund'!AA15*'weight at age'!Z$65</f>
        <v>0.96977565700000001</v>
      </c>
      <c r="AA16">
        <f>'projected abund'!AB15*'weight at age'!AA$65</f>
        <v>0.52510231399999996</v>
      </c>
      <c r="AB16">
        <f>'projected abund'!AC15*'weight at age'!AB$65</f>
        <v>0.46571653883999997</v>
      </c>
      <c r="AC16">
        <f>'projected abund'!AD15*'weight at age'!AC$65</f>
        <v>0.26779684860000003</v>
      </c>
      <c r="AD16">
        <f>'projected abund'!AE15*'weight at age'!AD$65</f>
        <v>0.41420371607999995</v>
      </c>
      <c r="AE16">
        <f>'projected abund'!AF15*'weight at age'!AE$65</f>
        <v>0.25270457525999995</v>
      </c>
      <c r="AF16">
        <f>'projected abund'!AG15*'weight at age'!AF$65</f>
        <v>2.8924177005000002</v>
      </c>
      <c r="AG16">
        <f t="shared" si="0"/>
        <v>246.62570351498013</v>
      </c>
      <c r="AH16">
        <f t="shared" si="1"/>
        <v>220.87159628298008</v>
      </c>
    </row>
    <row r="17" spans="2:34" x14ac:dyDescent="0.25">
      <c r="B17">
        <v>2033</v>
      </c>
      <c r="C17">
        <f>'projected abund'!D16*'weight at age'!C$65</f>
        <v>11.497620719999999</v>
      </c>
      <c r="D17">
        <f>'projected abund'!E16*'weight at age'!D$65</f>
        <v>14.256486512</v>
      </c>
      <c r="E17">
        <f>'projected abund'!F16*'weight at age'!E$65</f>
        <v>15.910993645999998</v>
      </c>
      <c r="F17">
        <f>'projected abund'!G16*'weight at age'!F$65</f>
        <v>16.397895114000001</v>
      </c>
      <c r="G17">
        <f>'projected abund'!H16*'weight at age'!G$65</f>
        <v>16.109755499999999</v>
      </c>
      <c r="H17">
        <f>'projected abund'!I16*'weight at age'!H$65</f>
        <v>15.318534542999998</v>
      </c>
      <c r="I17">
        <f>'projected abund'!J16*'weight at age'!I$65</f>
        <v>14.215379879999999</v>
      </c>
      <c r="J17">
        <f>'projected abund'!K16*'weight at age'!J$65</f>
        <v>12.947523948000001</v>
      </c>
      <c r="K17">
        <f>'projected abund'!L16*'weight at age'!K$65</f>
        <v>11.622416847999999</v>
      </c>
      <c r="L17">
        <f>'projected abund'!M16*'weight at age'!L$65</f>
        <v>10.314527736000002</v>
      </c>
      <c r="M17">
        <f>'projected abund'!N16*'weight at age'!M$65</f>
        <v>9.0726719460000016</v>
      </c>
      <c r="N17">
        <f>'projected abund'!O16*'weight at age'!N$65</f>
        <v>7.9241239560000007</v>
      </c>
      <c r="O17">
        <f>'projected abund'!P16*'weight at age'!O$65</f>
        <v>5.2658643660000006</v>
      </c>
      <c r="P17">
        <f>'projected abund'!Q16*'weight at age'!P$65</f>
        <v>20.735895172000003</v>
      </c>
      <c r="Q17">
        <f>'projected abund'!R16*'weight at age'!Q$65</f>
        <v>14.46286988</v>
      </c>
      <c r="R17">
        <f>'projected abund'!S16*'weight at age'!R$65</f>
        <v>21.34005136</v>
      </c>
      <c r="S17">
        <f>'projected abund'!T16*'weight at age'!S$65</f>
        <v>3.4329940392000005</v>
      </c>
      <c r="T17">
        <f>'projected abund'!U16*'weight at age'!T$65</f>
        <v>8.4298304339999994</v>
      </c>
      <c r="U17">
        <f>'projected abund'!V16*'weight at age'!U$65</f>
        <v>1.8778016008000002</v>
      </c>
      <c r="V17">
        <f>'projected abund'!W16*'weight at age'!V$65</f>
        <v>0.96474129399999997</v>
      </c>
      <c r="W17">
        <f>'projected abund'!X16*'weight at age'!W$65</f>
        <v>0.43072656927999997</v>
      </c>
      <c r="X17">
        <f>'projected abund'!Y16*'weight at age'!X$65</f>
        <v>1.0867813725000002</v>
      </c>
      <c r="Y17">
        <f>'projected abund'!Z16*'weight at age'!Y$65</f>
        <v>0.73861938370000002</v>
      </c>
      <c r="Z17">
        <f>'projected abund'!AA16*'weight at age'!Z$65</f>
        <v>1.4583271920000003</v>
      </c>
      <c r="AA17">
        <f>'projected abund'!AB16*'weight at age'!AA$65</f>
        <v>0.82712586499999996</v>
      </c>
      <c r="AB17">
        <f>'projected abund'!AC16*'weight at age'!AB$65</f>
        <v>0.44784848484000001</v>
      </c>
      <c r="AC17">
        <f>'projected abund'!AD16*'weight at age'!AC$65</f>
        <v>0.39719818725</v>
      </c>
      <c r="AD17">
        <f>'projected abund'!AE16*'weight at age'!AD$65</f>
        <v>0.22840807968000001</v>
      </c>
      <c r="AE17">
        <f>'projected abund'!AF16*'weight at age'!AE$65</f>
        <v>0.35330329529999999</v>
      </c>
      <c r="AF17">
        <f>'projected abund'!AG16*'weight at age'!AF$65</f>
        <v>2.6808865920000002</v>
      </c>
      <c r="AG17">
        <f t="shared" si="0"/>
        <v>240.74720351655006</v>
      </c>
      <c r="AH17">
        <f t="shared" si="1"/>
        <v>214.99309628455003</v>
      </c>
    </row>
    <row r="18" spans="2:34" x14ac:dyDescent="0.25">
      <c r="B18">
        <v>2034</v>
      </c>
      <c r="C18">
        <f>'projected abund'!D17*'weight at age'!C$65</f>
        <v>11.497620719999999</v>
      </c>
      <c r="D18">
        <f>'projected abund'!E17*'weight at age'!D$65</f>
        <v>14.256486512</v>
      </c>
      <c r="E18">
        <f>'projected abund'!F17*'weight at age'!E$65</f>
        <v>15.910993645999998</v>
      </c>
      <c r="F18">
        <f>'projected abund'!G17*'weight at age'!F$65</f>
        <v>16.397895114000001</v>
      </c>
      <c r="G18">
        <f>'projected abund'!H17*'weight at age'!G$65</f>
        <v>16.109755499999999</v>
      </c>
      <c r="H18">
        <f>'projected abund'!I17*'weight at age'!H$65</f>
        <v>15.318534542999998</v>
      </c>
      <c r="I18">
        <f>'projected abund'!J17*'weight at age'!I$65</f>
        <v>14.215379879999999</v>
      </c>
      <c r="J18">
        <f>'projected abund'!K17*'weight at age'!J$65</f>
        <v>12.947523948000001</v>
      </c>
      <c r="K18">
        <f>'projected abund'!L17*'weight at age'!K$65</f>
        <v>11.622416847999999</v>
      </c>
      <c r="L18">
        <f>'projected abund'!M17*'weight at age'!L$65</f>
        <v>10.314527736000002</v>
      </c>
      <c r="M18">
        <f>'projected abund'!N17*'weight at age'!M$65</f>
        <v>9.0726719460000016</v>
      </c>
      <c r="N18">
        <f>'projected abund'!O17*'weight at age'!N$65</f>
        <v>7.9241239560000007</v>
      </c>
      <c r="O18">
        <f>'projected abund'!P17*'weight at age'!O$65</f>
        <v>6.8825718570000003</v>
      </c>
      <c r="P18">
        <f>'projected abund'!Q17*'weight at age'!P$65</f>
        <v>4.5538816641999995</v>
      </c>
      <c r="Q18">
        <f>'projected abund'!R17*'weight at age'!Q$65</f>
        <v>17.87051413</v>
      </c>
      <c r="R18">
        <f>'projected abund'!S17*'weight at age'!R$65</f>
        <v>12.43122584</v>
      </c>
      <c r="S18">
        <f>'projected abund'!T17*'weight at age'!S$65</f>
        <v>18.303731016</v>
      </c>
      <c r="T18">
        <f>'projected abund'!U17*'weight at age'!T$65</f>
        <v>2.9398247325</v>
      </c>
      <c r="U18">
        <f>'projected abund'!V17*'weight at age'!U$65</f>
        <v>7.2099063260000005</v>
      </c>
      <c r="V18">
        <f>'projected abund'!W17*'weight at age'!V$65</f>
        <v>1.6045838160000001</v>
      </c>
      <c r="W18">
        <f>'projected abund'!X17*'weight at age'!W$65</f>
        <v>0.82380899839999999</v>
      </c>
      <c r="X18">
        <f>'projected abund'!Y17*'weight at age'!X$65</f>
        <v>0.36762039600000002</v>
      </c>
      <c r="Y18">
        <f>'projected abund'!Z17*'weight at age'!Y$65</f>
        <v>0.9272597708000001</v>
      </c>
      <c r="Z18">
        <f>'projected abund'!AA17*'weight at age'!Z$65</f>
        <v>0.63006004850000008</v>
      </c>
      <c r="AA18">
        <f>'projected abund'!AB17*'weight at age'!AA$65</f>
        <v>1.2438223949999998</v>
      </c>
      <c r="AB18">
        <f>'projected abund'!AC17*'weight at age'!AB$65</f>
        <v>0.70543885439999998</v>
      </c>
      <c r="AC18">
        <f>'projected abund'!AD17*'weight at age'!AC$65</f>
        <v>0.38195880329999998</v>
      </c>
      <c r="AD18">
        <f>'projected abund'!AE17*'weight at age'!AD$65</f>
        <v>0.33877623384</v>
      </c>
      <c r="AE18">
        <f>'projected abund'!AF17*'weight at age'!AE$65</f>
        <v>0.194824944</v>
      </c>
      <c r="AF18">
        <f>'projected abund'!AG17*'weight at age'!AF$65</f>
        <v>2.5868324970000001</v>
      </c>
      <c r="AG18">
        <f t="shared" si="0"/>
        <v>235.58457267194001</v>
      </c>
      <c r="AH18">
        <f t="shared" si="1"/>
        <v>209.83046543993999</v>
      </c>
    </row>
    <row r="19" spans="2:34" x14ac:dyDescent="0.25">
      <c r="B19">
        <v>2035</v>
      </c>
      <c r="C19">
        <f>'projected abund'!D18*'weight at age'!C$65</f>
        <v>11.497620719999999</v>
      </c>
      <c r="D19">
        <f>'projected abund'!E18*'weight at age'!D$65</f>
        <v>14.256486512</v>
      </c>
      <c r="E19">
        <f>'projected abund'!F18*'weight at age'!E$65</f>
        <v>15.910993645999998</v>
      </c>
      <c r="F19">
        <f>'projected abund'!G18*'weight at age'!F$65</f>
        <v>16.397895114000001</v>
      </c>
      <c r="G19">
        <f>'projected abund'!H18*'weight at age'!G$65</f>
        <v>16.109755499999999</v>
      </c>
      <c r="H19">
        <f>'projected abund'!I18*'weight at age'!H$65</f>
        <v>15.318534542999998</v>
      </c>
      <c r="I19">
        <f>'projected abund'!J18*'weight at age'!I$65</f>
        <v>14.215379879999999</v>
      </c>
      <c r="J19">
        <f>'projected abund'!K18*'weight at age'!J$65</f>
        <v>12.947523948000001</v>
      </c>
      <c r="K19">
        <f>'projected abund'!L18*'weight at age'!K$65</f>
        <v>11.622416847999999</v>
      </c>
      <c r="L19">
        <f>'projected abund'!M18*'weight at age'!L$65</f>
        <v>10.314527736000002</v>
      </c>
      <c r="M19">
        <f>'projected abund'!N18*'weight at age'!M$65</f>
        <v>9.0726719460000016</v>
      </c>
      <c r="N19">
        <f>'projected abund'!O18*'weight at age'!N$65</f>
        <v>7.9241239560000007</v>
      </c>
      <c r="O19">
        <f>'projected abund'!P18*'weight at age'!O$65</f>
        <v>6.8825718570000003</v>
      </c>
      <c r="P19">
        <f>'projected abund'!Q18*'weight at age'!P$65</f>
        <v>5.9520145100000006</v>
      </c>
      <c r="Q19">
        <f>'projected abund'!R18*'weight at age'!Q$65</f>
        <v>3.9246056225000001</v>
      </c>
      <c r="R19">
        <f>'projected abund'!S18*'weight at age'!R$65</f>
        <v>15.36015624</v>
      </c>
      <c r="S19">
        <f>'projected abund'!T18*'weight at age'!S$65</f>
        <v>10.662464384000002</v>
      </c>
      <c r="T19">
        <f>'projected abund'!U18*'weight at age'!T$65</f>
        <v>15.674289722999998</v>
      </c>
      <c r="U19">
        <f>'projected abund'!V18*'weight at age'!U$65</f>
        <v>2.5143758329999999</v>
      </c>
      <c r="V19">
        <f>'projected abund'!W18*'weight at age'!V$65</f>
        <v>6.1608596499999999</v>
      </c>
      <c r="W19">
        <f>'projected abund'!X18*'weight at age'!W$65</f>
        <v>1.3701866752</v>
      </c>
      <c r="X19">
        <f>'projected abund'!Y18*'weight at age'!X$65</f>
        <v>0.70311295500000004</v>
      </c>
      <c r="Y19">
        <f>'projected abund'!Z18*'weight at age'!Y$65</f>
        <v>0.31366052080000001</v>
      </c>
      <c r="Z19">
        <f>'projected abund'!AA18*'weight at age'!Z$65</f>
        <v>0.79097645950000006</v>
      </c>
      <c r="AA19">
        <f>'projected abund'!AB18*'weight at age'!AA$65</f>
        <v>0.53738290850000003</v>
      </c>
      <c r="AB19">
        <f>'projected abund'!AC18*'weight at age'!AB$65</f>
        <v>1.0608255</v>
      </c>
      <c r="AC19">
        <f>'projected abund'!AD18*'weight at age'!AC$65</f>
        <v>0.6016509015</v>
      </c>
      <c r="AD19">
        <f>'projected abund'!AE18*'weight at age'!AD$65</f>
        <v>0.32577877728000004</v>
      </c>
      <c r="AE19">
        <f>'projected abund'!AF18*'weight at age'!AE$65</f>
        <v>0.28896630983999999</v>
      </c>
      <c r="AF19">
        <f>'projected abund'!AG18*'weight at age'!AF$65</f>
        <v>2.3709464910000002</v>
      </c>
      <c r="AG19">
        <f t="shared" si="0"/>
        <v>231.08275566711995</v>
      </c>
      <c r="AH19">
        <f t="shared" si="1"/>
        <v>205.32864843511993</v>
      </c>
    </row>
    <row r="20" spans="2:34" x14ac:dyDescent="0.25">
      <c r="B20">
        <v>2036</v>
      </c>
      <c r="C20">
        <f>'projected abund'!D19*'weight at age'!C$65</f>
        <v>11.497620719999999</v>
      </c>
      <c r="D20">
        <f>'projected abund'!E19*'weight at age'!D$65</f>
        <v>14.256486512</v>
      </c>
      <c r="E20">
        <f>'projected abund'!F19*'weight at age'!E$65</f>
        <v>15.910993645999998</v>
      </c>
      <c r="F20">
        <f>'projected abund'!G19*'weight at age'!F$65</f>
        <v>16.397895114000001</v>
      </c>
      <c r="G20">
        <f>'projected abund'!H19*'weight at age'!G$65</f>
        <v>16.109755499999999</v>
      </c>
      <c r="H20">
        <f>'projected abund'!I19*'weight at age'!H$65</f>
        <v>15.318534542999998</v>
      </c>
      <c r="I20">
        <f>'projected abund'!J19*'weight at age'!I$65</f>
        <v>14.215379879999999</v>
      </c>
      <c r="J20">
        <f>'projected abund'!K19*'weight at age'!J$65</f>
        <v>12.947523948000001</v>
      </c>
      <c r="K20">
        <f>'projected abund'!L19*'weight at age'!K$65</f>
        <v>11.622416847999999</v>
      </c>
      <c r="L20">
        <f>'projected abund'!M19*'weight at age'!L$65</f>
        <v>10.314527736000002</v>
      </c>
      <c r="M20">
        <f>'projected abund'!N19*'weight at age'!M$65</f>
        <v>9.0726719460000016</v>
      </c>
      <c r="N20">
        <f>'projected abund'!O19*'weight at age'!N$65</f>
        <v>7.9241239560000007</v>
      </c>
      <c r="O20">
        <f>'projected abund'!P19*'weight at age'!O$65</f>
        <v>6.8825718570000003</v>
      </c>
      <c r="P20">
        <f>'projected abund'!Q19*'weight at age'!P$65</f>
        <v>5.9520145100000006</v>
      </c>
      <c r="Q20">
        <f>'projected abund'!R19*'weight at age'!Q$65</f>
        <v>5.1295444385</v>
      </c>
      <c r="R20">
        <f>'projected abund'!S19*'weight at age'!R$65</f>
        <v>3.3732964720000003</v>
      </c>
      <c r="S20">
        <f>'projected abund'!T19*'weight at age'!S$65</f>
        <v>13.174674252000001</v>
      </c>
      <c r="T20">
        <f>'projected abund'!U19*'weight at age'!T$65</f>
        <v>9.1307336129999985</v>
      </c>
      <c r="U20">
        <f>'projected abund'!V19*'weight at age'!U$65</f>
        <v>13.405916974000002</v>
      </c>
      <c r="V20">
        <f>'projected abund'!W19*'weight at age'!V$65</f>
        <v>2.1485378640000001</v>
      </c>
      <c r="W20">
        <f>'projected abund'!X19*'weight at age'!W$65</f>
        <v>5.2608709824000002</v>
      </c>
      <c r="X20">
        <f>'projected abund'!Y19*'weight at age'!X$65</f>
        <v>1.1694400949999999</v>
      </c>
      <c r="Y20">
        <f>'projected abund'!Z19*'weight at age'!Y$65</f>
        <v>0.5999059979000001</v>
      </c>
      <c r="Z20">
        <f>'projected abund'!AA19*'weight at age'!Z$65</f>
        <v>0.26756065769999998</v>
      </c>
      <c r="AA20">
        <f>'projected abund'!AB19*'weight at age'!AA$65</f>
        <v>0.67462987499999993</v>
      </c>
      <c r="AB20">
        <f>'projected abund'!AC19*'weight at age'!AB$65</f>
        <v>0.45832164696</v>
      </c>
      <c r="AC20">
        <f>'projected abund'!AD19*'weight at age'!AC$65</f>
        <v>0.90475412700000002</v>
      </c>
      <c r="AD20">
        <f>'projected abund'!AE19*'weight at age'!AD$65</f>
        <v>0.51315761573999996</v>
      </c>
      <c r="AE20">
        <f>'projected abund'!AF19*'weight at age'!AE$65</f>
        <v>0.27787953833999995</v>
      </c>
      <c r="AF20">
        <f>'projected abund'!AG19*'weight at age'!AF$65</f>
        <v>2.2676448150000001</v>
      </c>
      <c r="AG20">
        <f t="shared" si="0"/>
        <v>227.17938568053995</v>
      </c>
      <c r="AH20">
        <f t="shared" si="1"/>
        <v>201.42527844853993</v>
      </c>
    </row>
    <row r="22" spans="2:34" x14ac:dyDescent="0.25"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 t="s">
        <v>28</v>
      </c>
    </row>
    <row r="23" spans="2:34" x14ac:dyDescent="0.25">
      <c r="B23">
        <v>2022</v>
      </c>
      <c r="C23">
        <f>'projected abund'!D20*'weight at age'!C$128</f>
        <v>10.892643599999998</v>
      </c>
      <c r="D23">
        <f>'projected abund'!E20*'weight at age'!D$128</f>
        <v>10.006978455</v>
      </c>
      <c r="E23">
        <f>'projected abund'!F20*'weight at age'!E$128</f>
        <v>49.390597999999997</v>
      </c>
      <c r="F23">
        <f>'projected abund'!G20*'weight at age'!F$128</f>
        <v>40.120727209999998</v>
      </c>
      <c r="G23">
        <f>'projected abund'!H20*'weight at age'!G$128</f>
        <v>65.738296050000002</v>
      </c>
      <c r="H23">
        <f>'projected abund'!I20*'weight at age'!H$128</f>
        <v>11.372805972</v>
      </c>
      <c r="I23">
        <f>'projected abund'!J20*'weight at age'!I$128</f>
        <v>29.359806479999996</v>
      </c>
      <c r="J23">
        <f>'projected abund'!K20*'weight at age'!J$128</f>
        <v>6.7685758400000005</v>
      </c>
      <c r="K23">
        <f>'projected abund'!L20*'weight at age'!K$128</f>
        <v>3.499643952</v>
      </c>
      <c r="L23">
        <f>'projected abund'!M20*'weight at age'!L$128</f>
        <v>1.5546886360000001</v>
      </c>
      <c r="M23">
        <f>'projected abund'!N20*'weight at age'!M$128</f>
        <v>3.9551334559999995</v>
      </c>
      <c r="N23">
        <f>'projected abund'!O20*'weight at age'!N$128</f>
        <v>2.7203267574000001</v>
      </c>
      <c r="O23">
        <f>'projected abund'!P20*'weight at age'!O$128</f>
        <v>5.4129159629999997</v>
      </c>
      <c r="P23">
        <f>'projected abund'!Q20*'weight at age'!P$128</f>
        <v>3.0709077515999996</v>
      </c>
      <c r="Q23">
        <f>'projected abund'!R20*'weight at age'!Q$128</f>
        <v>1.6500451551000002</v>
      </c>
      <c r="R23">
        <f>'projected abund'!S20*'weight at age'!R$128</f>
        <v>1.4471158503999999</v>
      </c>
      <c r="S23">
        <f>'projected abund'!T20*'weight at age'!S$128</f>
        <v>0.82438761040000008</v>
      </c>
      <c r="T23">
        <f>'projected abund'!U20*'weight at age'!T$128</f>
        <v>1.267863486</v>
      </c>
      <c r="U23">
        <f>'projected abund'!V20*'weight at age'!U$128</f>
        <v>0.77039779639999995</v>
      </c>
      <c r="V23">
        <f>'projected abund'!W20*'weight at age'!V$128</f>
        <v>0.96996930100000001</v>
      </c>
      <c r="W23">
        <f>'projected abund'!X20*'weight at age'!W$128</f>
        <v>2.5368394494000004</v>
      </c>
      <c r="X23">
        <f>'projected abund'!Y20*'weight at age'!X$128</f>
        <v>0.77663134419999991</v>
      </c>
      <c r="Y23">
        <f>'projected abund'!Z20*'weight at age'!Y$128</f>
        <v>0.65435286120000002</v>
      </c>
      <c r="Z23">
        <f>'projected abund'!AA20*'weight at age'!Z$128</f>
        <v>1.2309627931999998</v>
      </c>
      <c r="AA23">
        <f>'projected abund'!AB20*'weight at age'!AA$128</f>
        <v>0.26836149079999999</v>
      </c>
      <c r="AB23">
        <f>'projected abund'!AC20*'weight at age'!AB$128</f>
        <v>0.50551230359999999</v>
      </c>
      <c r="AC23">
        <f>'projected abund'!AD20*'weight at age'!AC$128</f>
        <v>0.23534984588999996</v>
      </c>
      <c r="AD23">
        <f>'projected abund'!AE20*'weight at age'!AD$128</f>
        <v>0.12001171236000001</v>
      </c>
      <c r="AE23">
        <f>'projected abund'!AF20*'weight at age'!AE$128</f>
        <v>8.9520876459999996E-2</v>
      </c>
      <c r="AF23">
        <f>'projected abund'!AG20*'weight at age'!AF$128</f>
        <v>1.4242247586000001</v>
      </c>
      <c r="AG23">
        <f t="shared" si="0"/>
        <v>258.63559475801014</v>
      </c>
      <c r="AH23">
        <f t="shared" si="1"/>
        <v>237.73597270301005</v>
      </c>
    </row>
    <row r="24" spans="2:34" x14ac:dyDescent="0.25">
      <c r="B24">
        <v>2023</v>
      </c>
      <c r="C24">
        <f>'projected abund'!D21*'weight at age'!C$128</f>
        <v>10.892643599999998</v>
      </c>
      <c r="D24">
        <f>'projected abund'!E21*'weight at age'!D$128</f>
        <v>13.08351609</v>
      </c>
      <c r="E24">
        <f>'projected abund'!F21*'weight at age'!E$128</f>
        <v>10.878369159999998</v>
      </c>
      <c r="F24">
        <f>'projected abund'!G21*'weight at age'!F$128</f>
        <v>49.999294250000005</v>
      </c>
      <c r="G24">
        <f>'projected abund'!H21*'weight at age'!G$128</f>
        <v>38.532589979999997</v>
      </c>
      <c r="H24">
        <f>'projected abund'!I21*'weight at age'!H$128</f>
        <v>60.747978599999996</v>
      </c>
      <c r="I24">
        <f>'projected abund'!J21*'weight at age'!I$128</f>
        <v>10.224152477999999</v>
      </c>
      <c r="J24">
        <f>'projected abund'!K21*'weight at age'!J$128</f>
        <v>25.886928287999996</v>
      </c>
      <c r="K24">
        <f>'projected abund'!L21*'weight at age'!K$128</f>
        <v>5.8873990140000005</v>
      </c>
      <c r="L24">
        <f>'projected abund'!M21*'weight at age'!L$128</f>
        <v>3.0151086600000001</v>
      </c>
      <c r="M24">
        <f>'projected abund'!N21*'weight at age'!M$128</f>
        <v>1.3304976612000001</v>
      </c>
      <c r="N24">
        <f>'projected abund'!O21*'weight at age'!N$128</f>
        <v>3.3692014860000001</v>
      </c>
      <c r="O24">
        <f>'projected abund'!P21*'weight at age'!O$128</f>
        <v>2.3099880369000001</v>
      </c>
      <c r="P24">
        <f>'projected abund'!Q21*'weight at age'!P$128</f>
        <v>4.5867446639999994</v>
      </c>
      <c r="Q24">
        <f>'projected abund'!R21*'weight at age'!Q$128</f>
        <v>2.5987468320999998</v>
      </c>
      <c r="R24">
        <f>'projected abund'!S21*'weight at age'!R$128</f>
        <v>1.395373304</v>
      </c>
      <c r="S24">
        <f>'projected abund'!T21*'weight at age'!S$128</f>
        <v>1.2234242308000001</v>
      </c>
      <c r="T24">
        <f>'projected abund'!U21*'weight at age'!T$128</f>
        <v>0.69694000499999997</v>
      </c>
      <c r="U24">
        <f>'projected abund'!V21*'weight at age'!U$128</f>
        <v>1.0721476942000001</v>
      </c>
      <c r="V24">
        <f>'projected abund'!W21*'weight at age'!V$128</f>
        <v>0.65170717919999999</v>
      </c>
      <c r="W24">
        <f>'projected abund'!X21*'weight at age'!W$128</f>
        <v>0.82096358430000005</v>
      </c>
      <c r="X24">
        <f>'projected abund'!Y21*'weight at age'!X$128</f>
        <v>2.1482572804999998</v>
      </c>
      <c r="Y24">
        <f>'projected abund'!Z21*'weight at age'!Y$128</f>
        <v>0.65807533740000002</v>
      </c>
      <c r="Z24">
        <f>'projected abund'!AA21*'weight at age'!Z$128</f>
        <v>0.5547970995</v>
      </c>
      <c r="AA24">
        <f>'projected abund'!AB21*'weight at age'!AA$128</f>
        <v>1.044329112</v>
      </c>
      <c r="AB24">
        <f>'projected abund'!AC21*'weight at age'!AB$128</f>
        <v>0.22780506128999997</v>
      </c>
      <c r="AC24">
        <f>'projected abund'!AD21*'weight at age'!AC$128</f>
        <v>0.42935738309999999</v>
      </c>
      <c r="AD24">
        <f>'projected abund'!AE21*'weight at age'!AD$128</f>
        <v>0.20001104706</v>
      </c>
      <c r="AE24">
        <f>'projected abund'!AF21*'weight at age'!AE$128</f>
        <v>0.10204295993000001</v>
      </c>
      <c r="AF24">
        <f>'projected abund'!AG21*'weight at age'!AF$128</f>
        <v>1.2881835792</v>
      </c>
      <c r="AG24">
        <f t="shared" si="0"/>
        <v>255.85657365768006</v>
      </c>
      <c r="AH24">
        <f t="shared" si="1"/>
        <v>231.88041396768006</v>
      </c>
    </row>
    <row r="25" spans="2:34" x14ac:dyDescent="0.25">
      <c r="B25">
        <v>2024</v>
      </c>
      <c r="C25">
        <f>'projected abund'!D22*'weight at age'!C$128</f>
        <v>10.892643599999998</v>
      </c>
      <c r="D25">
        <f>'projected abund'!E22*'weight at age'!D$128</f>
        <v>13.08351609</v>
      </c>
      <c r="E25">
        <f>'projected abund'!F22*'weight at age'!E$128</f>
        <v>14.222786496000001</v>
      </c>
      <c r="F25">
        <f>'projected abund'!G22*'weight at age'!F$128</f>
        <v>11.012428501999999</v>
      </c>
      <c r="G25">
        <f>'projected abund'!H22*'weight at age'!G$128</f>
        <v>48.020006219999999</v>
      </c>
      <c r="H25">
        <f>'projected abund'!I22*'weight at age'!H$128</f>
        <v>35.607559199999997</v>
      </c>
      <c r="I25">
        <f>'projected abund'!J22*'weight at age'!I$128</f>
        <v>54.612370799999994</v>
      </c>
      <c r="J25">
        <f>'projected abund'!K22*'weight at age'!J$128</f>
        <v>9.0147803199999998</v>
      </c>
      <c r="K25">
        <f>'projected abund'!L22*'weight at age'!K$128</f>
        <v>22.516853688000001</v>
      </c>
      <c r="L25">
        <f>'projected abund'!M22*'weight at age'!L$128</f>
        <v>5.0723065200000006</v>
      </c>
      <c r="M25">
        <f>'projected abund'!N22*'weight at age'!M$128</f>
        <v>2.5803269638000002</v>
      </c>
      <c r="N25">
        <f>'projected abund'!O22*'weight at age'!N$128</f>
        <v>1.1333858956</v>
      </c>
      <c r="O25">
        <f>'projected abund'!P22*'weight at age'!O$128</f>
        <v>2.8609792986000002</v>
      </c>
      <c r="P25">
        <f>'projected abund'!Q22*'weight at age'!P$128</f>
        <v>1.9574204867999998</v>
      </c>
      <c r="Q25">
        <f>'projected abund'!R22*'weight at age'!Q$128</f>
        <v>3.88152498</v>
      </c>
      <c r="R25">
        <f>'projected abund'!S22*'weight at age'!R$128</f>
        <v>2.1976504015999998</v>
      </c>
      <c r="S25">
        <f>'projected abund'!T22*'weight at age'!S$128</f>
        <v>1.179679294</v>
      </c>
      <c r="T25">
        <f>'projected abund'!U22*'weight at age'!T$128</f>
        <v>1.034285181</v>
      </c>
      <c r="U25">
        <f>'projected abund'!V22*'weight at age'!U$128</f>
        <v>0.58935616810000002</v>
      </c>
      <c r="V25">
        <f>'projected abund'!W22*'weight at age'!V$128</f>
        <v>0.90696748240000002</v>
      </c>
      <c r="W25">
        <f>'projected abund'!X22*'weight at age'!W$128</f>
        <v>0.55159026840000003</v>
      </c>
      <c r="X25">
        <f>'projected abund'!Y22*'weight at age'!X$128</f>
        <v>0.69521140319999997</v>
      </c>
      <c r="Y25">
        <f>'projected abund'!Z22*'weight at age'!Y$128</f>
        <v>1.8203133444000001</v>
      </c>
      <c r="Z25">
        <f>'projected abund'!AA22*'weight at age'!Z$128</f>
        <v>0.55795295289999991</v>
      </c>
      <c r="AA25">
        <f>'projected abund'!AB22*'weight at age'!AA$128</f>
        <v>0.47067955839999998</v>
      </c>
      <c r="AB25">
        <f>'projected abund'!AC22*'weight at age'!AB$128</f>
        <v>0.88650555269999998</v>
      </c>
      <c r="AC25">
        <f>'projected abund'!AD22*'weight at age'!AC$128</f>
        <v>0.19348701042999997</v>
      </c>
      <c r="AD25">
        <f>'projected abund'!AE22*'weight at age'!AD$128</f>
        <v>0.36488886659999997</v>
      </c>
      <c r="AE25">
        <f>'projected abund'!AF22*'weight at age'!AE$128</f>
        <v>0.17006430507</v>
      </c>
      <c r="AF25">
        <f>'projected abund'!AG22*'weight at age'!AF$128</f>
        <v>1.1830669955999999</v>
      </c>
      <c r="AG25">
        <f t="shared" si="0"/>
        <v>249.27058784560003</v>
      </c>
      <c r="AH25">
        <f t="shared" si="1"/>
        <v>225.29442815560006</v>
      </c>
    </row>
    <row r="26" spans="2:34" x14ac:dyDescent="0.25">
      <c r="B26">
        <v>2025</v>
      </c>
      <c r="C26">
        <f>'projected abund'!D23*'weight at age'!C$128</f>
        <v>10.892643599999998</v>
      </c>
      <c r="D26">
        <f>'projected abund'!E23*'weight at age'!D$128</f>
        <v>13.08351609</v>
      </c>
      <c r="E26">
        <f>'projected abund'!F23*'weight at age'!E$128</f>
        <v>14.222786496000001</v>
      </c>
      <c r="F26">
        <f>'projected abund'!G23*'weight at age'!F$128</f>
        <v>14.398061052000001</v>
      </c>
      <c r="G26">
        <f>'projected abund'!H23*'weight at age'!G$128</f>
        <v>10.576489101</v>
      </c>
      <c r="H26">
        <f>'projected abund'!I23*'weight at age'!H$128</f>
        <v>44.374712279999997</v>
      </c>
      <c r="I26">
        <f>'projected abund'!J23*'weight at age'!I$128</f>
        <v>32.011091459999996</v>
      </c>
      <c r="J26">
        <f>'projected abund'!K23*'weight at age'!J$128</f>
        <v>48.152503359999997</v>
      </c>
      <c r="K26">
        <f>'projected abund'!L23*'weight at age'!K$128</f>
        <v>7.8411899160000003</v>
      </c>
      <c r="L26">
        <f>'projected abund'!M23*'weight at age'!L$128</f>
        <v>19.399470900000001</v>
      </c>
      <c r="M26">
        <f>'projected abund'!N23*'weight at age'!M$128</f>
        <v>4.3408755939999999</v>
      </c>
      <c r="N26">
        <f>'projected abund'!O23*'weight at age'!N$128</f>
        <v>2.1980528290000003</v>
      </c>
      <c r="O26">
        <f>'projected abund'!P23*'weight at age'!O$128</f>
        <v>0.96242339009999989</v>
      </c>
      <c r="P26">
        <f>'projected abund'!Q23*'weight at age'!P$128</f>
        <v>2.4243148583999998</v>
      </c>
      <c r="Q26">
        <f>'projected abund'!R23*'weight at age'!Q$128</f>
        <v>1.6564607946999999</v>
      </c>
      <c r="R26">
        <f>'projected abund'!S23*'weight at age'!R$128</f>
        <v>3.2824544079999995</v>
      </c>
      <c r="S26">
        <f>'projected abund'!T23*'weight at age'!S$128</f>
        <v>1.8579420272</v>
      </c>
      <c r="T26">
        <f>'projected abund'!U23*'weight at age'!T$128</f>
        <v>0.99730234800000006</v>
      </c>
      <c r="U26">
        <f>'projected abund'!V23*'weight at age'!U$128</f>
        <v>0.87462594310000008</v>
      </c>
      <c r="V26">
        <f>'projected abund'!W23*'weight at age'!V$128</f>
        <v>0.49855547979999998</v>
      </c>
      <c r="W26">
        <f>'projected abund'!X23*'weight at age'!W$128</f>
        <v>0.76763652300000007</v>
      </c>
      <c r="X26">
        <f>'projected abund'!Y23*'weight at age'!X$128</f>
        <v>0.46710077779999998</v>
      </c>
      <c r="Y26">
        <f>'projected abund'!Z23*'weight at age'!Y$128</f>
        <v>0.5890826616</v>
      </c>
      <c r="Z26">
        <f>'projected abund'!AA23*'weight at age'!Z$128</f>
        <v>1.5433633564999998</v>
      </c>
      <c r="AA26">
        <f>'projected abund'!AB23*'weight at age'!AA$128</f>
        <v>0.47335781999999998</v>
      </c>
      <c r="AB26">
        <f>'projected abund'!AC23*'weight at age'!AB$128</f>
        <v>0.39954808380000001</v>
      </c>
      <c r="AC26">
        <f>'projected abund'!AD23*'weight at age'!AC$128</f>
        <v>0.75295582080000001</v>
      </c>
      <c r="AD26">
        <f>'projected abund'!AE23*'weight at age'!AD$128</f>
        <v>0.16443376313999999</v>
      </c>
      <c r="AE26">
        <f>'projected abund'!AF23*'weight at age'!AE$128</f>
        <v>0.31025474039000001</v>
      </c>
      <c r="AF26">
        <f>'projected abund'!AG23*'weight at age'!AF$128</f>
        <v>1.1514888819</v>
      </c>
      <c r="AG26">
        <f t="shared" si="0"/>
        <v>240.66469435623006</v>
      </c>
      <c r="AH26">
        <f t="shared" si="1"/>
        <v>216.68853466623005</v>
      </c>
    </row>
    <row r="27" spans="2:34" x14ac:dyDescent="0.25">
      <c r="B27">
        <v>2026</v>
      </c>
      <c r="C27">
        <f>'projected abund'!D24*'weight at age'!C$128</f>
        <v>10.892643599999998</v>
      </c>
      <c r="D27">
        <f>'projected abund'!E24*'weight at age'!D$128</f>
        <v>13.08351609</v>
      </c>
      <c r="E27">
        <f>'projected abund'!F24*'weight at age'!E$128</f>
        <v>14.222786496000001</v>
      </c>
      <c r="F27">
        <f>'projected abund'!G24*'weight at age'!F$128</f>
        <v>14.398061052000001</v>
      </c>
      <c r="G27">
        <f>'projected abund'!H24*'weight at age'!G$128</f>
        <v>13.828107632</v>
      </c>
      <c r="H27">
        <f>'projected abund'!I24*'weight at age'!H$128</f>
        <v>9.7735963080000001</v>
      </c>
      <c r="I27">
        <f>'projected abund'!J24*'weight at age'!I$128</f>
        <v>39.892800779999995</v>
      </c>
      <c r="J27">
        <f>'projected abund'!K24*'weight at age'!J$128</f>
        <v>28.224580799999998</v>
      </c>
      <c r="K27">
        <f>'projected abund'!L24*'weight at age'!K$128</f>
        <v>41.883889320000002</v>
      </c>
      <c r="L27">
        <f>'projected abund'!M24*'weight at age'!L$128</f>
        <v>6.7556111200000002</v>
      </c>
      <c r="M27">
        <f>'projected abund'!N24*'weight at age'!M$128</f>
        <v>16.601988719999998</v>
      </c>
      <c r="N27">
        <f>'projected abund'!O24*'weight at age'!N$128</f>
        <v>3.6977813740000003</v>
      </c>
      <c r="O27">
        <f>'projected abund'!P24*'weight at age'!O$128</f>
        <v>1.8664967456999999</v>
      </c>
      <c r="P27">
        <f>'projected abund'!Q24*'weight at age'!P$128</f>
        <v>0.8155329174</v>
      </c>
      <c r="Q27">
        <f>'projected abund'!R24*'weight at age'!Q$128</f>
        <v>2.0515709215000002</v>
      </c>
      <c r="R27">
        <f>'projected abund'!S24*'weight at age'!R$128</f>
        <v>1.4007987175999999</v>
      </c>
      <c r="S27">
        <f>'projected abund'!T24*'weight at age'!S$128</f>
        <v>2.7750467736000002</v>
      </c>
      <c r="T27">
        <f>'projected abund'!U24*'weight at age'!T$128</f>
        <v>1.5707100599999999</v>
      </c>
      <c r="U27">
        <f>'projected abund'!V24*'weight at age'!U$128</f>
        <v>0.84335334389999994</v>
      </c>
      <c r="V27">
        <f>'projected abund'!W24*'weight at age'!V$128</f>
        <v>0.73987834760000004</v>
      </c>
      <c r="W27">
        <f>'projected abund'!X24*'weight at age'!W$128</f>
        <v>0.42196764540000004</v>
      </c>
      <c r="X27">
        <f>'projected abund'!Y24*'weight at age'!X$128</f>
        <v>0.65005334290000005</v>
      </c>
      <c r="Y27">
        <f>'projected abund'!Z24*'weight at age'!Y$128</f>
        <v>0.39579332579999998</v>
      </c>
      <c r="Z27">
        <f>'projected abund'!AA24*'weight at age'!Z$128</f>
        <v>0.49945718549999996</v>
      </c>
      <c r="AA27">
        <f>'projected abund'!AB24*'weight at age'!AA$128</f>
        <v>1.3093644783999998</v>
      </c>
      <c r="AB27">
        <f>'projected abund'!AC24*'weight at age'!AB$128</f>
        <v>0.4018220079</v>
      </c>
      <c r="AC27">
        <f>'projected abund'!AD24*'weight at age'!AC$128</f>
        <v>0.33935901059999996</v>
      </c>
      <c r="AD27">
        <f>'projected abund'!AE24*'weight at age'!AD$128</f>
        <v>0.63989492580000007</v>
      </c>
      <c r="AE27">
        <f>'projected abund'!AF24*'weight at age'!AE$128</f>
        <v>0.13981389422000001</v>
      </c>
      <c r="AF27">
        <f>'projected abund'!AG24*'weight at age'!AF$128</f>
        <v>1.2438956691</v>
      </c>
      <c r="AG27">
        <f t="shared" si="0"/>
        <v>231.36017260492</v>
      </c>
      <c r="AH27">
        <f t="shared" si="1"/>
        <v>207.38401291492002</v>
      </c>
    </row>
    <row r="28" spans="2:34" x14ac:dyDescent="0.25">
      <c r="B28">
        <v>2027</v>
      </c>
      <c r="C28">
        <f>'projected abund'!D25*'weight at age'!C$128</f>
        <v>10.892643599999998</v>
      </c>
      <c r="D28">
        <f>'projected abund'!E25*'weight at age'!D$128</f>
        <v>13.08351609</v>
      </c>
      <c r="E28">
        <f>'projected abund'!F25*'weight at age'!E$128</f>
        <v>14.222786496000001</v>
      </c>
      <c r="F28">
        <f>'projected abund'!G25*'weight at age'!F$128</f>
        <v>14.398061052000001</v>
      </c>
      <c r="G28">
        <f>'projected abund'!H25*'weight at age'!G$128</f>
        <v>13.828107632</v>
      </c>
      <c r="H28">
        <f>'projected abund'!I25*'weight at age'!H$128</f>
        <v>12.778375427999999</v>
      </c>
      <c r="I28">
        <f>'projected abund'!J25*'weight at age'!I$128</f>
        <v>8.7864579900000006</v>
      </c>
      <c r="J28">
        <f>'projected abund'!K25*'weight at age'!J$128</f>
        <v>35.173906559999999</v>
      </c>
      <c r="K28">
        <f>'projected abund'!L25*'weight at age'!K$128</f>
        <v>24.550223922000004</v>
      </c>
      <c r="L28">
        <f>'projected abund'!M25*'weight at age'!L$128</f>
        <v>36.085157400000007</v>
      </c>
      <c r="M28">
        <f>'projected abund'!N25*'weight at age'!M$128</f>
        <v>5.7814186859999994</v>
      </c>
      <c r="N28">
        <f>'projected abund'!O25*'weight at age'!N$128</f>
        <v>14.142431744000001</v>
      </c>
      <c r="O28">
        <f>'projected abund'!P25*'weight at age'!O$128</f>
        <v>3.1399796549999999</v>
      </c>
      <c r="P28">
        <f>'projected abund'!Q25*'weight at age'!P$128</f>
        <v>1.5816180653999998</v>
      </c>
      <c r="Q28">
        <f>'projected abund'!R25*'weight at age'!Q$128</f>
        <v>0.69014131759999997</v>
      </c>
      <c r="R28">
        <f>'projected abund'!S25*'weight at age'!R$128</f>
        <v>1.7349256488</v>
      </c>
      <c r="S28">
        <f>'projected abund'!T25*'weight at age'!S$128</f>
        <v>1.1842674568</v>
      </c>
      <c r="T28">
        <f>'projected abund'!U25*'weight at age'!T$128</f>
        <v>2.3460324959999999</v>
      </c>
      <c r="U28">
        <f>'projected abund'!V25*'weight at age'!U$128</f>
        <v>1.3282416427999999</v>
      </c>
      <c r="V28">
        <f>'projected abund'!W25*'weight at age'!V$128</f>
        <v>0.71342187419999992</v>
      </c>
      <c r="W28">
        <f>'projected abund'!X25*'weight at age'!W$128</f>
        <v>0.62621545200000006</v>
      </c>
      <c r="X28">
        <f>'projected abund'!Y25*'weight at age'!X$128</f>
        <v>0.35733308989999996</v>
      </c>
      <c r="Y28">
        <f>'projected abund'!Z25*'weight at age'!Y$128</f>
        <v>0.55082048820000007</v>
      </c>
      <c r="Z28">
        <f>'projected abund'!AA25*'weight at age'!Z$128</f>
        <v>0.33557776769999997</v>
      </c>
      <c r="AA28">
        <f>'projected abund'!AB25*'weight at age'!AA$128</f>
        <v>0.42373120799999997</v>
      </c>
      <c r="AB28">
        <f>'projected abund'!AC25*'weight at age'!AB$128</f>
        <v>1.1114857377</v>
      </c>
      <c r="AC28">
        <f>'projected abund'!AD25*'weight at age'!AC$128</f>
        <v>0.34128927059999997</v>
      </c>
      <c r="AD28">
        <f>'projected abund'!AE25*'weight at age'!AD$128</f>
        <v>0.28840143881999997</v>
      </c>
      <c r="AE28">
        <f>'projected abund'!AF25*'weight at age'!AE$128</f>
        <v>0.54408579800000001</v>
      </c>
      <c r="AF28">
        <f>'projected abund'!AG25*'weight at age'!AF$128</f>
        <v>1.1775169223999999</v>
      </c>
      <c r="AG28">
        <f t="shared" si="0"/>
        <v>222.19817192991997</v>
      </c>
      <c r="AH28">
        <f t="shared" si="1"/>
        <v>198.22201223991993</v>
      </c>
    </row>
    <row r="29" spans="2:34" x14ac:dyDescent="0.25">
      <c r="B29">
        <v>2028</v>
      </c>
      <c r="C29">
        <f>'projected abund'!D26*'weight at age'!C$128</f>
        <v>10.892643599999998</v>
      </c>
      <c r="D29">
        <f>'projected abund'!E26*'weight at age'!D$128</f>
        <v>13.08351609</v>
      </c>
      <c r="E29">
        <f>'projected abund'!F26*'weight at age'!E$128</f>
        <v>14.222786496000001</v>
      </c>
      <c r="F29">
        <f>'projected abund'!G26*'weight at age'!F$128</f>
        <v>14.398061052000001</v>
      </c>
      <c r="G29">
        <f>'projected abund'!H26*'weight at age'!G$128</f>
        <v>13.828107632</v>
      </c>
      <c r="H29">
        <f>'projected abund'!I26*'weight at age'!H$128</f>
        <v>12.778375427999999</v>
      </c>
      <c r="I29">
        <f>'projected abund'!J26*'weight at age'!I$128</f>
        <v>11.487765708000001</v>
      </c>
      <c r="J29">
        <f>'projected abund'!K26*'weight at age'!J$128</f>
        <v>7.74716176</v>
      </c>
      <c r="K29">
        <f>'projected abund'!L26*'weight at age'!K$128</f>
        <v>30.595050360000005</v>
      </c>
      <c r="L29">
        <f>'projected abund'!M26*'weight at age'!L$128</f>
        <v>21.151316180000002</v>
      </c>
      <c r="M29">
        <f>'projected abund'!N26*'weight at age'!M$128</f>
        <v>30.881427259999999</v>
      </c>
      <c r="N29">
        <f>'projected abund'!O26*'weight at age'!N$128</f>
        <v>4.9249254179999999</v>
      </c>
      <c r="O29">
        <f>'projected abund'!P26*'weight at age'!O$128</f>
        <v>12.009153869999999</v>
      </c>
      <c r="P29">
        <f>'projected abund'!Q26*'weight at age'!P$128</f>
        <v>2.6607451248</v>
      </c>
      <c r="Q29">
        <f>'projected abund'!R26*'weight at age'!Q$128</f>
        <v>1.3384391783</v>
      </c>
      <c r="R29">
        <f>'projected abund'!S26*'weight at age'!R$128</f>
        <v>0.58362311119999988</v>
      </c>
      <c r="S29">
        <f>'projected abund'!T26*'weight at age'!S$128</f>
        <v>1.4667463004000001</v>
      </c>
      <c r="T29">
        <f>'projected abund'!U26*'weight at age'!T$128</f>
        <v>1.001183361</v>
      </c>
      <c r="U29">
        <f>'projected abund'!V26*'weight at age'!U$128</f>
        <v>1.9838826803</v>
      </c>
      <c r="V29">
        <f>'projected abund'!W26*'weight at age'!V$128</f>
        <v>1.1236076740000001</v>
      </c>
      <c r="W29">
        <f>'projected abund'!X26*'weight at age'!W$128</f>
        <v>0.60382404960000002</v>
      </c>
      <c r="X29">
        <f>'projected abund'!Y26*'weight at age'!X$128</f>
        <v>0.53029510409999991</v>
      </c>
      <c r="Y29">
        <f>'projected abund'!Z26*'weight at age'!Y$128</f>
        <v>0.30278377314000005</v>
      </c>
      <c r="Z29">
        <f>'projected abund'!AA26*'weight at age'!Z$128</f>
        <v>0.46701488399999996</v>
      </c>
      <c r="AA29">
        <f>'projected abund'!AB26*'weight at age'!AA$128</f>
        <v>0.28469824352000001</v>
      </c>
      <c r="AB29">
        <f>'projected abund'!AC26*'weight at age'!AB$128</f>
        <v>0.35969491050000002</v>
      </c>
      <c r="AC29">
        <f>'projected abund'!AD26*'weight at age'!AC$128</f>
        <v>0.94404512659999995</v>
      </c>
      <c r="AD29">
        <f>'projected abund'!AE26*'weight at age'!AD$128</f>
        <v>0.29004219504000001</v>
      </c>
      <c r="AE29">
        <f>'projected abund'!AF26*'weight at age'!AE$128</f>
        <v>0.24522029948000001</v>
      </c>
      <c r="AF29">
        <f>'projected abund'!AG26*'weight at age'!AF$128</f>
        <v>1.4650036316999999</v>
      </c>
      <c r="AG29">
        <f t="shared" si="0"/>
        <v>213.65114050168003</v>
      </c>
      <c r="AH29">
        <f t="shared" si="1"/>
        <v>189.67498081168003</v>
      </c>
    </row>
    <row r="30" spans="2:34" x14ac:dyDescent="0.25">
      <c r="B30">
        <v>2029</v>
      </c>
      <c r="C30">
        <f>'projected abund'!D27*'weight at age'!C$128</f>
        <v>10.892643599999998</v>
      </c>
      <c r="D30">
        <f>'projected abund'!E27*'weight at age'!D$128</f>
        <v>13.08351609</v>
      </c>
      <c r="E30">
        <f>'projected abund'!F27*'weight at age'!E$128</f>
        <v>14.222786496000001</v>
      </c>
      <c r="F30">
        <f>'projected abund'!G27*'weight at age'!F$128</f>
        <v>14.398061052000001</v>
      </c>
      <c r="G30">
        <f>'projected abund'!H27*'weight at age'!G$128</f>
        <v>13.828107632</v>
      </c>
      <c r="H30">
        <f>'projected abund'!I27*'weight at age'!H$128</f>
        <v>12.778375427999999</v>
      </c>
      <c r="I30">
        <f>'projected abund'!J27*'weight at age'!I$128</f>
        <v>11.487765708000001</v>
      </c>
      <c r="J30">
        <f>'projected abund'!K27*'weight at age'!J$128</f>
        <v>10.128907776</v>
      </c>
      <c r="K30">
        <f>'projected abund'!L27*'weight at age'!K$128</f>
        <v>6.738592014</v>
      </c>
      <c r="L30">
        <f>'projected abund'!M27*'weight at age'!L$128</f>
        <v>26.359163820000003</v>
      </c>
      <c r="M30">
        <f>'projected abund'!N27*'weight at age'!M$128</f>
        <v>18.101237613999999</v>
      </c>
      <c r="N30">
        <f>'projected abund'!O27*'weight at age'!N$128</f>
        <v>26.306421161999999</v>
      </c>
      <c r="O30">
        <f>'projected abund'!P27*'weight at age'!O$128</f>
        <v>4.1820265619999999</v>
      </c>
      <c r="P30">
        <f>'projected abund'!Q27*'weight at age'!P$128</f>
        <v>10.176217596000001</v>
      </c>
      <c r="Q30">
        <f>'projected abund'!R27*'weight at age'!Q$128</f>
        <v>2.2516500160000001</v>
      </c>
      <c r="R30">
        <f>'projected abund'!S27*'weight at age'!R$128</f>
        <v>1.131862264</v>
      </c>
      <c r="S30">
        <f>'projected abund'!T27*'weight at age'!S$128</f>
        <v>0.49340714840000005</v>
      </c>
      <c r="T30">
        <f>'projected abund'!U27*'weight at age'!T$128</f>
        <v>1.2399916260000001</v>
      </c>
      <c r="U30">
        <f>'projected abund'!V27*'weight at age'!U$128</f>
        <v>0.84663274769999985</v>
      </c>
      <c r="V30">
        <f>'projected abund'!W27*'weight at age'!V$128</f>
        <v>1.6782362772000001</v>
      </c>
      <c r="W30">
        <f>'projected abund'!X27*'weight at age'!W$128</f>
        <v>0.9509965881000001</v>
      </c>
      <c r="X30">
        <f>'projected abund'!Y27*'weight at age'!X$128</f>
        <v>0.51133455969999997</v>
      </c>
      <c r="Y30">
        <f>'projected abund'!Z27*'weight at age'!Y$128</f>
        <v>0.44934366720000002</v>
      </c>
      <c r="Z30">
        <f>'projected abund'!AA27*'weight at age'!Z$128</f>
        <v>0.25671710476999998</v>
      </c>
      <c r="AA30">
        <f>'projected abund'!AB27*'weight at age'!AA$128</f>
        <v>0.39620909599999998</v>
      </c>
      <c r="AB30">
        <f>'projected abund'!AC27*'weight at age'!AB$128</f>
        <v>0.241672782</v>
      </c>
      <c r="AC30">
        <f>'projected abund'!AD27*'weight at age'!AC$128</f>
        <v>0.30550771926999998</v>
      </c>
      <c r="AD30">
        <f>'projected abund'!AE27*'weight at age'!AD$128</f>
        <v>0.80229085619999996</v>
      </c>
      <c r="AE30">
        <f>'projected abund'!AF27*'weight at age'!AE$128</f>
        <v>0.24661543253000004</v>
      </c>
      <c r="AF30">
        <f>'projected abund'!AG27*'weight at age'!AF$128</f>
        <v>1.4553618282</v>
      </c>
      <c r="AG30">
        <f t="shared" si="0"/>
        <v>205.94165226327002</v>
      </c>
      <c r="AH30">
        <f t="shared" si="1"/>
        <v>181.96549257327004</v>
      </c>
    </row>
    <row r="31" spans="2:34" x14ac:dyDescent="0.25">
      <c r="B31">
        <v>2030</v>
      </c>
      <c r="C31">
        <f>'projected abund'!D28*'weight at age'!C$128</f>
        <v>10.892643599999998</v>
      </c>
      <c r="D31">
        <f>'projected abund'!E28*'weight at age'!D$128</f>
        <v>13.08351609</v>
      </c>
      <c r="E31">
        <f>'projected abund'!F28*'weight at age'!E$128</f>
        <v>14.222786496000001</v>
      </c>
      <c r="F31">
        <f>'projected abund'!G28*'weight at age'!F$128</f>
        <v>14.398061052000001</v>
      </c>
      <c r="G31">
        <f>'projected abund'!H28*'weight at age'!G$128</f>
        <v>13.828107632</v>
      </c>
      <c r="H31">
        <f>'projected abund'!I28*'weight at age'!H$128</f>
        <v>12.778375427999999</v>
      </c>
      <c r="I31">
        <f>'projected abund'!J28*'weight at age'!I$128</f>
        <v>11.487765708000001</v>
      </c>
      <c r="J31">
        <f>'projected abund'!K28*'weight at age'!J$128</f>
        <v>10.128907776</v>
      </c>
      <c r="K31">
        <f>'projected abund'!L28*'weight at age'!K$128</f>
        <v>8.8102803600000001</v>
      </c>
      <c r="L31">
        <f>'projected abund'!M28*'weight at age'!L$128</f>
        <v>5.805668100000001</v>
      </c>
      <c r="M31">
        <f>'projected abund'!N28*'weight at age'!M$128</f>
        <v>22.55807454</v>
      </c>
      <c r="N31">
        <f>'projected abund'!O28*'weight at age'!N$128</f>
        <v>15.419543734000001</v>
      </c>
      <c r="O31">
        <f>'projected abund'!P28*'weight at age'!O$128</f>
        <v>22.338335621999999</v>
      </c>
      <c r="P31">
        <f>'projected abund'!Q28*'weight at age'!P$128</f>
        <v>3.5437307219999998</v>
      </c>
      <c r="Q31">
        <f>'projected abund'!R28*'weight at age'!Q$128</f>
        <v>8.611609678999999</v>
      </c>
      <c r="R31">
        <f>'projected abund'!S28*'weight at age'!R$128</f>
        <v>1.9041238071999997</v>
      </c>
      <c r="S31">
        <f>'projected abund'!T28*'weight at age'!S$128</f>
        <v>0.95690062000000009</v>
      </c>
      <c r="T31">
        <f>'projected abund'!U28*'weight at age'!T$128</f>
        <v>0.417127578</v>
      </c>
      <c r="U31">
        <f>'projected abund'!V28*'weight at age'!U$128</f>
        <v>1.0485781780000001</v>
      </c>
      <c r="V31">
        <f>'projected abund'!W28*'weight at age'!V$128</f>
        <v>0.71619783479999999</v>
      </c>
      <c r="W31">
        <f>'projected abund'!X28*'weight at age'!W$128</f>
        <v>1.4204241317999999</v>
      </c>
      <c r="X31">
        <f>'projected abund'!Y28*'weight at age'!X$128</f>
        <v>0.80532890479999997</v>
      </c>
      <c r="Y31">
        <f>'projected abund'!Z28*'weight at age'!Y$128</f>
        <v>0.43327503179999999</v>
      </c>
      <c r="Z31">
        <f>'projected abund'!AA28*'weight at age'!Z$128</f>
        <v>0.38097770759999999</v>
      </c>
      <c r="AA31">
        <f>'projected abund'!AB28*'weight at age'!AA$128</f>
        <v>0.21779475431999998</v>
      </c>
      <c r="AB31">
        <f>'projected abund'!AC28*'weight at age'!AB$128</f>
        <v>0.3363317073</v>
      </c>
      <c r="AC31">
        <f>'projected abund'!AD28*'weight at age'!AC$128</f>
        <v>0.20526545694999998</v>
      </c>
      <c r="AD31">
        <f>'projected abund'!AE28*'weight at age'!AD$128</f>
        <v>0.25963430681999999</v>
      </c>
      <c r="AE31">
        <f>'projected abund'!AF28*'weight at age'!AE$128</f>
        <v>0.68216695949999995</v>
      </c>
      <c r="AF31">
        <f>'projected abund'!AG28*'weight at age'!AF$128</f>
        <v>1.4483469735000001</v>
      </c>
      <c r="AG31">
        <f t="shared" si="0"/>
        <v>199.13988049139002</v>
      </c>
      <c r="AH31">
        <f t="shared" si="1"/>
        <v>175.16372080139001</v>
      </c>
    </row>
    <row r="32" spans="2:34" x14ac:dyDescent="0.25">
      <c r="B32">
        <v>2031</v>
      </c>
      <c r="C32">
        <f>'projected abund'!D29*'weight at age'!C$128</f>
        <v>10.892643599999998</v>
      </c>
      <c r="D32">
        <f>'projected abund'!E29*'weight at age'!D$128</f>
        <v>13.08351609</v>
      </c>
      <c r="E32">
        <f>'projected abund'!F29*'weight at age'!E$128</f>
        <v>14.222786496000001</v>
      </c>
      <c r="F32">
        <f>'projected abund'!G29*'weight at age'!F$128</f>
        <v>14.398061052000001</v>
      </c>
      <c r="G32">
        <f>'projected abund'!H29*'weight at age'!G$128</f>
        <v>13.828107632</v>
      </c>
      <c r="H32">
        <f>'projected abund'!I29*'weight at age'!H$128</f>
        <v>12.778375427999999</v>
      </c>
      <c r="I32">
        <f>'projected abund'!J29*'weight at age'!I$128</f>
        <v>11.487765708000001</v>
      </c>
      <c r="J32">
        <f>'projected abund'!K29*'weight at age'!J$128</f>
        <v>10.128907776</v>
      </c>
      <c r="K32">
        <f>'projected abund'!L29*'weight at age'!K$128</f>
        <v>8.8102803600000001</v>
      </c>
      <c r="L32">
        <f>'projected abund'!M29*'weight at age'!L$128</f>
        <v>7.5905396800000009</v>
      </c>
      <c r="M32">
        <f>'projected abund'!N29*'weight at age'!M$128</f>
        <v>4.9684505879999996</v>
      </c>
      <c r="N32">
        <f>'projected abund'!O29*'weight at age'!N$128</f>
        <v>19.216095387999999</v>
      </c>
      <c r="O32">
        <f>'projected abund'!P29*'weight at age'!O$128</f>
        <v>13.093648449</v>
      </c>
      <c r="P32">
        <f>'projected abund'!Q29*'weight at age'!P$128</f>
        <v>18.928882836</v>
      </c>
      <c r="Q32">
        <f>'projected abund'!R29*'weight at age'!Q$128</f>
        <v>2.9988766611999997</v>
      </c>
      <c r="R32">
        <f>'projected abund'!S29*'weight at age'!R$128</f>
        <v>7.2824696479999993</v>
      </c>
      <c r="S32">
        <f>'projected abund'!T29*'weight at age'!S$128</f>
        <v>1.6097869656000001</v>
      </c>
      <c r="T32">
        <f>'projected abund'!U29*'weight at age'!T$128</f>
        <v>0.80896638600000004</v>
      </c>
      <c r="U32">
        <f>'projected abund'!V29*'weight at age'!U$128</f>
        <v>0.35273727539999999</v>
      </c>
      <c r="V32">
        <f>'projected abund'!W29*'weight at age'!V$128</f>
        <v>0.88702667200000007</v>
      </c>
      <c r="W32">
        <f>'projected abund'!X29*'weight at age'!W$128</f>
        <v>0.6061741209</v>
      </c>
      <c r="X32">
        <f>'projected abund'!Y29*'weight at age'!X$128</f>
        <v>1.2028488493</v>
      </c>
      <c r="Y32">
        <f>'projected abund'!Z29*'weight at age'!Y$128</f>
        <v>0.68238866340000004</v>
      </c>
      <c r="Z32">
        <f>'projected abund'!AA29*'weight at age'!Z$128</f>
        <v>0.36735483329999996</v>
      </c>
      <c r="AA32">
        <f>'projected abund'!AB29*'weight at age'!AA$128</f>
        <v>0.32321441039999999</v>
      </c>
      <c r="AB32">
        <f>'projected abund'!AC29*'weight at age'!AB$128</f>
        <v>0.18488032149</v>
      </c>
      <c r="AC32">
        <f>'projected abund'!AD29*'weight at age'!AC$128</f>
        <v>0.28566400305</v>
      </c>
      <c r="AD32">
        <f>'projected abund'!AE29*'weight at age'!AD$128</f>
        <v>0.17444401716000002</v>
      </c>
      <c r="AE32">
        <f>'projected abund'!AF29*'weight at age'!AE$128</f>
        <v>0.22076025399000002</v>
      </c>
      <c r="AF32">
        <f>'projected abund'!AG29*'weight at age'!AF$128</f>
        <v>1.8129648914999998</v>
      </c>
      <c r="AG32">
        <f t="shared" si="0"/>
        <v>193.22861905568999</v>
      </c>
      <c r="AH32">
        <f t="shared" si="1"/>
        <v>169.25245936568996</v>
      </c>
    </row>
    <row r="33" spans="2:34" x14ac:dyDescent="0.25">
      <c r="B33">
        <v>2032</v>
      </c>
      <c r="C33">
        <f>'projected abund'!D30*'weight at age'!C$128</f>
        <v>10.892643599999998</v>
      </c>
      <c r="D33">
        <f>'projected abund'!E30*'weight at age'!D$128</f>
        <v>13.08351609</v>
      </c>
      <c r="E33">
        <f>'projected abund'!F30*'weight at age'!E$128</f>
        <v>14.222786496000001</v>
      </c>
      <c r="F33">
        <f>'projected abund'!G30*'weight at age'!F$128</f>
        <v>14.398061052000001</v>
      </c>
      <c r="G33">
        <f>'projected abund'!H30*'weight at age'!G$128</f>
        <v>13.828107632</v>
      </c>
      <c r="H33">
        <f>'projected abund'!I30*'weight at age'!H$128</f>
        <v>12.778375427999999</v>
      </c>
      <c r="I33">
        <f>'projected abund'!J30*'weight at age'!I$128</f>
        <v>11.487765708000001</v>
      </c>
      <c r="J33">
        <f>'projected abund'!K30*'weight at age'!J$128</f>
        <v>10.128907776</v>
      </c>
      <c r="K33">
        <f>'projected abund'!L30*'weight at age'!K$128</f>
        <v>8.8102803600000001</v>
      </c>
      <c r="L33">
        <f>'projected abund'!M30*'weight at age'!L$128</f>
        <v>7.5905396800000009</v>
      </c>
      <c r="M33">
        <f>'projected abund'!N30*'weight at age'!M$128</f>
        <v>6.4959495719999989</v>
      </c>
      <c r="N33">
        <f>'projected abund'!O30*'weight at age'!N$128</f>
        <v>4.2323985200000003</v>
      </c>
      <c r="O33">
        <f>'projected abund'!P30*'weight at age'!O$128</f>
        <v>16.317530519999998</v>
      </c>
      <c r="P33">
        <f>'projected abund'!Q30*'weight at age'!P$128</f>
        <v>11.095181712</v>
      </c>
      <c r="Q33">
        <f>'projected abund'!R30*'weight at age'!Q$128</f>
        <v>16.018522317000002</v>
      </c>
      <c r="R33">
        <f>'projected abund'!S30*'weight at age'!R$128</f>
        <v>2.5360245479999999</v>
      </c>
      <c r="S33">
        <f>'projected abund'!T30*'weight at age'!S$128</f>
        <v>6.156754868000001</v>
      </c>
      <c r="T33">
        <f>'projected abund'!U30*'weight at age'!T$128</f>
        <v>1.360921695</v>
      </c>
      <c r="U33">
        <f>'projected abund'!V30*'weight at age'!U$128</f>
        <v>0.68408810749999993</v>
      </c>
      <c r="V33">
        <f>'projected abund'!W30*'weight at age'!V$128</f>
        <v>0.29839335189999999</v>
      </c>
      <c r="W33">
        <f>'projected abund'!X30*'weight at age'!W$128</f>
        <v>0.75076281869999995</v>
      </c>
      <c r="X33">
        <f>'projected abund'!Y30*'weight at age'!X$128</f>
        <v>0.5133211164</v>
      </c>
      <c r="Y33">
        <f>'projected abund'!Z30*'weight at age'!Y$128</f>
        <v>1.0192261884</v>
      </c>
      <c r="Z33">
        <f>'projected abund'!AA30*'weight at age'!Z$128</f>
        <v>0.57856883839999995</v>
      </c>
      <c r="AA33">
        <f>'projected abund'!AB30*'weight at age'!AA$128</f>
        <v>0.31165833855999997</v>
      </c>
      <c r="AB33">
        <f>'projected abund'!AC30*'weight at age'!AB$128</f>
        <v>0.27436936617000002</v>
      </c>
      <c r="AC33">
        <f>'projected abund'!AD30*'weight at age'!AC$128</f>
        <v>0.15702858125999999</v>
      </c>
      <c r="AD33">
        <f>'projected abund'!AE30*'weight at age'!AD$128</f>
        <v>0.24277013880000001</v>
      </c>
      <c r="AE33">
        <f>'projected abund'!AF30*'weight at age'!AE$128</f>
        <v>0.14832501039999998</v>
      </c>
      <c r="AF33">
        <f>'projected abund'!AG30*'weight at age'!AF$128</f>
        <v>1.7306667063000001</v>
      </c>
      <c r="AG33">
        <f t="shared" si="0"/>
        <v>188.14344613679</v>
      </c>
      <c r="AH33">
        <f t="shared" si="1"/>
        <v>164.16728644679</v>
      </c>
    </row>
    <row r="34" spans="2:34" x14ac:dyDescent="0.25">
      <c r="B34">
        <v>2033</v>
      </c>
      <c r="C34">
        <f>'projected abund'!D31*'weight at age'!C$128</f>
        <v>10.892643599999998</v>
      </c>
      <c r="D34">
        <f>'projected abund'!E31*'weight at age'!D$128</f>
        <v>13.08351609</v>
      </c>
      <c r="E34">
        <f>'projected abund'!F31*'weight at age'!E$128</f>
        <v>14.222786496000001</v>
      </c>
      <c r="F34">
        <f>'projected abund'!G31*'weight at age'!F$128</f>
        <v>14.398061052000001</v>
      </c>
      <c r="G34">
        <f>'projected abund'!H31*'weight at age'!G$128</f>
        <v>13.828107632</v>
      </c>
      <c r="H34">
        <f>'projected abund'!I31*'weight at age'!H$128</f>
        <v>12.778375427999999</v>
      </c>
      <c r="I34">
        <f>'projected abund'!J31*'weight at age'!I$128</f>
        <v>11.487765708000001</v>
      </c>
      <c r="J34">
        <f>'projected abund'!K31*'weight at age'!J$128</f>
        <v>10.128907776</v>
      </c>
      <c r="K34">
        <f>'projected abund'!L31*'weight at age'!K$128</f>
        <v>8.8102803600000001</v>
      </c>
      <c r="L34">
        <f>'projected abund'!M31*'weight at age'!L$128</f>
        <v>7.5905396800000009</v>
      </c>
      <c r="M34">
        <f>'projected abund'!N31*'weight at age'!M$128</f>
        <v>6.4959495719999989</v>
      </c>
      <c r="N34">
        <f>'projected abund'!O31*'weight at age'!N$128</f>
        <v>5.5335896</v>
      </c>
      <c r="O34">
        <f>'projected abund'!P31*'weight at age'!O$128</f>
        <v>3.593964954</v>
      </c>
      <c r="P34">
        <f>'projected abund'!Q31*'weight at age'!P$128</f>
        <v>13.82703246</v>
      </c>
      <c r="Q34">
        <f>'projected abund'!R31*'weight at age'!Q$128</f>
        <v>9.3892696480000009</v>
      </c>
      <c r="R34">
        <f>'projected abund'!S31*'weight at age'!R$128</f>
        <v>13.546177744</v>
      </c>
      <c r="S34">
        <f>'projected abund'!T31*'weight at age'!S$128</f>
        <v>2.1440106391999998</v>
      </c>
      <c r="T34">
        <f>'projected abund'!U31*'weight at age'!T$128</f>
        <v>5.2049582399999998</v>
      </c>
      <c r="U34">
        <f>'projected abund'!V31*'weight at age'!U$128</f>
        <v>1.1508374039</v>
      </c>
      <c r="V34">
        <f>'projected abund'!W31*'weight at age'!V$128</f>
        <v>0.57869333200000006</v>
      </c>
      <c r="W34">
        <f>'projected abund'!X31*'weight at age'!W$128</f>
        <v>0.25255379469000006</v>
      </c>
      <c r="X34">
        <f>'projected abund'!Y31*'weight at age'!X$128</f>
        <v>0.63576232999999993</v>
      </c>
      <c r="Y34">
        <f>'projected abund'!Z31*'weight at age'!Y$128</f>
        <v>0.43496122679999999</v>
      </c>
      <c r="Z34">
        <f>'projected abund'!AA31*'weight at age'!Z$128</f>
        <v>0.86415750260000002</v>
      </c>
      <c r="AA34">
        <f>'projected abund'!AB31*'weight at age'!AA$128</f>
        <v>0.49084850799999996</v>
      </c>
      <c r="AB34">
        <f>'projected abund'!AC31*'weight at age'!AB$128</f>
        <v>0.26455868628000001</v>
      </c>
      <c r="AC34">
        <f>'projected abund'!AD31*'weight at age'!AC$128</f>
        <v>0.23303610757000001</v>
      </c>
      <c r="AD34">
        <f>'projected abund'!AE31*'weight at age'!AD$128</f>
        <v>0.13344988871999999</v>
      </c>
      <c r="AE34">
        <f>'projected abund'!AF31*'weight at age'!AE$128</f>
        <v>0.20642144017</v>
      </c>
      <c r="AF34">
        <f>'projected abund'!AG31*'weight at age'!AF$128</f>
        <v>1.5990005556000002</v>
      </c>
      <c r="AG34">
        <f t="shared" si="0"/>
        <v>183.80021745553003</v>
      </c>
      <c r="AH34">
        <f t="shared" si="1"/>
        <v>159.82405776553003</v>
      </c>
    </row>
    <row r="35" spans="2:34" x14ac:dyDescent="0.25">
      <c r="B35">
        <v>2034</v>
      </c>
      <c r="C35">
        <f>'projected abund'!D32*'weight at age'!C$128</f>
        <v>10.892643599999998</v>
      </c>
      <c r="D35">
        <f>'projected abund'!E32*'weight at age'!D$128</f>
        <v>13.08351609</v>
      </c>
      <c r="E35">
        <f>'projected abund'!F32*'weight at age'!E$128</f>
        <v>14.222786496000001</v>
      </c>
      <c r="F35">
        <f>'projected abund'!G32*'weight at age'!F$128</f>
        <v>14.398061052000001</v>
      </c>
      <c r="G35">
        <f>'projected abund'!H32*'weight at age'!G$128</f>
        <v>13.828107632</v>
      </c>
      <c r="H35">
        <f>'projected abund'!I32*'weight at age'!H$128</f>
        <v>12.778375427999999</v>
      </c>
      <c r="I35">
        <f>'projected abund'!J32*'weight at age'!I$128</f>
        <v>11.487765708000001</v>
      </c>
      <c r="J35">
        <f>'projected abund'!K32*'weight at age'!J$128</f>
        <v>10.128907776</v>
      </c>
      <c r="K35">
        <f>'projected abund'!L32*'weight at age'!K$128</f>
        <v>8.8102803600000001</v>
      </c>
      <c r="L35">
        <f>'projected abund'!M32*'weight at age'!L$128</f>
        <v>7.5905396800000009</v>
      </c>
      <c r="M35">
        <f>'projected abund'!N32*'weight at age'!M$128</f>
        <v>6.4959495719999989</v>
      </c>
      <c r="N35">
        <f>'projected abund'!O32*'weight at age'!N$128</f>
        <v>5.5335896</v>
      </c>
      <c r="O35">
        <f>'projected abund'!P32*'weight at age'!O$128</f>
        <v>4.6988766150000005</v>
      </c>
      <c r="P35">
        <f>'projected abund'!Q32*'weight at age'!P$128</f>
        <v>3.0454279235999997</v>
      </c>
      <c r="Q35">
        <f>'projected abund'!R32*'weight at age'!Q$128</f>
        <v>11.701074162999999</v>
      </c>
      <c r="R35">
        <f>'projected abund'!S32*'weight at age'!R$128</f>
        <v>7.9401070559999996</v>
      </c>
      <c r="S35">
        <f>'projected abund'!T32*'weight at age'!S$128</f>
        <v>11.452251484</v>
      </c>
      <c r="T35">
        <f>'projected abund'!U32*'weight at age'!T$128</f>
        <v>1.8125542530000001</v>
      </c>
      <c r="U35">
        <f>'projected abund'!V32*'weight at age'!U$128</f>
        <v>4.401464915</v>
      </c>
      <c r="V35">
        <f>'projected abund'!W32*'weight at age'!V$128</f>
        <v>0.97353610620000008</v>
      </c>
      <c r="W35">
        <f>'projected abund'!X32*'weight at age'!W$128</f>
        <v>0.48979589699999998</v>
      </c>
      <c r="X35">
        <f>'projected abund'!Y32*'weight at age'!X$128</f>
        <v>0.21386871479</v>
      </c>
      <c r="Y35">
        <f>'projected abund'!Z32*'weight at age'!Y$128</f>
        <v>0.53870879039999997</v>
      </c>
      <c r="Z35">
        <f>'projected abund'!AA32*'weight at age'!Z$128</f>
        <v>0.36878492979999994</v>
      </c>
      <c r="AA35">
        <f>'projected abund'!AB32*'weight at age'!AA$128</f>
        <v>0.73313633439999992</v>
      </c>
      <c r="AB35">
        <f>'projected abund'!AC32*'weight at age'!AB$128</f>
        <v>0.41666844869999997</v>
      </c>
      <c r="AC35">
        <f>'projected abund'!AD32*'weight at age'!AC$128</f>
        <v>0.22470349685999996</v>
      </c>
      <c r="AD35">
        <f>'projected abund'!AE32*'weight at age'!AD$128</f>
        <v>0.19804464948</v>
      </c>
      <c r="AE35">
        <f>'projected abund'!AF32*'weight at age'!AE$128</f>
        <v>0.11346921224999999</v>
      </c>
      <c r="AF35">
        <f>'projected abund'!AG32*'weight at age'!AF$128</f>
        <v>1.5363819513000001</v>
      </c>
      <c r="AG35">
        <f t="shared" si="0"/>
        <v>180.10937793477996</v>
      </c>
      <c r="AH35">
        <f t="shared" si="1"/>
        <v>156.13321824478001</v>
      </c>
    </row>
    <row r="36" spans="2:34" x14ac:dyDescent="0.25">
      <c r="B36">
        <v>2035</v>
      </c>
      <c r="C36">
        <f>'projected abund'!D33*'weight at age'!C$128</f>
        <v>10.892643599999998</v>
      </c>
      <c r="D36">
        <f>'projected abund'!E33*'weight at age'!D$128</f>
        <v>13.08351609</v>
      </c>
      <c r="E36">
        <f>'projected abund'!F33*'weight at age'!E$128</f>
        <v>14.222786496000001</v>
      </c>
      <c r="F36">
        <f>'projected abund'!G33*'weight at age'!F$128</f>
        <v>14.398061052000001</v>
      </c>
      <c r="G36">
        <f>'projected abund'!H33*'weight at age'!G$128</f>
        <v>13.828107632</v>
      </c>
      <c r="H36">
        <f>'projected abund'!I33*'weight at age'!H$128</f>
        <v>12.778375427999999</v>
      </c>
      <c r="I36">
        <f>'projected abund'!J33*'weight at age'!I$128</f>
        <v>11.487765708000001</v>
      </c>
      <c r="J36">
        <f>'projected abund'!K33*'weight at age'!J$128</f>
        <v>10.128907776</v>
      </c>
      <c r="K36">
        <f>'projected abund'!L33*'weight at age'!K$128</f>
        <v>8.8102803600000001</v>
      </c>
      <c r="L36">
        <f>'projected abund'!M33*'weight at age'!L$128</f>
        <v>7.5905396800000009</v>
      </c>
      <c r="M36">
        <f>'projected abund'!N33*'weight at age'!M$128</f>
        <v>6.4959495719999989</v>
      </c>
      <c r="N36">
        <f>'projected abund'!O33*'weight at age'!N$128</f>
        <v>5.5335896</v>
      </c>
      <c r="O36">
        <f>'projected abund'!P33*'weight at age'!O$128</f>
        <v>4.6988766150000005</v>
      </c>
      <c r="P36">
        <f>'projected abund'!Q33*'weight at age'!P$128</f>
        <v>3.9817083059999998</v>
      </c>
      <c r="Q36">
        <f>'projected abund'!R33*'weight at age'!Q$128</f>
        <v>2.5771870058999999</v>
      </c>
      <c r="R36">
        <f>'projected abund'!S33*'weight at age'!R$128</f>
        <v>9.8950929279999986</v>
      </c>
      <c r="S36">
        <f>'projected abund'!T33*'weight at age'!S$128</f>
        <v>6.7127397240000004</v>
      </c>
      <c r="T36">
        <f>'projected abund'!U33*'weight at age'!T$128</f>
        <v>9.6817721100000007</v>
      </c>
      <c r="U36">
        <f>'projected abund'!V33*'weight at age'!U$128</f>
        <v>1.5327537019999999</v>
      </c>
      <c r="V36">
        <f>'projected abund'!W33*'weight at age'!V$128</f>
        <v>3.72337322</v>
      </c>
      <c r="W36">
        <f>'projected abund'!X33*'weight at age'!W$128</f>
        <v>0.82398052440000003</v>
      </c>
      <c r="X36">
        <f>'projected abund'!Y33*'weight at age'!X$128</f>
        <v>0.41476993199999995</v>
      </c>
      <c r="Y36">
        <f>'projected abund'!Z33*'weight at age'!Y$128</f>
        <v>0.18122035494000002</v>
      </c>
      <c r="Z36">
        <f>'projected abund'!AA33*'weight at age'!Z$128</f>
        <v>0.4567471125</v>
      </c>
      <c r="AA36">
        <f>'projected abund'!AB33*'weight at age'!AA$128</f>
        <v>0.31287046895999998</v>
      </c>
      <c r="AB36">
        <f>'projected abund'!AC33*'weight at age'!AB$128</f>
        <v>0.6223411848</v>
      </c>
      <c r="AC36">
        <f>'projected abund'!AD33*'weight at age'!AC$128</f>
        <v>0.35389708549999999</v>
      </c>
      <c r="AD36">
        <f>'projected abund'!AE33*'weight at age'!AD$128</f>
        <v>0.19096323702000001</v>
      </c>
      <c r="AE36">
        <f>'projected abund'!AF33*'weight at age'!AE$128</f>
        <v>0.16839239822000002</v>
      </c>
      <c r="AF36">
        <f>'projected abund'!AG33*'weight at age'!AF$128</f>
        <v>1.4040043353</v>
      </c>
      <c r="AG36">
        <f t="shared" si="0"/>
        <v>176.98321323854</v>
      </c>
      <c r="AH36">
        <f t="shared" si="1"/>
        <v>153.00705354854003</v>
      </c>
    </row>
    <row r="37" spans="2:34" x14ac:dyDescent="0.25">
      <c r="B37">
        <v>2036</v>
      </c>
      <c r="C37">
        <f>'projected abund'!D34*'weight at age'!C$128</f>
        <v>10.892643599999998</v>
      </c>
      <c r="D37">
        <f>'projected abund'!E34*'weight at age'!D$128</f>
        <v>13.08351609</v>
      </c>
      <c r="E37">
        <f>'projected abund'!F34*'weight at age'!E$128</f>
        <v>14.222786496000001</v>
      </c>
      <c r="F37">
        <f>'projected abund'!G34*'weight at age'!F$128</f>
        <v>14.398061052000001</v>
      </c>
      <c r="G37">
        <f>'projected abund'!H34*'weight at age'!G$128</f>
        <v>13.828107632</v>
      </c>
      <c r="H37">
        <f>'projected abund'!I34*'weight at age'!H$128</f>
        <v>12.778375427999999</v>
      </c>
      <c r="I37">
        <f>'projected abund'!J34*'weight at age'!I$128</f>
        <v>11.487765708000001</v>
      </c>
      <c r="J37">
        <f>'projected abund'!K34*'weight at age'!J$128</f>
        <v>10.128907776</v>
      </c>
      <c r="K37">
        <f>'projected abund'!L34*'weight at age'!K$128</f>
        <v>8.8102803600000001</v>
      </c>
      <c r="L37">
        <f>'projected abund'!M34*'weight at age'!L$128</f>
        <v>7.5905396800000009</v>
      </c>
      <c r="M37">
        <f>'projected abund'!N34*'weight at age'!M$128</f>
        <v>6.4959495719999989</v>
      </c>
      <c r="N37">
        <f>'projected abund'!O34*'weight at age'!N$128</f>
        <v>5.5335896</v>
      </c>
      <c r="O37">
        <f>'projected abund'!P34*'weight at age'!O$128</f>
        <v>4.6988766150000005</v>
      </c>
      <c r="P37">
        <f>'projected abund'!Q34*'weight at age'!P$128</f>
        <v>3.9817083059999998</v>
      </c>
      <c r="Q37">
        <f>'projected abund'!R34*'weight at age'!Q$128</f>
        <v>3.3695027409999998</v>
      </c>
      <c r="R37">
        <f>'projected abund'!S34*'weight at age'!R$128</f>
        <v>2.1794168311999997</v>
      </c>
      <c r="S37">
        <f>'projected abund'!T34*'weight at age'!S$128</f>
        <v>8.3655276000000001</v>
      </c>
      <c r="T37">
        <f>'projected abund'!U34*'weight at age'!T$128</f>
        <v>5.6749849499999998</v>
      </c>
      <c r="U37">
        <f>'projected abund'!V34*'weight at age'!U$128</f>
        <v>8.1872265609999992</v>
      </c>
      <c r="V37">
        <f>'projected abund'!W34*'weight at age'!V$128</f>
        <v>1.2966105334</v>
      </c>
      <c r="W37">
        <f>'projected abund'!X34*'weight at age'!W$128</f>
        <v>3.151371873</v>
      </c>
      <c r="X37">
        <f>'projected abund'!Y34*'weight at age'!X$128</f>
        <v>0.69776600599999994</v>
      </c>
      <c r="Y37">
        <f>'projected abund'!Z34*'weight at age'!Y$128</f>
        <v>0.3514544268</v>
      </c>
      <c r="Z37">
        <f>'projected abund'!AA34*'weight at age'!Z$128</f>
        <v>0.15364860384999998</v>
      </c>
      <c r="AA37">
        <f>'projected abund'!AB34*'weight at age'!AA$128</f>
        <v>0.38749911919999996</v>
      </c>
      <c r="AB37">
        <f>'projected abund'!AC34*'weight at age'!AB$128</f>
        <v>0.26558790228000001</v>
      </c>
      <c r="AC37">
        <f>'projected abund'!AD34*'weight at age'!AC$128</f>
        <v>0.5285888326</v>
      </c>
      <c r="AD37">
        <f>'projected abund'!AE34*'weight at age'!AD$128</f>
        <v>0.30075875615999997</v>
      </c>
      <c r="AE37">
        <f>'projected abund'!AF34*'weight at age'!AE$128</f>
        <v>0.16237128075000001</v>
      </c>
      <c r="AF37">
        <f>'projected abund'!AG34*'weight at age'!AF$128</f>
        <v>1.3380859485000001</v>
      </c>
      <c r="AG37">
        <f t="shared" si="0"/>
        <v>174.34150988074001</v>
      </c>
      <c r="AH37">
        <f t="shared" si="1"/>
        <v>150.36535019074003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15a. Area RPWs</vt:lpstr>
      <vt:lpstr>Table 15b. bio by region</vt:lpstr>
      <vt:lpstr>PT Table 4+ bio by region</vt:lpstr>
      <vt:lpstr>Proportions by area</vt:lpstr>
      <vt:lpstr>weight at age</vt:lpstr>
      <vt:lpstr>numbers at age</vt:lpstr>
      <vt:lpstr>biomass at age</vt:lpstr>
      <vt:lpstr>projected abund</vt:lpstr>
      <vt:lpstr>proj 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Daniel.Goethel</dc:creator>
  <cp:lastModifiedBy>mdorn</cp:lastModifiedBy>
  <dcterms:created xsi:type="dcterms:W3CDTF">2021-10-29T18:54:54Z</dcterms:created>
  <dcterms:modified xsi:type="dcterms:W3CDTF">2022-02-08T00:00:41Z</dcterms:modified>
</cp:coreProperties>
</file>