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ey.mcgilliard\Work\FlatfishAssessments\2022\NRS\Runs\c1mod4_francis_2022\Projections\"/>
    </mc:Choice>
  </mc:AlternateContent>
  <bookViews>
    <workbookView xWindow="0" yWindow="48" windowWidth="5820" windowHeight="3768" tabRatio="751" firstSheet="1" activeTab="3"/>
  </bookViews>
  <sheets>
    <sheet name="Alternatives" sheetId="11" r:id="rId1"/>
    <sheet name="Catch" sheetId="4" r:id="rId2"/>
    <sheet name="SSB" sheetId="3" r:id="rId3"/>
    <sheet name="ProjModelOutput_and_Tables" sheetId="2" r:id="rId4"/>
  </sheets>
  <calcPr calcId="162913"/>
</workbook>
</file>

<file path=xl/calcChain.xml><?xml version="1.0" encoding="utf-8"?>
<calcChain xmlns="http://schemas.openxmlformats.org/spreadsheetml/2006/main">
  <c r="P38" i="2" l="1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38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6" i="2"/>
  <c r="O73" i="2"/>
  <c r="O72" i="2"/>
  <c r="R541" i="2"/>
  <c r="Q3" i="2"/>
  <c r="Q45" i="2" s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Q14" i="2" l="1"/>
  <c r="Q6" i="2"/>
  <c r="R3" i="2"/>
  <c r="R33" i="2" s="1"/>
  <c r="Q38" i="2"/>
  <c r="Q42" i="2"/>
  <c r="Q46" i="2"/>
  <c r="Q50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39" i="2"/>
  <c r="Q43" i="2"/>
  <c r="Q47" i="2"/>
  <c r="Q51" i="2"/>
  <c r="Q7" i="2"/>
  <c r="Q9" i="2"/>
  <c r="Q11" i="2"/>
  <c r="Q13" i="2"/>
  <c r="Q15" i="2"/>
  <c r="Q17" i="2"/>
  <c r="Q19" i="2"/>
  <c r="Q16" i="2"/>
  <c r="Q8" i="2"/>
  <c r="Q44" i="2"/>
  <c r="Q18" i="2"/>
  <c r="Q10" i="2"/>
  <c r="Q49" i="2"/>
  <c r="Q41" i="2"/>
  <c r="Q12" i="2"/>
  <c r="Q48" i="2"/>
  <c r="Q40" i="2"/>
  <c r="R35" i="2"/>
  <c r="R34" i="2"/>
  <c r="R31" i="2"/>
  <c r="R30" i="2"/>
  <c r="R27" i="2"/>
  <c r="R26" i="2"/>
  <c r="R23" i="2"/>
  <c r="R22" i="2"/>
  <c r="R24" i="2" l="1"/>
  <c r="R28" i="2"/>
  <c r="R32" i="2"/>
  <c r="S3" i="2"/>
  <c r="S46" i="2" s="1"/>
  <c r="R25" i="2"/>
  <c r="R29" i="2"/>
  <c r="S42" i="2"/>
  <c r="S50" i="2"/>
  <c r="S12" i="2"/>
  <c r="S39" i="2"/>
  <c r="S47" i="2"/>
  <c r="S9" i="2"/>
  <c r="S17" i="2"/>
  <c r="S6" i="2"/>
  <c r="S45" i="2"/>
  <c r="S15" i="2"/>
  <c r="S48" i="2"/>
  <c r="S18" i="2"/>
  <c r="S49" i="2"/>
  <c r="S19" i="2"/>
  <c r="R40" i="2"/>
  <c r="R44" i="2"/>
  <c r="R48" i="2"/>
  <c r="R6" i="2"/>
  <c r="R10" i="2"/>
  <c r="R14" i="2"/>
  <c r="R18" i="2"/>
  <c r="R41" i="2"/>
  <c r="R45" i="2"/>
  <c r="R49" i="2"/>
  <c r="R7" i="2"/>
  <c r="R11" i="2"/>
  <c r="R15" i="2"/>
  <c r="R19" i="2"/>
  <c r="R38" i="2"/>
  <c r="R46" i="2"/>
  <c r="R8" i="2"/>
  <c r="R16" i="2"/>
  <c r="R39" i="2"/>
  <c r="R47" i="2"/>
  <c r="R9" i="2"/>
  <c r="R17" i="2"/>
  <c r="R42" i="2"/>
  <c r="R50" i="2"/>
  <c r="R12" i="2"/>
  <c r="R43" i="2"/>
  <c r="R51" i="2"/>
  <c r="R13" i="2"/>
  <c r="S34" i="2"/>
  <c r="S32" i="2"/>
  <c r="S30" i="2"/>
  <c r="S28" i="2"/>
  <c r="S26" i="2"/>
  <c r="S24" i="2"/>
  <c r="S22" i="2"/>
  <c r="S23" i="2" l="1"/>
  <c r="S27" i="2"/>
  <c r="S31" i="2"/>
  <c r="S35" i="2"/>
  <c r="S41" i="2"/>
  <c r="S40" i="2"/>
  <c r="S14" i="2"/>
  <c r="S13" i="2"/>
  <c r="S43" i="2"/>
  <c r="S8" i="2"/>
  <c r="S38" i="2"/>
  <c r="T3" i="2"/>
  <c r="T6" i="2" s="1"/>
  <c r="S25" i="2"/>
  <c r="S29" i="2"/>
  <c r="S33" i="2"/>
  <c r="S11" i="2"/>
  <c r="S10" i="2"/>
  <c r="S7" i="2"/>
  <c r="S44" i="2"/>
  <c r="S51" i="2"/>
  <c r="S16" i="2"/>
  <c r="T40" i="2"/>
  <c r="T48" i="2"/>
  <c r="T10" i="2"/>
  <c r="T18" i="2"/>
  <c r="T45" i="2"/>
  <c r="T7" i="2"/>
  <c r="T15" i="2"/>
  <c r="T42" i="2"/>
  <c r="T12" i="2"/>
  <c r="T51" i="2"/>
  <c r="T38" i="2"/>
  <c r="T8" i="2"/>
  <c r="T39" i="2"/>
  <c r="T9" i="2"/>
  <c r="U3" i="2"/>
  <c r="T34" i="2"/>
  <c r="T32" i="2"/>
  <c r="T30" i="2"/>
  <c r="T28" i="2"/>
  <c r="T26" i="2"/>
  <c r="T24" i="2"/>
  <c r="T22" i="2"/>
  <c r="T23" i="2" l="1"/>
  <c r="T27" i="2"/>
  <c r="T31" i="2"/>
  <c r="T35" i="2"/>
  <c r="T47" i="2"/>
  <c r="T46" i="2"/>
  <c r="T43" i="2"/>
  <c r="T19" i="2"/>
  <c r="T49" i="2"/>
  <c r="T14" i="2"/>
  <c r="T44" i="2"/>
  <c r="T25" i="2"/>
  <c r="T29" i="2"/>
  <c r="T33" i="2"/>
  <c r="T17" i="2"/>
  <c r="T16" i="2"/>
  <c r="T13" i="2"/>
  <c r="T50" i="2"/>
  <c r="T11" i="2"/>
  <c r="T41" i="2"/>
  <c r="U38" i="2"/>
  <c r="U42" i="2"/>
  <c r="U46" i="2"/>
  <c r="U50" i="2"/>
  <c r="U8" i="2"/>
  <c r="U12" i="2"/>
  <c r="U16" i="2"/>
  <c r="U39" i="2"/>
  <c r="U43" i="2"/>
  <c r="U47" i="2"/>
  <c r="U51" i="2"/>
  <c r="U9" i="2"/>
  <c r="U13" i="2"/>
  <c r="U17" i="2"/>
  <c r="U40" i="2"/>
  <c r="U48" i="2"/>
  <c r="U10" i="2"/>
  <c r="U18" i="2"/>
  <c r="U41" i="2"/>
  <c r="U49" i="2"/>
  <c r="U11" i="2"/>
  <c r="U19" i="2"/>
  <c r="U44" i="2"/>
  <c r="U6" i="2"/>
  <c r="U14" i="2"/>
  <c r="U45" i="2"/>
  <c r="U7" i="2"/>
  <c r="U15" i="2"/>
  <c r="V3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</calcChain>
</file>

<file path=xl/sharedStrings.xml><?xml version="1.0" encoding="utf-8"?>
<sst xmlns="http://schemas.openxmlformats.org/spreadsheetml/2006/main" count="359" uniqueCount="60">
  <si>
    <t>SB0</t>
  </si>
  <si>
    <t>SB40</t>
  </si>
  <si>
    <t>SB35</t>
  </si>
  <si>
    <t>MeanRec</t>
  </si>
  <si>
    <t>HarMeanRec</t>
  </si>
  <si>
    <t>Bnow</t>
  </si>
  <si>
    <t>CV</t>
  </si>
  <si>
    <t>Recruit</t>
  </si>
  <si>
    <t>Alternative</t>
  </si>
  <si>
    <t>Stock:</t>
  </si>
  <si>
    <t>Catch</t>
  </si>
  <si>
    <t>Year</t>
  </si>
  <si>
    <t>C0</t>
  </si>
  <si>
    <t>Cabc</t>
  </si>
  <si>
    <t>Cofl</t>
  </si>
  <si>
    <t>LowCI_Catch</t>
  </si>
  <si>
    <t>Median_Catch</t>
  </si>
  <si>
    <t>Mean_Catch</t>
  </si>
  <si>
    <t>UpperCI_Catch</t>
  </si>
  <si>
    <t>Stdev_Catch</t>
  </si>
  <si>
    <t>Spawning_Biomass</t>
  </si>
  <si>
    <t>SSB100</t>
  </si>
  <si>
    <t>SSBabc</t>
  </si>
  <si>
    <t>SSBofl</t>
  </si>
  <si>
    <t>LowCI_SSB</t>
  </si>
  <si>
    <t>Median_SSB</t>
  </si>
  <si>
    <t>Mean_SSB</t>
  </si>
  <si>
    <t>UpperCI_SSB</t>
  </si>
  <si>
    <t>Stdev_SSB</t>
  </si>
  <si>
    <t>F0</t>
  </si>
  <si>
    <t>Fabc</t>
  </si>
  <si>
    <t>Fofl</t>
  </si>
  <si>
    <t>LowCI_F</t>
  </si>
  <si>
    <t>Median_F</t>
  </si>
  <si>
    <t>Mean_F</t>
  </si>
  <si>
    <t>UpperCI_F</t>
  </si>
  <si>
    <t>Stdev_F</t>
  </si>
  <si>
    <t>B100</t>
  </si>
  <si>
    <t>Babc</t>
  </si>
  <si>
    <t>Bofl</t>
  </si>
  <si>
    <t>LowCI_Biom</t>
  </si>
  <si>
    <t>Median_Biom</t>
  </si>
  <si>
    <t>Mean_Biom</t>
  </si>
  <si>
    <t>UpperCI_Biom</t>
  </si>
  <si>
    <t>Stdev_Biom</t>
  </si>
  <si>
    <t>C</t>
  </si>
  <si>
    <t>F</t>
  </si>
  <si>
    <t>SSB</t>
  </si>
  <si>
    <t xml:space="preserve">94,992 t x 0.75 x 0.224 = 15,530 </t>
  </si>
  <si>
    <t xml:space="preserve">(94,992 t x 0.75 x 0.224 = 15,954 t) 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</si>
  <si>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</si>
  <si>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</si>
  <si>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</si>
  <si>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</si>
  <si>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</si>
  <si>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</si>
  <si>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</si>
  <si>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Fishing_mortalityfm_projection_model_output</t>
  </si>
  <si>
    <t>Total_Biomassfm_projection_model_output</t>
  </si>
  <si>
    <t>fm_projection_model_output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</si>
</sst>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8"/>
      <name val="Arial"/>
      <family val="2"/>
    </font>
    <font>
      <sz val="11"/>
      <name val="Times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2" borderId="2" xfId="0" applyNumberFormat="1" applyFont="1" applyFill="1" applyBorder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3" fontId="6" fillId="2" borderId="0" xfId="1" applyNumberFormat="1" applyFont="1" applyFill="1" applyAlignment="1">
      <alignment horizontal="center"/>
    </xf>
    <xf numFmtId="3" fontId="6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Model 1</a:t>
            </a:r>
          </a:p>
        </c:rich>
      </c:tx>
      <c:layout>
        <c:manualLayout>
          <c:xMode val="edge"/>
          <c:yMode val="edge"/>
          <c:x val="0.15993118735805703"/>
          <c:y val="1.3618677042801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8482042076346"/>
          <c:y val="4.8638247807122774E-2"/>
          <c:w val="0.81519984224769892"/>
          <c:h val="0.71011841798399322"/>
        </c:manualLayout>
      </c:layout>
      <c:scatterChart>
        <c:scatterStyle val="smoothMarker"/>
        <c:varyColors val="0"/>
        <c:ser>
          <c:idx val="8"/>
          <c:order val="0"/>
          <c:tx>
            <c:v>MSY SSB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ProjModelOutput_and_Tables!$D$26:$D$39</c:f>
              <c:numCache>
                <c:formatCode>General</c:formatCode>
                <c:ptCount val="14"/>
                <c:pt idx="0">
                  <c:v>134.43600000000001</c:v>
                </c:pt>
                <c:pt idx="1">
                  <c:v>134.43600000000001</c:v>
                </c:pt>
                <c:pt idx="2">
                  <c:v>134.43600000000001</c:v>
                </c:pt>
                <c:pt idx="3">
                  <c:v>134.43600000000001</c:v>
                </c:pt>
                <c:pt idx="4">
                  <c:v>134.43600000000001</c:v>
                </c:pt>
                <c:pt idx="5">
                  <c:v>134.43600000000001</c:v>
                </c:pt>
                <c:pt idx="6">
                  <c:v>134.43600000000001</c:v>
                </c:pt>
                <c:pt idx="7">
                  <c:v>134.43600000000001</c:v>
                </c:pt>
                <c:pt idx="8">
                  <c:v>134.43600000000001</c:v>
                </c:pt>
                <c:pt idx="9">
                  <c:v>134.43600000000001</c:v>
                </c:pt>
                <c:pt idx="10">
                  <c:v>134.43600000000001</c:v>
                </c:pt>
                <c:pt idx="11">
                  <c:v>134.43600000000001</c:v>
                </c:pt>
                <c:pt idx="12">
                  <c:v>134.43600000000001</c:v>
                </c:pt>
                <c:pt idx="13">
                  <c:v>134.43600000000001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0-481E-A66D-E168A4C6A0D9}"/>
            </c:ext>
          </c:extLst>
        </c:ser>
        <c:ser>
          <c:idx val="5"/>
          <c:order val="1"/>
          <c:tx>
            <c:v>Alternative 6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ProjModelOutput_and_Tables!$A$366:$A$379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ProjModelOutput_and_Tables!$G$366:$G$379</c:f>
              <c:numCache>
                <c:formatCode>General</c:formatCode>
                <c:ptCount val="14"/>
                <c:pt idx="0">
                  <c:v>261.31200000000001</c:v>
                </c:pt>
                <c:pt idx="1">
                  <c:v>252.905</c:v>
                </c:pt>
                <c:pt idx="2">
                  <c:v>228.53100000000001</c:v>
                </c:pt>
                <c:pt idx="3">
                  <c:v>215.28</c:v>
                </c:pt>
                <c:pt idx="4">
                  <c:v>201.07400000000001</c:v>
                </c:pt>
                <c:pt idx="5">
                  <c:v>188.72</c:v>
                </c:pt>
                <c:pt idx="6">
                  <c:v>181.434</c:v>
                </c:pt>
                <c:pt idx="7">
                  <c:v>176.345</c:v>
                </c:pt>
                <c:pt idx="8">
                  <c:v>171.51599999999999</c:v>
                </c:pt>
                <c:pt idx="9">
                  <c:v>165.46299999999999</c:v>
                </c:pt>
                <c:pt idx="10">
                  <c:v>159.43700000000001</c:v>
                </c:pt>
                <c:pt idx="11">
                  <c:v>155.738</c:v>
                </c:pt>
                <c:pt idx="12">
                  <c:v>152.63</c:v>
                </c:pt>
                <c:pt idx="13">
                  <c:v>149.959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0-481E-A66D-E168A4C6A0D9}"/>
            </c:ext>
          </c:extLst>
        </c:ser>
        <c:ser>
          <c:idx val="6"/>
          <c:order val="2"/>
          <c:tx>
            <c:v>Alternative 7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ProjModelOutput_and_Tables!$A$434:$A$447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ProjModelOutput_and_Tables!$G$434:$G$447</c:f>
              <c:numCache>
                <c:formatCode>General</c:formatCode>
                <c:ptCount val="14"/>
                <c:pt idx="0">
                  <c:v>261.31200000000001</c:v>
                </c:pt>
                <c:pt idx="1">
                  <c:v>253.745</c:v>
                </c:pt>
                <c:pt idx="2">
                  <c:v>237.233</c:v>
                </c:pt>
                <c:pt idx="3">
                  <c:v>228.66800000000001</c:v>
                </c:pt>
                <c:pt idx="4">
                  <c:v>211.226</c:v>
                </c:pt>
                <c:pt idx="5">
                  <c:v>196.23400000000001</c:v>
                </c:pt>
                <c:pt idx="6">
                  <c:v>186.89</c:v>
                </c:pt>
                <c:pt idx="7">
                  <c:v>180.239</c:v>
                </c:pt>
                <c:pt idx="8">
                  <c:v>174.221</c:v>
                </c:pt>
                <c:pt idx="9">
                  <c:v>167.32599999999999</c:v>
                </c:pt>
                <c:pt idx="10">
                  <c:v>160.637</c:v>
                </c:pt>
                <c:pt idx="11">
                  <c:v>156.482</c:v>
                </c:pt>
                <c:pt idx="12">
                  <c:v>153.096</c:v>
                </c:pt>
                <c:pt idx="13">
                  <c:v>150.249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0-481E-A66D-E168A4C6A0D9}"/>
            </c:ext>
          </c:extLst>
        </c:ser>
        <c:ser>
          <c:idx val="0"/>
          <c:order val="3"/>
          <c:tx>
            <c:v>1/2 MSY SSB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ProjModelOutput_and_Tables!$A$366:$A$379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ProjModelOutput_and_Tables!$J$366:$J$379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0-481E-A66D-E168A4C6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4392"/>
        <c:axId val="257284000"/>
      </c:scatterChart>
      <c:valAx>
        <c:axId val="257284392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Projection Year</a:t>
                </a:r>
              </a:p>
            </c:rich>
          </c:tx>
          <c:layout>
            <c:manualLayout>
              <c:xMode val="edge"/>
              <c:yMode val="edge"/>
              <c:x val="0.46424940938118725"/>
              <c:y val="0.8521421015807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4000"/>
        <c:crosses val="autoZero"/>
        <c:crossBetween val="midCat"/>
        <c:majorUnit val="1"/>
      </c:valAx>
      <c:valAx>
        <c:axId val="25728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Spawning Biomass
 ( t)</a:t>
                </a:r>
              </a:p>
            </c:rich>
          </c:tx>
          <c:layout>
            <c:manualLayout>
              <c:xMode val="edge"/>
              <c:yMode val="edge"/>
              <c:x val="7.2538970215810673E-3"/>
              <c:y val="0.1517513331582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43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509526335114857"/>
          <c:y val="0.11348923067495939"/>
          <c:w val="0.19481894857960541"/>
          <c:h val="0.190661931403921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2013 Model 1</a:t>
            </a:r>
          </a:p>
        </c:rich>
      </c:tx>
      <c:layout>
        <c:manualLayout>
          <c:xMode val="edge"/>
          <c:yMode val="edge"/>
          <c:x val="0.14326995489803956"/>
          <c:y val="1.0719709143499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80938355075448"/>
          <c:y val="3.8284860674325828E-2"/>
          <c:w val="0.83467275975465849"/>
          <c:h val="0.81317044072267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ProjModelOutput_and_Tables!$C$8</c:f>
              <c:strCache>
                <c:ptCount val="1"/>
                <c:pt idx="0">
                  <c:v>Cabc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ProjModelOutput_and_Tables!$C$9:$C$22</c:f>
              <c:numCache>
                <c:formatCode>General</c:formatCode>
                <c:ptCount val="14"/>
                <c:pt idx="0">
                  <c:v>41.8264</c:v>
                </c:pt>
                <c:pt idx="1">
                  <c:v>41.8264</c:v>
                </c:pt>
                <c:pt idx="2">
                  <c:v>41.8264</c:v>
                </c:pt>
                <c:pt idx="3">
                  <c:v>41.8264</c:v>
                </c:pt>
                <c:pt idx="4">
                  <c:v>41.8264</c:v>
                </c:pt>
                <c:pt idx="5">
                  <c:v>41.8264</c:v>
                </c:pt>
                <c:pt idx="6">
                  <c:v>41.8264</c:v>
                </c:pt>
                <c:pt idx="7">
                  <c:v>41.8264</c:v>
                </c:pt>
                <c:pt idx="8">
                  <c:v>41.8264</c:v>
                </c:pt>
                <c:pt idx="9">
                  <c:v>41.8264</c:v>
                </c:pt>
                <c:pt idx="10">
                  <c:v>41.8264</c:v>
                </c:pt>
                <c:pt idx="11">
                  <c:v>41.8264</c:v>
                </c:pt>
                <c:pt idx="12">
                  <c:v>41.8264</c:v>
                </c:pt>
                <c:pt idx="13">
                  <c:v>41.8264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D91-9A12-C99CBE1B1370}"/>
            </c:ext>
          </c:extLst>
        </c:ser>
        <c:ser>
          <c:idx val="3"/>
          <c:order val="1"/>
          <c:tx>
            <c:strRef>
              <c:f>ProjModelOutput_and_Tables!$D$8</c:f>
              <c:strCache>
                <c:ptCount val="1"/>
                <c:pt idx="0">
                  <c:v>Cofl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ProjModelOutput_and_Tables!$D$9:$D$22</c:f>
              <c:numCache>
                <c:formatCode>General</c:formatCode>
                <c:ptCount val="14"/>
                <c:pt idx="0">
                  <c:v>46.146099999999997</c:v>
                </c:pt>
                <c:pt idx="1">
                  <c:v>46.146099999999997</c:v>
                </c:pt>
                <c:pt idx="2">
                  <c:v>46.146099999999997</c:v>
                </c:pt>
                <c:pt idx="3">
                  <c:v>46.146099999999997</c:v>
                </c:pt>
                <c:pt idx="4">
                  <c:v>46.146099999999997</c:v>
                </c:pt>
                <c:pt idx="5">
                  <c:v>46.146099999999997</c:v>
                </c:pt>
                <c:pt idx="6">
                  <c:v>46.146099999999997</c:v>
                </c:pt>
                <c:pt idx="7">
                  <c:v>46.146099999999997</c:v>
                </c:pt>
                <c:pt idx="8">
                  <c:v>46.146099999999997</c:v>
                </c:pt>
                <c:pt idx="9">
                  <c:v>46.146099999999997</c:v>
                </c:pt>
                <c:pt idx="10">
                  <c:v>46.146099999999997</c:v>
                </c:pt>
                <c:pt idx="11">
                  <c:v>46.146099999999997</c:v>
                </c:pt>
                <c:pt idx="12">
                  <c:v>46.146099999999997</c:v>
                </c:pt>
                <c:pt idx="13">
                  <c:v>46.146099999999997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6-4D91-9A12-C99CBE1B1370}"/>
            </c:ext>
          </c:extLst>
        </c:ser>
        <c:ser>
          <c:idx val="0"/>
          <c:order val="2"/>
          <c:tx>
            <c:v>F40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ProjModelOutput_and_Tables!$G$9:$G$22</c:f>
              <c:numCache>
                <c:formatCode>General</c:formatCode>
                <c:ptCount val="14"/>
                <c:pt idx="0">
                  <c:v>16.014299999999999</c:v>
                </c:pt>
                <c:pt idx="1">
                  <c:v>40.76</c:v>
                </c:pt>
                <c:pt idx="2">
                  <c:v>57.075099999999999</c:v>
                </c:pt>
                <c:pt idx="3">
                  <c:v>55.994500000000002</c:v>
                </c:pt>
                <c:pt idx="4">
                  <c:v>54.181399999999996</c:v>
                </c:pt>
                <c:pt idx="5">
                  <c:v>52.076700000000002</c:v>
                </c:pt>
                <c:pt idx="6">
                  <c:v>50.409799999999997</c:v>
                </c:pt>
                <c:pt idx="7">
                  <c:v>49.221400000000003</c:v>
                </c:pt>
                <c:pt idx="8">
                  <c:v>48.278500000000001</c:v>
                </c:pt>
                <c:pt idx="9">
                  <c:v>46.883699999999997</c:v>
                </c:pt>
                <c:pt idx="10">
                  <c:v>45.167900000000003</c:v>
                </c:pt>
                <c:pt idx="11">
                  <c:v>43.029699999999998</c:v>
                </c:pt>
                <c:pt idx="12">
                  <c:v>41.255899999999997</c:v>
                </c:pt>
                <c:pt idx="13">
                  <c:v>40.086599999999997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6-4D91-9A12-C99CBE1B1370}"/>
            </c:ext>
          </c:extLst>
        </c:ser>
        <c:ser>
          <c:idx val="1"/>
          <c:order val="3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ProjModelOutput_and_Tables!$E$9:$E$22</c:f>
              <c:numCache>
                <c:formatCode>General</c:formatCode>
                <c:ptCount val="14"/>
                <c:pt idx="0">
                  <c:v>16.014299999999999</c:v>
                </c:pt>
                <c:pt idx="1">
                  <c:v>40.76</c:v>
                </c:pt>
                <c:pt idx="2">
                  <c:v>57.074399999999997</c:v>
                </c:pt>
                <c:pt idx="3">
                  <c:v>55.980899999999998</c:v>
                </c:pt>
                <c:pt idx="4">
                  <c:v>54.118699999999997</c:v>
                </c:pt>
                <c:pt idx="5">
                  <c:v>51.836799999999997</c:v>
                </c:pt>
                <c:pt idx="6">
                  <c:v>49.605800000000002</c:v>
                </c:pt>
                <c:pt idx="7">
                  <c:v>47.043500000000002</c:v>
                </c:pt>
                <c:pt idx="8">
                  <c:v>43.552999999999997</c:v>
                </c:pt>
                <c:pt idx="9">
                  <c:v>38.563000000000002</c:v>
                </c:pt>
                <c:pt idx="10">
                  <c:v>32.542700000000004</c:v>
                </c:pt>
                <c:pt idx="11">
                  <c:v>26.200900000000001</c:v>
                </c:pt>
                <c:pt idx="12">
                  <c:v>21.9392</c:v>
                </c:pt>
                <c:pt idx="13">
                  <c:v>19.6645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6-4D91-9A12-C99CBE1B1370}"/>
            </c:ext>
          </c:extLst>
        </c:ser>
        <c:ser>
          <c:idx val="5"/>
          <c:order val="4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ProjModelOutput_and_Tables!$H$9:$H$22</c:f>
              <c:numCache>
                <c:formatCode>General</c:formatCode>
                <c:ptCount val="14"/>
                <c:pt idx="0">
                  <c:v>16.014299999999999</c:v>
                </c:pt>
                <c:pt idx="1">
                  <c:v>40.76</c:v>
                </c:pt>
                <c:pt idx="2">
                  <c:v>57.076900000000002</c:v>
                </c:pt>
                <c:pt idx="3">
                  <c:v>56.025500000000001</c:v>
                </c:pt>
                <c:pt idx="4">
                  <c:v>54.311399999999999</c:v>
                </c:pt>
                <c:pt idx="5">
                  <c:v>52.579000000000001</c:v>
                </c:pt>
                <c:pt idx="6">
                  <c:v>52.076900000000002</c:v>
                </c:pt>
                <c:pt idx="7">
                  <c:v>53.692599999999999</c:v>
                </c:pt>
                <c:pt idx="8">
                  <c:v>57.361199999999997</c:v>
                </c:pt>
                <c:pt idx="9">
                  <c:v>61.544699999999999</c:v>
                </c:pt>
                <c:pt idx="10">
                  <c:v>65.058899999999994</c:v>
                </c:pt>
                <c:pt idx="11">
                  <c:v>66.212400000000002</c:v>
                </c:pt>
                <c:pt idx="12">
                  <c:v>68.031400000000005</c:v>
                </c:pt>
                <c:pt idx="13">
                  <c:v>66.851299999999995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6-4D91-9A12-C99CBE1B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5568"/>
        <c:axId val="257285960"/>
      </c:scatterChart>
      <c:valAx>
        <c:axId val="257285568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12625142816982"/>
              <c:y val="0.923430839464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5960"/>
        <c:crosses val="autoZero"/>
        <c:crossBetween val="midCat"/>
        <c:majorUnit val="1"/>
      </c:valAx>
      <c:valAx>
        <c:axId val="257285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Catch (tons)</a:t>
                </a:r>
              </a:p>
            </c:rich>
          </c:tx>
          <c:layout>
            <c:manualLayout>
              <c:xMode val="edge"/>
              <c:yMode val="edge"/>
              <c:x val="4.7846913240381504E-2"/>
              <c:y val="0.298621913259741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5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177113056138994"/>
          <c:y val="8.9328699983930643E-2"/>
          <c:w val="0.13476880562707441"/>
          <c:h val="0.17917314795584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2013 Model 1</a:t>
            </a:r>
          </a:p>
        </c:rich>
      </c:tx>
      <c:layout>
        <c:manualLayout>
          <c:xMode val="edge"/>
          <c:yMode val="edge"/>
          <c:x val="0.15442997062933564"/>
          <c:y val="4.08358107022336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4869672906202"/>
          <c:y val="3.8284790294070385E-2"/>
          <c:w val="0.82723344657635123"/>
          <c:h val="0.81317044072267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ProjModelOutput_and_Tables!$C$25</c:f>
              <c:strCache>
                <c:ptCount val="1"/>
                <c:pt idx="0">
                  <c:v>SSBabc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ProjModelOutput_and_Tables!$C$26:$C$39</c:f>
              <c:numCache>
                <c:formatCode>General</c:formatCode>
                <c:ptCount val="14"/>
                <c:pt idx="0">
                  <c:v>153.64099999999999</c:v>
                </c:pt>
                <c:pt idx="1">
                  <c:v>153.64099999999999</c:v>
                </c:pt>
                <c:pt idx="2">
                  <c:v>153.64099999999999</c:v>
                </c:pt>
                <c:pt idx="3">
                  <c:v>153.64099999999999</c:v>
                </c:pt>
                <c:pt idx="4">
                  <c:v>153.64099999999999</c:v>
                </c:pt>
                <c:pt idx="5">
                  <c:v>153.64099999999999</c:v>
                </c:pt>
                <c:pt idx="6">
                  <c:v>153.64099999999999</c:v>
                </c:pt>
                <c:pt idx="7">
                  <c:v>153.64099999999999</c:v>
                </c:pt>
                <c:pt idx="8">
                  <c:v>153.64099999999999</c:v>
                </c:pt>
                <c:pt idx="9">
                  <c:v>153.64099999999999</c:v>
                </c:pt>
                <c:pt idx="10">
                  <c:v>153.64099999999999</c:v>
                </c:pt>
                <c:pt idx="11">
                  <c:v>153.64099999999999</c:v>
                </c:pt>
                <c:pt idx="12">
                  <c:v>153.64099999999999</c:v>
                </c:pt>
                <c:pt idx="13">
                  <c:v>153.64099999999999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3-406A-99FA-D4BC2E0B7341}"/>
            </c:ext>
          </c:extLst>
        </c:ser>
        <c:ser>
          <c:idx val="3"/>
          <c:order val="1"/>
          <c:tx>
            <c:strRef>
              <c:f>ProjModelOutput_and_Tables!$D$25</c:f>
              <c:strCache>
                <c:ptCount val="1"/>
                <c:pt idx="0">
                  <c:v>SSBofl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ProjModelOutput_and_Tables!$D$26:$D$39</c:f>
              <c:numCache>
                <c:formatCode>General</c:formatCode>
                <c:ptCount val="14"/>
                <c:pt idx="0">
                  <c:v>134.43600000000001</c:v>
                </c:pt>
                <c:pt idx="1">
                  <c:v>134.43600000000001</c:v>
                </c:pt>
                <c:pt idx="2">
                  <c:v>134.43600000000001</c:v>
                </c:pt>
                <c:pt idx="3">
                  <c:v>134.43600000000001</c:v>
                </c:pt>
                <c:pt idx="4">
                  <c:v>134.43600000000001</c:v>
                </c:pt>
                <c:pt idx="5">
                  <c:v>134.43600000000001</c:v>
                </c:pt>
                <c:pt idx="6">
                  <c:v>134.43600000000001</c:v>
                </c:pt>
                <c:pt idx="7">
                  <c:v>134.43600000000001</c:v>
                </c:pt>
                <c:pt idx="8">
                  <c:v>134.43600000000001</c:v>
                </c:pt>
                <c:pt idx="9">
                  <c:v>134.43600000000001</c:v>
                </c:pt>
                <c:pt idx="10">
                  <c:v>134.43600000000001</c:v>
                </c:pt>
                <c:pt idx="11">
                  <c:v>134.43600000000001</c:v>
                </c:pt>
                <c:pt idx="12">
                  <c:v>134.43600000000001</c:v>
                </c:pt>
                <c:pt idx="13">
                  <c:v>134.43600000000001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3-406A-99FA-D4BC2E0B7341}"/>
            </c:ext>
          </c:extLst>
        </c:ser>
        <c:ser>
          <c:idx val="4"/>
          <c:order val="2"/>
          <c:tx>
            <c:strRef>
              <c:f>ProjModelOutput_and_Tables!$E$25</c:f>
              <c:strCache>
                <c:ptCount val="1"/>
                <c:pt idx="0">
                  <c:v>LowCI_SSB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ProjModelOutput_and_Tables!$E$503:$E$516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3-406A-99FA-D4BC2E0B7341}"/>
            </c:ext>
          </c:extLst>
        </c:ser>
        <c:ser>
          <c:idx val="7"/>
          <c:order val="3"/>
          <c:tx>
            <c:strRef>
              <c:f>ProjModelOutput_and_Tables!$H$502</c:f>
              <c:strCache>
                <c:ptCount val="1"/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ProjModelOutput_and_Tables!$A$503:$A$516</c:f>
              <c:numCache>
                <c:formatCode>General</c:formatCode>
                <c:ptCount val="14"/>
              </c:numCache>
            </c:numRef>
          </c:xVal>
          <c:yVal>
            <c:numRef>
              <c:f>ProjModelOutput_and_Tables!$H$503:$H$516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3-406A-99FA-D4BC2E0B7341}"/>
            </c:ext>
          </c:extLst>
        </c:ser>
        <c:ser>
          <c:idx val="0"/>
          <c:order val="4"/>
          <c:tx>
            <c:v>F40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ProjModelOutput_and_Tables!$G$26:$G$39</c:f>
              <c:numCache>
                <c:formatCode>General</c:formatCode>
                <c:ptCount val="14"/>
                <c:pt idx="0">
                  <c:v>261.31200000000001</c:v>
                </c:pt>
                <c:pt idx="1">
                  <c:v>254.81100000000001</c:v>
                </c:pt>
                <c:pt idx="2">
                  <c:v>247.80600000000001</c:v>
                </c:pt>
                <c:pt idx="3">
                  <c:v>237.809</c:v>
                </c:pt>
                <c:pt idx="4">
                  <c:v>225.328</c:v>
                </c:pt>
                <c:pt idx="5">
                  <c:v>213.886</c:v>
                </c:pt>
                <c:pt idx="6">
                  <c:v>206.982</c:v>
                </c:pt>
                <c:pt idx="7">
                  <c:v>201.85900000000001</c:v>
                </c:pt>
                <c:pt idx="8">
                  <c:v>196.54400000000001</c:v>
                </c:pt>
                <c:pt idx="9">
                  <c:v>189.94900000000001</c:v>
                </c:pt>
                <c:pt idx="10">
                  <c:v>183.06200000000001</c:v>
                </c:pt>
                <c:pt idx="11">
                  <c:v>177.87200000000001</c:v>
                </c:pt>
                <c:pt idx="12">
                  <c:v>173.327</c:v>
                </c:pt>
                <c:pt idx="13">
                  <c:v>169.434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3-406A-99FA-D4BC2E0B7341}"/>
            </c:ext>
          </c:extLst>
        </c:ser>
        <c:ser>
          <c:idx val="1"/>
          <c:order val="5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ProjModelOutput_and_Tables!$E$26:$E$39</c:f>
              <c:numCache>
                <c:formatCode>General</c:formatCode>
                <c:ptCount val="14"/>
                <c:pt idx="0">
                  <c:v>261.31200000000001</c:v>
                </c:pt>
                <c:pt idx="1">
                  <c:v>254.81100000000001</c:v>
                </c:pt>
                <c:pt idx="2">
                  <c:v>247.80600000000001</c:v>
                </c:pt>
                <c:pt idx="3">
                  <c:v>237.809</c:v>
                </c:pt>
                <c:pt idx="4">
                  <c:v>225.328</c:v>
                </c:pt>
                <c:pt idx="5">
                  <c:v>213.86699999999999</c:v>
                </c:pt>
                <c:pt idx="6">
                  <c:v>206.744</c:v>
                </c:pt>
                <c:pt idx="7">
                  <c:v>199.578</c:v>
                </c:pt>
                <c:pt idx="8">
                  <c:v>188.279</c:v>
                </c:pt>
                <c:pt idx="9">
                  <c:v>168.614</c:v>
                </c:pt>
                <c:pt idx="10">
                  <c:v>147.90899999999999</c:v>
                </c:pt>
                <c:pt idx="11">
                  <c:v>132.95099999999999</c:v>
                </c:pt>
                <c:pt idx="12">
                  <c:v>121.2</c:v>
                </c:pt>
                <c:pt idx="13">
                  <c:v>113.148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3-406A-99FA-D4BC2E0B7341}"/>
            </c:ext>
          </c:extLst>
        </c:ser>
        <c:ser>
          <c:idx val="5"/>
          <c:order val="6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ProjModelOutput_and_Tables!$H$26:$H$39</c:f>
              <c:numCache>
                <c:formatCode>General</c:formatCode>
                <c:ptCount val="14"/>
                <c:pt idx="0">
                  <c:v>261.31200000000001</c:v>
                </c:pt>
                <c:pt idx="1">
                  <c:v>254.81100000000001</c:v>
                </c:pt>
                <c:pt idx="2">
                  <c:v>247.80600000000001</c:v>
                </c:pt>
                <c:pt idx="3">
                  <c:v>237.809</c:v>
                </c:pt>
                <c:pt idx="4">
                  <c:v>225.328</c:v>
                </c:pt>
                <c:pt idx="5">
                  <c:v>213.92699999999999</c:v>
                </c:pt>
                <c:pt idx="6">
                  <c:v>207.524</c:v>
                </c:pt>
                <c:pt idx="7">
                  <c:v>207.01599999999999</c:v>
                </c:pt>
                <c:pt idx="8">
                  <c:v>213.58699999999999</c:v>
                </c:pt>
                <c:pt idx="9">
                  <c:v>232.78299999999999</c:v>
                </c:pt>
                <c:pt idx="10">
                  <c:v>244.42</c:v>
                </c:pt>
                <c:pt idx="11">
                  <c:v>256.79000000000002</c:v>
                </c:pt>
                <c:pt idx="12">
                  <c:v>260.90100000000001</c:v>
                </c:pt>
                <c:pt idx="13">
                  <c:v>262.84199999999998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C3-406A-99FA-D4BC2E0B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93288"/>
        <c:axId val="259493680"/>
      </c:scatterChart>
      <c:valAx>
        <c:axId val="259493288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12625142816982"/>
              <c:y val="0.923430839464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93680"/>
        <c:crosses val="autoZero"/>
        <c:crossBetween val="midCat"/>
        <c:majorUnit val="1"/>
      </c:valAx>
      <c:valAx>
        <c:axId val="25949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Spawning Biomass (females, tons)</a:t>
                </a:r>
              </a:p>
            </c:rich>
          </c:tx>
          <c:layout>
            <c:manualLayout>
              <c:xMode val="edge"/>
              <c:yMode val="edge"/>
              <c:x val="4.8644361794387664E-2"/>
              <c:y val="0.12251155415784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93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5336392428895368"/>
          <c:y val="0.13578237988108641"/>
          <c:w val="0.14992032815319525"/>
          <c:h val="0.209801036495305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15240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107.109375" defaultRowHeight="307.5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sqref="A1:XFD1"/>
    </sheetView>
  </sheetViews>
  <sheetFormatPr defaultColWidth="139.44140625" defaultRowHeight="392.1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sqref="A1:XFD1"/>
    </sheetView>
  </sheetViews>
  <sheetFormatPr defaultColWidth="139.44140625" defaultRowHeight="392.1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41"/>
  <sheetViews>
    <sheetView tabSelected="1" topLeftCell="M1" workbookViewId="0">
      <selection activeCell="O7" sqref="O7"/>
    </sheetView>
  </sheetViews>
  <sheetFormatPr defaultRowHeight="13.2" x14ac:dyDescent="0.25"/>
  <cols>
    <col min="15" max="16" width="11.109375" bestFit="1" customWidth="1"/>
    <col min="17" max="19" width="12.109375" bestFit="1" customWidth="1"/>
    <col min="20" max="21" width="11.109375" bestFit="1" customWidth="1"/>
  </cols>
  <sheetData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26" x14ac:dyDescent="0.25">
      <c r="A3">
        <v>384.10199999999998</v>
      </c>
      <c r="B3">
        <v>153.64099999999999</v>
      </c>
      <c r="C3">
        <v>134.43600000000001</v>
      </c>
      <c r="D3">
        <v>582.16099999999994</v>
      </c>
      <c r="E3">
        <v>273.95299999999997</v>
      </c>
      <c r="F3">
        <v>265.67899999999997</v>
      </c>
      <c r="O3">
        <v>0</v>
      </c>
      <c r="P3">
        <v>68</v>
      </c>
      <c r="Q3">
        <f>P3+68</f>
        <v>136</v>
      </c>
      <c r="R3">
        <f>Q3+68</f>
        <v>204</v>
      </c>
      <c r="S3">
        <f>R3+68</f>
        <v>272</v>
      </c>
      <c r="T3">
        <f>S3+68</f>
        <v>340</v>
      </c>
      <c r="U3">
        <f>T3+68</f>
        <v>408</v>
      </c>
      <c r="V3">
        <f>U3+69</f>
        <v>477</v>
      </c>
    </row>
    <row r="4" spans="1:26" x14ac:dyDescent="0.25">
      <c r="A4" t="s">
        <v>6</v>
      </c>
      <c r="B4" t="s">
        <v>7</v>
      </c>
    </row>
    <row r="5" spans="1:26" ht="31.5" customHeight="1" thickBot="1" x14ac:dyDescent="0.3">
      <c r="A5">
        <v>1.0606800000000001</v>
      </c>
      <c r="M5" s="7" t="s">
        <v>47</v>
      </c>
      <c r="N5" s="15" t="s">
        <v>11</v>
      </c>
      <c r="O5" s="15" t="s">
        <v>50</v>
      </c>
      <c r="P5" s="15" t="s">
        <v>51</v>
      </c>
      <c r="Q5" s="15" t="s">
        <v>52</v>
      </c>
      <c r="R5" s="15" t="s">
        <v>53</v>
      </c>
      <c r="S5" s="15" t="s">
        <v>54</v>
      </c>
      <c r="T5" s="15" t="s">
        <v>55</v>
      </c>
      <c r="U5" s="15" t="s">
        <v>56</v>
      </c>
      <c r="Z5" s="4"/>
    </row>
    <row r="6" spans="1:26" ht="13.5" customHeight="1" x14ac:dyDescent="0.25">
      <c r="A6" t="s">
        <v>8</v>
      </c>
      <c r="B6">
        <v>1</v>
      </c>
      <c r="C6" t="s">
        <v>8</v>
      </c>
      <c r="D6" t="s">
        <v>9</v>
      </c>
      <c r="E6" t="s">
        <v>59</v>
      </c>
      <c r="N6" s="16">
        <f>A9</f>
        <v>2022</v>
      </c>
      <c r="O6" s="18">
        <f ca="1">OFFSET($G26,O$3,0)*1000</f>
        <v>261312</v>
      </c>
      <c r="P6" s="18">
        <f t="shared" ref="P6:Q6" ca="1" si="0">OFFSET($G26,P$3,0)*1000</f>
        <v>261312</v>
      </c>
      <c r="Q6" s="18">
        <f t="shared" ca="1" si="0"/>
        <v>261312</v>
      </c>
      <c r="R6" s="18">
        <f ca="1">OFFSET($G26,R$3,0)*1000</f>
        <v>261312</v>
      </c>
      <c r="S6" s="18">
        <f ca="1">OFFSET($G26,S$3,0)*1000</f>
        <v>261312</v>
      </c>
      <c r="T6" s="18">
        <f ca="1">OFFSET($G26,T$3,0)*1000</f>
        <v>261312</v>
      </c>
      <c r="U6" s="18">
        <f ca="1">OFFSET($G26,U$3,0)*1000</f>
        <v>261312</v>
      </c>
      <c r="V6" s="2"/>
      <c r="Z6" s="4"/>
    </row>
    <row r="7" spans="1:26" ht="13.5" customHeight="1" x14ac:dyDescent="0.25">
      <c r="A7" t="s">
        <v>10</v>
      </c>
      <c r="B7" t="s">
        <v>59</v>
      </c>
      <c r="N7" s="16">
        <f t="shared" ref="N7:N19" si="1">A10</f>
        <v>2023</v>
      </c>
      <c r="O7" s="18">
        <f t="shared" ref="O7:Q19" ca="1" si="2">OFFSET($G27,O$3,0)*1000</f>
        <v>254811</v>
      </c>
      <c r="P7" s="18">
        <f t="shared" ca="1" si="2"/>
        <v>254811</v>
      </c>
      <c r="Q7" s="18">
        <f t="shared" ca="1" si="2"/>
        <v>254811</v>
      </c>
      <c r="R7" s="18">
        <f t="shared" ref="R7:U7" ca="1" si="3">OFFSET($G27,R$3,0)*1000</f>
        <v>254811</v>
      </c>
      <c r="S7" s="18">
        <f t="shared" ca="1" si="3"/>
        <v>254811</v>
      </c>
      <c r="T7" s="18">
        <f t="shared" ca="1" si="3"/>
        <v>252905</v>
      </c>
      <c r="U7" s="18">
        <f t="shared" ca="1" si="3"/>
        <v>253745</v>
      </c>
      <c r="V7" s="2"/>
      <c r="Z7" s="4"/>
    </row>
    <row r="8" spans="1:26" ht="13.5" customHeight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N8" s="16">
        <f t="shared" si="1"/>
        <v>2024</v>
      </c>
      <c r="O8" s="18">
        <f t="shared" ca="1" si="2"/>
        <v>247806</v>
      </c>
      <c r="P8" s="18">
        <f t="shared" ca="1" si="2"/>
        <v>247806</v>
      </c>
      <c r="Q8" s="18">
        <f t="shared" ca="1" si="2"/>
        <v>249952</v>
      </c>
      <c r="R8" s="18">
        <f t="shared" ref="R8:U8" ca="1" si="4">OFFSET($G28,R$3,0)*1000</f>
        <v>250382</v>
      </c>
      <c r="S8" s="18">
        <f t="shared" ca="1" si="4"/>
        <v>251143</v>
      </c>
      <c r="T8" s="18">
        <f t="shared" ca="1" si="4"/>
        <v>228531</v>
      </c>
      <c r="U8" s="18">
        <f t="shared" ca="1" si="4"/>
        <v>237233</v>
      </c>
      <c r="V8" s="2"/>
      <c r="Z8" s="4"/>
    </row>
    <row r="9" spans="1:26" ht="13.5" customHeight="1" thickBot="1" x14ac:dyDescent="0.3">
      <c r="A9">
        <v>2022</v>
      </c>
      <c r="B9">
        <v>0</v>
      </c>
      <c r="C9">
        <v>41.8264</v>
      </c>
      <c r="D9">
        <v>46.146099999999997</v>
      </c>
      <c r="E9">
        <v>16.014299999999999</v>
      </c>
      <c r="F9">
        <v>16.014299999999999</v>
      </c>
      <c r="G9">
        <v>16.014299999999999</v>
      </c>
      <c r="H9">
        <v>16.014299999999999</v>
      </c>
      <c r="I9" s="1">
        <v>1.8118799999999999E-13</v>
      </c>
      <c r="J9" s="1"/>
      <c r="N9" s="16">
        <f t="shared" si="1"/>
        <v>2025</v>
      </c>
      <c r="O9" s="18">
        <f t="shared" ca="1" si="2"/>
        <v>237809</v>
      </c>
      <c r="P9" s="18">
        <f t="shared" ca="1" si="2"/>
        <v>237809</v>
      </c>
      <c r="Q9" s="18">
        <f t="shared" ca="1" si="2"/>
        <v>262568</v>
      </c>
      <c r="R9" s="18">
        <f t="shared" ref="R9:U9" ca="1" si="5">OFFSET($G29,R$3,0)*1000</f>
        <v>267854</v>
      </c>
      <c r="S9" s="18">
        <f t="shared" ca="1" si="5"/>
        <v>277496</v>
      </c>
      <c r="T9" s="18">
        <f t="shared" ca="1" si="5"/>
        <v>215280</v>
      </c>
      <c r="U9" s="18">
        <f t="shared" ca="1" si="5"/>
        <v>228668</v>
      </c>
      <c r="V9" s="2"/>
      <c r="Z9" s="5"/>
    </row>
    <row r="10" spans="1:26" ht="13.5" customHeight="1" thickBot="1" x14ac:dyDescent="0.3">
      <c r="A10">
        <v>2023</v>
      </c>
      <c r="B10">
        <v>0</v>
      </c>
      <c r="C10">
        <v>41.8264</v>
      </c>
      <c r="D10">
        <v>46.146099999999997</v>
      </c>
      <c r="E10">
        <v>40.76</v>
      </c>
      <c r="F10">
        <v>40.76</v>
      </c>
      <c r="G10">
        <v>40.76</v>
      </c>
      <c r="H10">
        <v>40.76</v>
      </c>
      <c r="I10" s="1">
        <v>9.9475999999999997E-14</v>
      </c>
      <c r="J10" s="1"/>
      <c r="N10" s="16">
        <f t="shared" si="1"/>
        <v>2026</v>
      </c>
      <c r="O10" s="18">
        <f t="shared" ca="1" si="2"/>
        <v>225328</v>
      </c>
      <c r="P10" s="18">
        <f t="shared" ca="1" si="2"/>
        <v>225328</v>
      </c>
      <c r="Q10" s="18">
        <f t="shared" ca="1" si="2"/>
        <v>268974</v>
      </c>
      <c r="R10" s="18">
        <f t="shared" ref="R10:U10" ca="1" si="6">OFFSET($G30,R$3,0)*1000</f>
        <v>278847</v>
      </c>
      <c r="S10" s="18">
        <f t="shared" ca="1" si="6"/>
        <v>297362</v>
      </c>
      <c r="T10" s="18">
        <f t="shared" ca="1" si="6"/>
        <v>201074</v>
      </c>
      <c r="U10" s="18">
        <f t="shared" ca="1" si="6"/>
        <v>211226</v>
      </c>
      <c r="V10" s="2"/>
      <c r="Z10" s="5"/>
    </row>
    <row r="11" spans="1:26" ht="13.5" customHeight="1" x14ac:dyDescent="0.25">
      <c r="A11">
        <v>2024</v>
      </c>
      <c r="B11">
        <v>0</v>
      </c>
      <c r="C11">
        <v>41.8264</v>
      </c>
      <c r="D11">
        <v>46.146099999999997</v>
      </c>
      <c r="E11">
        <v>57.074399999999997</v>
      </c>
      <c r="F11">
        <v>57.074800000000003</v>
      </c>
      <c r="G11">
        <v>57.075099999999999</v>
      </c>
      <c r="H11">
        <v>57.076900000000002</v>
      </c>
      <c r="I11" s="1">
        <v>9.6157499999999999E-4</v>
      </c>
      <c r="J11" s="1"/>
      <c r="N11" s="16">
        <f t="shared" si="1"/>
        <v>2027</v>
      </c>
      <c r="O11" s="18">
        <f t="shared" ca="1" si="2"/>
        <v>213886</v>
      </c>
      <c r="P11" s="18">
        <f t="shared" ca="1" si="2"/>
        <v>213886</v>
      </c>
      <c r="Q11" s="18">
        <f t="shared" ca="1" si="2"/>
        <v>273249</v>
      </c>
      <c r="R11" s="18">
        <f t="shared" ref="R11:U11" ca="1" si="7">OFFSET($G31,R$3,0)*1000</f>
        <v>287422</v>
      </c>
      <c r="S11" s="18">
        <f t="shared" ca="1" si="7"/>
        <v>314712</v>
      </c>
      <c r="T11" s="18">
        <f t="shared" ca="1" si="7"/>
        <v>188720</v>
      </c>
      <c r="U11" s="18">
        <f t="shared" ca="1" si="7"/>
        <v>196234</v>
      </c>
      <c r="V11" s="2"/>
      <c r="Z11" s="6"/>
    </row>
    <row r="12" spans="1:26" ht="13.5" customHeight="1" x14ac:dyDescent="0.25">
      <c r="A12">
        <v>2025</v>
      </c>
      <c r="B12">
        <v>0</v>
      </c>
      <c r="C12">
        <v>41.8264</v>
      </c>
      <c r="D12">
        <v>46.146099999999997</v>
      </c>
      <c r="E12">
        <v>55.980899999999998</v>
      </c>
      <c r="F12">
        <v>55.9893</v>
      </c>
      <c r="G12">
        <v>55.994500000000002</v>
      </c>
      <c r="H12">
        <v>56.025500000000001</v>
      </c>
      <c r="I12">
        <v>1.6843799999999999E-2</v>
      </c>
      <c r="N12" s="16">
        <f t="shared" si="1"/>
        <v>2028</v>
      </c>
      <c r="O12" s="18">
        <f t="shared" ca="1" si="2"/>
        <v>206982</v>
      </c>
      <c r="P12" s="18">
        <f t="shared" ca="1" si="2"/>
        <v>206982</v>
      </c>
      <c r="Q12" s="18">
        <f t="shared" ca="1" si="2"/>
        <v>279190</v>
      </c>
      <c r="R12" s="18">
        <f t="shared" ref="R12:U12" ca="1" si="8">OFFSET($G32,R$3,0)*1000</f>
        <v>297322</v>
      </c>
      <c r="S12" s="18">
        <f t="shared" ca="1" si="8"/>
        <v>333137</v>
      </c>
      <c r="T12" s="18">
        <f t="shared" ca="1" si="8"/>
        <v>181434</v>
      </c>
      <c r="U12" s="18">
        <f t="shared" ca="1" si="8"/>
        <v>186890</v>
      </c>
      <c r="V12" s="2"/>
      <c r="Z12" s="4"/>
    </row>
    <row r="13" spans="1:26" ht="13.5" customHeight="1" x14ac:dyDescent="0.25">
      <c r="A13">
        <v>2026</v>
      </c>
      <c r="B13">
        <v>0</v>
      </c>
      <c r="C13">
        <v>41.8264</v>
      </c>
      <c r="D13">
        <v>46.146099999999997</v>
      </c>
      <c r="E13">
        <v>54.118699999999997</v>
      </c>
      <c r="F13">
        <v>54.160200000000003</v>
      </c>
      <c r="G13">
        <v>54.181399999999996</v>
      </c>
      <c r="H13">
        <v>54.311399999999999</v>
      </c>
      <c r="I13">
        <v>7.1727299999999994E-2</v>
      </c>
      <c r="N13" s="16">
        <f t="shared" si="1"/>
        <v>2029</v>
      </c>
      <c r="O13" s="18">
        <f t="shared" ca="1" si="2"/>
        <v>201859</v>
      </c>
      <c r="P13" s="18">
        <f t="shared" ca="1" si="2"/>
        <v>201859</v>
      </c>
      <c r="Q13" s="18">
        <f t="shared" ca="1" si="2"/>
        <v>284082</v>
      </c>
      <c r="R13" s="18">
        <f t="shared" ref="R13:U13" ca="1" si="9">OFFSET($G33,R$3,0)*1000</f>
        <v>305712</v>
      </c>
      <c r="S13" s="18">
        <f t="shared" ca="1" si="9"/>
        <v>349491</v>
      </c>
      <c r="T13" s="18">
        <f t="shared" ca="1" si="9"/>
        <v>176345</v>
      </c>
      <c r="U13" s="18">
        <f t="shared" ca="1" si="9"/>
        <v>180239</v>
      </c>
      <c r="V13" s="2"/>
      <c r="Z13" s="4"/>
    </row>
    <row r="14" spans="1:26" ht="13.5" customHeight="1" x14ac:dyDescent="0.25">
      <c r="A14">
        <v>2027</v>
      </c>
      <c r="B14">
        <v>0</v>
      </c>
      <c r="C14">
        <v>41.8264</v>
      </c>
      <c r="D14">
        <v>46.146099999999997</v>
      </c>
      <c r="E14">
        <v>51.836799999999997</v>
      </c>
      <c r="F14">
        <v>52.001800000000003</v>
      </c>
      <c r="G14">
        <v>52.076700000000002</v>
      </c>
      <c r="H14">
        <v>52.579000000000001</v>
      </c>
      <c r="I14">
        <v>0.26751900000000001</v>
      </c>
      <c r="N14" s="16">
        <f t="shared" si="1"/>
        <v>2030</v>
      </c>
      <c r="O14" s="18">
        <f t="shared" ca="1" si="2"/>
        <v>196544</v>
      </c>
      <c r="P14" s="18">
        <f t="shared" ca="1" si="2"/>
        <v>196544</v>
      </c>
      <c r="Q14" s="18">
        <f t="shared" ca="1" si="2"/>
        <v>285521</v>
      </c>
      <c r="R14" s="18">
        <f t="shared" ref="R14:U14" ca="1" si="10">OFFSET($G34,R$3,0)*1000</f>
        <v>309909</v>
      </c>
      <c r="S14" s="18">
        <f t="shared" ca="1" si="10"/>
        <v>360390</v>
      </c>
      <c r="T14" s="18">
        <f t="shared" ca="1" si="10"/>
        <v>171516</v>
      </c>
      <c r="U14" s="18">
        <f t="shared" ca="1" si="10"/>
        <v>174221</v>
      </c>
      <c r="V14" s="2"/>
      <c r="Z14" s="4"/>
    </row>
    <row r="15" spans="1:26" ht="13.5" customHeight="1" x14ac:dyDescent="0.25">
      <c r="A15">
        <v>2028</v>
      </c>
      <c r="B15">
        <v>0</v>
      </c>
      <c r="C15">
        <v>41.8264</v>
      </c>
      <c r="D15">
        <v>46.146099999999997</v>
      </c>
      <c r="E15">
        <v>49.605800000000002</v>
      </c>
      <c r="F15">
        <v>50.163800000000002</v>
      </c>
      <c r="G15">
        <v>50.409799999999997</v>
      </c>
      <c r="H15">
        <v>52.076900000000002</v>
      </c>
      <c r="I15">
        <v>0.88297499999999995</v>
      </c>
      <c r="N15" s="16">
        <f t="shared" si="1"/>
        <v>2031</v>
      </c>
      <c r="O15" s="18">
        <f t="shared" ca="1" si="2"/>
        <v>189949</v>
      </c>
      <c r="P15" s="18">
        <f t="shared" ca="1" si="2"/>
        <v>189949</v>
      </c>
      <c r="Q15" s="18">
        <f t="shared" ca="1" si="2"/>
        <v>283873</v>
      </c>
      <c r="R15" s="18">
        <f t="shared" ref="R15:U15" ca="1" si="11">OFFSET($G35,R$3,0)*1000</f>
        <v>310575</v>
      </c>
      <c r="S15" s="18">
        <f t="shared" ca="1" si="11"/>
        <v>367020</v>
      </c>
      <c r="T15" s="18">
        <f t="shared" ca="1" si="11"/>
        <v>165463</v>
      </c>
      <c r="U15" s="18">
        <f t="shared" ca="1" si="11"/>
        <v>167326</v>
      </c>
      <c r="V15" s="2"/>
      <c r="Z15" s="4"/>
    </row>
    <row r="16" spans="1:26" ht="13.5" customHeight="1" x14ac:dyDescent="0.25">
      <c r="A16">
        <v>2029</v>
      </c>
      <c r="B16">
        <v>0</v>
      </c>
      <c r="C16">
        <v>41.8264</v>
      </c>
      <c r="D16">
        <v>46.146099999999997</v>
      </c>
      <c r="E16">
        <v>47.043500000000002</v>
      </c>
      <c r="F16">
        <v>48.526000000000003</v>
      </c>
      <c r="G16">
        <v>49.221400000000003</v>
      </c>
      <c r="H16">
        <v>53.692599999999999</v>
      </c>
      <c r="I16">
        <v>2.3159299999999998</v>
      </c>
      <c r="N16" s="16">
        <f t="shared" si="1"/>
        <v>2032</v>
      </c>
      <c r="O16" s="18">
        <f t="shared" ca="1" si="2"/>
        <v>183062</v>
      </c>
      <c r="P16" s="18">
        <f t="shared" ca="1" si="2"/>
        <v>183062</v>
      </c>
      <c r="Q16" s="18">
        <f t="shared" ca="1" si="2"/>
        <v>280804</v>
      </c>
      <c r="R16" s="18">
        <f t="shared" ref="R16:U16" ca="1" si="12">OFFSET($G36,R$3,0)*1000</f>
        <v>309541</v>
      </c>
      <c r="S16" s="18">
        <f t="shared" ca="1" si="12"/>
        <v>371513</v>
      </c>
      <c r="T16" s="18">
        <f t="shared" ca="1" si="12"/>
        <v>159437</v>
      </c>
      <c r="U16" s="18">
        <f t="shared" ca="1" si="12"/>
        <v>160637</v>
      </c>
      <c r="V16" s="2"/>
      <c r="Z16" s="4"/>
    </row>
    <row r="17" spans="1:26" ht="13.5" customHeight="1" x14ac:dyDescent="0.25">
      <c r="A17">
        <v>2030</v>
      </c>
      <c r="B17">
        <v>0</v>
      </c>
      <c r="C17">
        <v>41.8264</v>
      </c>
      <c r="D17">
        <v>46.146099999999997</v>
      </c>
      <c r="E17">
        <v>43.552999999999997</v>
      </c>
      <c r="F17">
        <v>46.832500000000003</v>
      </c>
      <c r="G17">
        <v>48.278500000000001</v>
      </c>
      <c r="H17">
        <v>57.361199999999997</v>
      </c>
      <c r="I17">
        <v>4.8103199999999999</v>
      </c>
      <c r="N17" s="16">
        <f t="shared" si="1"/>
        <v>2033</v>
      </c>
      <c r="O17" s="18">
        <f t="shared" ca="1" si="2"/>
        <v>177872</v>
      </c>
      <c r="P17" s="18">
        <f t="shared" ca="1" si="2"/>
        <v>177872</v>
      </c>
      <c r="Q17" s="18">
        <f t="shared" ca="1" si="2"/>
        <v>278981</v>
      </c>
      <c r="R17" s="18">
        <f t="shared" ref="R17:U17" ca="1" si="13">OFFSET($G37,R$3,0)*1000</f>
        <v>309692</v>
      </c>
      <c r="S17" s="18">
        <f t="shared" ca="1" si="13"/>
        <v>377206</v>
      </c>
      <c r="T17" s="18">
        <f t="shared" ca="1" si="13"/>
        <v>155738</v>
      </c>
      <c r="U17" s="18">
        <f t="shared" ca="1" si="13"/>
        <v>156482</v>
      </c>
      <c r="V17" s="2"/>
      <c r="Z17" s="4"/>
    </row>
    <row r="18" spans="1:26" ht="13.5" customHeight="1" thickBot="1" x14ac:dyDescent="0.3">
      <c r="A18">
        <v>2031</v>
      </c>
      <c r="B18">
        <v>0</v>
      </c>
      <c r="C18">
        <v>41.8264</v>
      </c>
      <c r="D18">
        <v>46.146099999999997</v>
      </c>
      <c r="E18">
        <v>38.563000000000002</v>
      </c>
      <c r="F18">
        <v>44.558999999999997</v>
      </c>
      <c r="G18">
        <v>46.883699999999997</v>
      </c>
      <c r="H18">
        <v>61.544699999999999</v>
      </c>
      <c r="I18">
        <v>8.0265799999999992</v>
      </c>
      <c r="N18" s="16">
        <f t="shared" si="1"/>
        <v>2034</v>
      </c>
      <c r="O18" s="18">
        <f t="shared" ca="1" si="2"/>
        <v>173327</v>
      </c>
      <c r="P18" s="18">
        <f t="shared" ca="1" si="2"/>
        <v>173327</v>
      </c>
      <c r="Q18" s="18">
        <f t="shared" ca="1" si="2"/>
        <v>276427</v>
      </c>
      <c r="R18" s="18">
        <f t="shared" ref="R18:U18" ca="1" si="14">OFFSET($G38,R$3,0)*1000</f>
        <v>308881</v>
      </c>
      <c r="S18" s="18">
        <f t="shared" ca="1" si="14"/>
        <v>381614</v>
      </c>
      <c r="T18" s="18">
        <f t="shared" ca="1" si="14"/>
        <v>152630</v>
      </c>
      <c r="U18" s="18">
        <f t="shared" ca="1" si="14"/>
        <v>153096</v>
      </c>
      <c r="V18" s="2"/>
      <c r="Z18" s="5"/>
    </row>
    <row r="19" spans="1:26" ht="13.5" customHeight="1" thickBot="1" x14ac:dyDescent="0.3">
      <c r="A19">
        <v>2032</v>
      </c>
      <c r="B19">
        <v>0</v>
      </c>
      <c r="C19">
        <v>41.8264</v>
      </c>
      <c r="D19">
        <v>46.146099999999997</v>
      </c>
      <c r="E19">
        <v>32.542700000000004</v>
      </c>
      <c r="F19">
        <v>42.668500000000002</v>
      </c>
      <c r="G19">
        <v>45.167900000000003</v>
      </c>
      <c r="H19">
        <v>65.058899999999994</v>
      </c>
      <c r="I19">
        <v>10.763999999999999</v>
      </c>
      <c r="N19" s="17">
        <f t="shared" si="1"/>
        <v>2035</v>
      </c>
      <c r="O19" s="19">
        <f t="shared" ca="1" si="2"/>
        <v>169434</v>
      </c>
      <c r="P19" s="19">
        <f t="shared" ca="1" si="2"/>
        <v>169434</v>
      </c>
      <c r="Q19" s="19">
        <f t="shared" ca="1" si="2"/>
        <v>273284</v>
      </c>
      <c r="R19" s="19">
        <f t="shared" ref="R19:U19" ca="1" si="15">OFFSET($G39,R$3,0)*1000</f>
        <v>307195</v>
      </c>
      <c r="S19" s="19">
        <f t="shared" ca="1" si="15"/>
        <v>384651</v>
      </c>
      <c r="T19" s="19">
        <f t="shared" ca="1" si="15"/>
        <v>149959</v>
      </c>
      <c r="U19" s="19">
        <f t="shared" ca="1" si="15"/>
        <v>150249</v>
      </c>
      <c r="V19" s="2"/>
    </row>
    <row r="20" spans="1:26" ht="9" customHeight="1" x14ac:dyDescent="0.25">
      <c r="A20">
        <v>2033</v>
      </c>
      <c r="B20">
        <v>0</v>
      </c>
      <c r="C20">
        <v>41.8264</v>
      </c>
      <c r="D20">
        <v>46.146099999999997</v>
      </c>
      <c r="E20">
        <v>26.200900000000001</v>
      </c>
      <c r="F20">
        <v>40.753799999999998</v>
      </c>
      <c r="G20">
        <v>43.029699999999998</v>
      </c>
      <c r="H20">
        <v>66.212400000000002</v>
      </c>
      <c r="I20">
        <v>13.0367</v>
      </c>
      <c r="N20" s="9"/>
      <c r="O20" s="10"/>
      <c r="P20" s="10"/>
      <c r="Q20" s="10"/>
      <c r="R20" s="10"/>
      <c r="S20" s="10"/>
      <c r="T20" s="10"/>
      <c r="U20" s="10"/>
      <c r="V20" s="2"/>
    </row>
    <row r="21" spans="1:26" ht="33.75" customHeight="1" thickBot="1" x14ac:dyDescent="0.3">
      <c r="A21">
        <v>2034</v>
      </c>
      <c r="B21">
        <v>0</v>
      </c>
      <c r="C21">
        <v>41.8264</v>
      </c>
      <c r="D21">
        <v>46.146099999999997</v>
      </c>
      <c r="E21">
        <v>21.9392</v>
      </c>
      <c r="F21">
        <v>39.5595</v>
      </c>
      <c r="G21">
        <v>41.255899999999997</v>
      </c>
      <c r="H21">
        <v>68.031400000000005</v>
      </c>
      <c r="I21">
        <v>14.212400000000001</v>
      </c>
      <c r="M21" s="7" t="s">
        <v>46</v>
      </c>
      <c r="N21" s="8" t="s">
        <v>11</v>
      </c>
      <c r="O21" s="8" t="s">
        <v>50</v>
      </c>
      <c r="P21" s="8" t="s">
        <v>51</v>
      </c>
      <c r="Q21" s="8" t="s">
        <v>52</v>
      </c>
      <c r="R21" s="8" t="s">
        <v>53</v>
      </c>
      <c r="S21" s="8" t="s">
        <v>54</v>
      </c>
      <c r="T21" s="8" t="s">
        <v>55</v>
      </c>
      <c r="U21" s="8" t="s">
        <v>56</v>
      </c>
      <c r="V21" s="2"/>
    </row>
    <row r="22" spans="1:26" ht="13.8" x14ac:dyDescent="0.25">
      <c r="A22">
        <v>2035</v>
      </c>
      <c r="B22">
        <v>0</v>
      </c>
      <c r="C22">
        <v>41.8264</v>
      </c>
      <c r="D22">
        <v>46.146099999999997</v>
      </c>
      <c r="E22">
        <v>19.6645</v>
      </c>
      <c r="F22">
        <v>39.029600000000002</v>
      </c>
      <c r="G22">
        <v>40.086599999999997</v>
      </c>
      <c r="H22">
        <v>66.851299999999995</v>
      </c>
      <c r="I22">
        <v>14.6182</v>
      </c>
      <c r="N22" s="9">
        <f>$A$26</f>
        <v>2022</v>
      </c>
      <c r="O22" s="12">
        <f t="shared" ref="O22:U35" ca="1" si="16">OFFSET($G43,O$3,0)</f>
        <v>5.2680999999999999E-2</v>
      </c>
      <c r="P22" s="12">
        <f t="shared" ca="1" si="16"/>
        <v>5.2680999999999999E-2</v>
      </c>
      <c r="Q22" s="12">
        <f t="shared" ca="1" si="16"/>
        <v>5.2680999999999999E-2</v>
      </c>
      <c r="R22" s="12">
        <f t="shared" ca="1" si="16"/>
        <v>5.2680999999999999E-2</v>
      </c>
      <c r="S22" s="12">
        <f t="shared" ca="1" si="16"/>
        <v>5.2680999999999999E-2</v>
      </c>
      <c r="T22" s="12">
        <f t="shared" ca="1" si="16"/>
        <v>5.2680999999999999E-2</v>
      </c>
      <c r="U22" s="12">
        <f t="shared" ca="1" si="16"/>
        <v>5.2680999999999999E-2</v>
      </c>
      <c r="V22" s="2"/>
    </row>
    <row r="23" spans="1:26" ht="13.8" x14ac:dyDescent="0.25">
      <c r="N23" s="9">
        <f t="shared" ref="N23:N35" si="17">A27</f>
        <v>2023</v>
      </c>
      <c r="O23" s="12">
        <f t="shared" ca="1" si="16"/>
        <v>0.13481699999999999</v>
      </c>
      <c r="P23" s="12">
        <f t="shared" ca="1" si="16"/>
        <v>0.13481699999999999</v>
      </c>
      <c r="Q23" s="12">
        <f t="shared" ca="1" si="16"/>
        <v>0.13481699999999999</v>
      </c>
      <c r="R23" s="12">
        <f t="shared" ca="1" si="16"/>
        <v>0.13481699999999999</v>
      </c>
      <c r="S23" s="12">
        <f t="shared" ca="1" si="16"/>
        <v>0.13481699999999999</v>
      </c>
      <c r="T23" s="12">
        <f t="shared" ca="1" si="16"/>
        <v>0.23702200000000001</v>
      </c>
      <c r="U23" s="12">
        <f t="shared" ca="1" si="16"/>
        <v>0.19186500000000001</v>
      </c>
      <c r="V23" s="2"/>
    </row>
    <row r="24" spans="1:26" ht="13.8" x14ac:dyDescent="0.25">
      <c r="A24" t="s">
        <v>20</v>
      </c>
      <c r="B24" t="s">
        <v>59</v>
      </c>
      <c r="N24" s="9">
        <f t="shared" si="17"/>
        <v>2024</v>
      </c>
      <c r="O24" s="12">
        <f t="shared" ca="1" si="16"/>
        <v>0.19186500000000001</v>
      </c>
      <c r="P24" s="12">
        <f t="shared" ca="1" si="16"/>
        <v>0.19186500000000001</v>
      </c>
      <c r="Q24" s="12">
        <f t="shared" ca="1" si="16"/>
        <v>6.8158899999999994E-2</v>
      </c>
      <c r="R24" s="12">
        <f t="shared" ca="1" si="16"/>
        <v>4.3518099999999997E-2</v>
      </c>
      <c r="S24" s="12">
        <f t="shared" ca="1" si="16"/>
        <v>0</v>
      </c>
      <c r="T24" s="12">
        <f t="shared" ca="1" si="16"/>
        <v>0.23702200000000001</v>
      </c>
      <c r="U24" s="12">
        <f t="shared" ca="1" si="16"/>
        <v>0.19186500000000001</v>
      </c>
      <c r="V24" s="2"/>
    </row>
    <row r="25" spans="1:26" ht="13.8" x14ac:dyDescent="0.25">
      <c r="A25" t="s">
        <v>11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N25" s="9">
        <f t="shared" si="17"/>
        <v>2025</v>
      </c>
      <c r="O25" s="12">
        <f t="shared" ca="1" si="16"/>
        <v>0.19186500000000001</v>
      </c>
      <c r="P25" s="12">
        <f t="shared" ca="1" si="16"/>
        <v>0.19186500000000001</v>
      </c>
      <c r="Q25" s="12">
        <f t="shared" ca="1" si="16"/>
        <v>6.8158899999999994E-2</v>
      </c>
      <c r="R25" s="12">
        <f t="shared" ca="1" si="16"/>
        <v>4.3518099999999997E-2</v>
      </c>
      <c r="S25" s="12">
        <f t="shared" ca="1" si="16"/>
        <v>0</v>
      </c>
      <c r="T25" s="12">
        <f t="shared" ca="1" si="16"/>
        <v>0.23702200000000001</v>
      </c>
      <c r="U25" s="12">
        <f t="shared" ca="1" si="16"/>
        <v>0.23702200000000001</v>
      </c>
      <c r="V25" s="2"/>
    </row>
    <row r="26" spans="1:26" ht="13.8" x14ac:dyDescent="0.25">
      <c r="A26">
        <v>2022</v>
      </c>
      <c r="B26">
        <v>384.10199999999998</v>
      </c>
      <c r="C26">
        <v>153.64099999999999</v>
      </c>
      <c r="D26">
        <v>134.43600000000001</v>
      </c>
      <c r="E26">
        <v>261.31200000000001</v>
      </c>
      <c r="F26">
        <v>261.31200000000001</v>
      </c>
      <c r="G26">
        <v>261.31200000000001</v>
      </c>
      <c r="H26">
        <v>261.31200000000001</v>
      </c>
      <c r="I26" s="1">
        <v>4.83169E-12</v>
      </c>
      <c r="J26" s="1"/>
      <c r="N26" s="9">
        <f t="shared" si="17"/>
        <v>2026</v>
      </c>
      <c r="O26" s="12">
        <f t="shared" ca="1" si="16"/>
        <v>0.19186500000000001</v>
      </c>
      <c r="P26" s="12">
        <f t="shared" ca="1" si="16"/>
        <v>0.19186500000000001</v>
      </c>
      <c r="Q26" s="12">
        <f t="shared" ca="1" si="16"/>
        <v>6.8158899999999994E-2</v>
      </c>
      <c r="R26" s="12">
        <f t="shared" ca="1" si="16"/>
        <v>4.3518099999999997E-2</v>
      </c>
      <c r="S26" s="12">
        <f t="shared" ca="1" si="16"/>
        <v>0</v>
      </c>
      <c r="T26" s="12">
        <f t="shared" ca="1" si="16"/>
        <v>0.23702200000000001</v>
      </c>
      <c r="U26" s="12">
        <f t="shared" ca="1" si="16"/>
        <v>0.23702200000000001</v>
      </c>
      <c r="V26" s="2"/>
    </row>
    <row r="27" spans="1:26" ht="13.8" x14ac:dyDescent="0.25">
      <c r="A27">
        <v>2023</v>
      </c>
      <c r="B27">
        <v>384.10199999999998</v>
      </c>
      <c r="C27">
        <v>153.64099999999999</v>
      </c>
      <c r="D27">
        <v>134.43600000000001</v>
      </c>
      <c r="E27">
        <v>254.81100000000001</v>
      </c>
      <c r="F27">
        <v>254.81100000000001</v>
      </c>
      <c r="G27">
        <v>254.81100000000001</v>
      </c>
      <c r="H27">
        <v>254.81100000000001</v>
      </c>
      <c r="I27" s="1">
        <v>3.8085100000000003E-12</v>
      </c>
      <c r="N27" s="9">
        <f t="shared" si="17"/>
        <v>2027</v>
      </c>
      <c r="O27" s="12">
        <f t="shared" ca="1" si="16"/>
        <v>0.19186500000000001</v>
      </c>
      <c r="P27" s="12">
        <f t="shared" ca="1" si="16"/>
        <v>0.19186500000000001</v>
      </c>
      <c r="Q27" s="12">
        <f t="shared" ca="1" si="16"/>
        <v>6.8158899999999994E-2</v>
      </c>
      <c r="R27" s="12">
        <f t="shared" ca="1" si="16"/>
        <v>4.3518099999999997E-2</v>
      </c>
      <c r="S27" s="12">
        <f t="shared" ca="1" si="16"/>
        <v>0</v>
      </c>
      <c r="T27" s="12">
        <f t="shared" ca="1" si="16"/>
        <v>0.23702200000000001</v>
      </c>
      <c r="U27" s="12">
        <f t="shared" ca="1" si="16"/>
        <v>0.23702200000000001</v>
      </c>
      <c r="V27" s="2"/>
    </row>
    <row r="28" spans="1:26" ht="13.8" x14ac:dyDescent="0.25">
      <c r="A28">
        <v>2024</v>
      </c>
      <c r="B28">
        <v>384.10199999999998</v>
      </c>
      <c r="C28">
        <v>153.64099999999999</v>
      </c>
      <c r="D28">
        <v>134.43600000000001</v>
      </c>
      <c r="E28">
        <v>247.80600000000001</v>
      </c>
      <c r="F28">
        <v>247.80600000000001</v>
      </c>
      <c r="G28">
        <v>247.80600000000001</v>
      </c>
      <c r="H28">
        <v>247.80600000000001</v>
      </c>
      <c r="I28" s="1">
        <v>5.8264500000000001E-12</v>
      </c>
      <c r="N28" s="9">
        <f t="shared" si="17"/>
        <v>2028</v>
      </c>
      <c r="O28" s="12">
        <f t="shared" ca="1" si="16"/>
        <v>0.19186500000000001</v>
      </c>
      <c r="P28" s="12">
        <f t="shared" ca="1" si="16"/>
        <v>0.19186500000000001</v>
      </c>
      <c r="Q28" s="12">
        <f t="shared" ca="1" si="16"/>
        <v>6.8158899999999994E-2</v>
      </c>
      <c r="R28" s="12">
        <f t="shared" ca="1" si="16"/>
        <v>4.3518099999999997E-2</v>
      </c>
      <c r="S28" s="12">
        <f t="shared" ca="1" si="16"/>
        <v>0</v>
      </c>
      <c r="T28" s="12">
        <f t="shared" ca="1" si="16"/>
        <v>0.23702200000000001</v>
      </c>
      <c r="U28" s="12">
        <f t="shared" ca="1" si="16"/>
        <v>0.23702200000000001</v>
      </c>
      <c r="V28" s="2"/>
    </row>
    <row r="29" spans="1:26" ht="13.8" x14ac:dyDescent="0.25">
      <c r="A29">
        <v>2025</v>
      </c>
      <c r="B29">
        <v>384.10199999999998</v>
      </c>
      <c r="C29">
        <v>153.64099999999999</v>
      </c>
      <c r="D29">
        <v>134.43600000000001</v>
      </c>
      <c r="E29">
        <v>237.809</v>
      </c>
      <c r="F29">
        <v>237.809</v>
      </c>
      <c r="G29">
        <v>237.809</v>
      </c>
      <c r="H29">
        <v>237.809</v>
      </c>
      <c r="I29" s="1">
        <v>4.3769399999999997E-12</v>
      </c>
      <c r="N29" s="9">
        <f t="shared" si="17"/>
        <v>2029</v>
      </c>
      <c r="O29" s="12">
        <f t="shared" ca="1" si="16"/>
        <v>0.19186500000000001</v>
      </c>
      <c r="P29" s="12">
        <f t="shared" ca="1" si="16"/>
        <v>0.19186500000000001</v>
      </c>
      <c r="Q29" s="12">
        <f t="shared" ca="1" si="16"/>
        <v>6.8158899999999994E-2</v>
      </c>
      <c r="R29" s="12">
        <f t="shared" ca="1" si="16"/>
        <v>4.3518099999999997E-2</v>
      </c>
      <c r="S29" s="12">
        <f t="shared" ca="1" si="16"/>
        <v>0</v>
      </c>
      <c r="T29" s="12">
        <f t="shared" ca="1" si="16"/>
        <v>0.23702200000000001</v>
      </c>
      <c r="U29" s="12">
        <f t="shared" ca="1" si="16"/>
        <v>0.23702200000000001</v>
      </c>
      <c r="V29" s="2"/>
    </row>
    <row r="30" spans="1:26" ht="13.8" x14ac:dyDescent="0.25">
      <c r="A30">
        <v>2026</v>
      </c>
      <c r="B30">
        <v>384.10199999999998</v>
      </c>
      <c r="C30">
        <v>153.64099999999999</v>
      </c>
      <c r="D30">
        <v>134.43600000000001</v>
      </c>
      <c r="E30">
        <v>225.328</v>
      </c>
      <c r="F30">
        <v>225.328</v>
      </c>
      <c r="G30">
        <v>225.328</v>
      </c>
      <c r="H30">
        <v>225.328</v>
      </c>
      <c r="I30" s="1">
        <v>5.4569700000000003E-12</v>
      </c>
      <c r="N30" s="9">
        <f t="shared" si="17"/>
        <v>2030</v>
      </c>
      <c r="O30" s="12">
        <f t="shared" ca="1" si="16"/>
        <v>0.19186500000000001</v>
      </c>
      <c r="P30" s="12">
        <f t="shared" ca="1" si="16"/>
        <v>0.19186500000000001</v>
      </c>
      <c r="Q30" s="12">
        <f t="shared" ca="1" si="16"/>
        <v>6.8158899999999994E-2</v>
      </c>
      <c r="R30" s="12">
        <f t="shared" ca="1" si="16"/>
        <v>4.3518099999999997E-2</v>
      </c>
      <c r="S30" s="12">
        <f t="shared" ca="1" si="16"/>
        <v>0</v>
      </c>
      <c r="T30" s="12">
        <f t="shared" ca="1" si="16"/>
        <v>0.23702200000000001</v>
      </c>
      <c r="U30" s="12">
        <f t="shared" ca="1" si="16"/>
        <v>0.23702200000000001</v>
      </c>
      <c r="V30" s="2"/>
    </row>
    <row r="31" spans="1:26" ht="13.8" x14ac:dyDescent="0.25">
      <c r="A31">
        <v>2027</v>
      </c>
      <c r="B31">
        <v>384.10199999999998</v>
      </c>
      <c r="C31">
        <v>153.64099999999999</v>
      </c>
      <c r="D31">
        <v>134.43600000000001</v>
      </c>
      <c r="E31">
        <v>213.86699999999999</v>
      </c>
      <c r="F31">
        <v>213.87799999999999</v>
      </c>
      <c r="G31">
        <v>213.886</v>
      </c>
      <c r="H31">
        <v>213.92699999999999</v>
      </c>
      <c r="I31">
        <v>2.28825E-2</v>
      </c>
      <c r="N31" s="9">
        <f t="shared" si="17"/>
        <v>2031</v>
      </c>
      <c r="O31" s="12">
        <f t="shared" ca="1" si="16"/>
        <v>0.19186500000000001</v>
      </c>
      <c r="P31" s="12">
        <f t="shared" ca="1" si="16"/>
        <v>0.19186500000000001</v>
      </c>
      <c r="Q31" s="12">
        <f t="shared" ca="1" si="16"/>
        <v>6.8158899999999994E-2</v>
      </c>
      <c r="R31" s="12">
        <f t="shared" ca="1" si="16"/>
        <v>4.3518099999999997E-2</v>
      </c>
      <c r="S31" s="12">
        <f t="shared" ca="1" si="16"/>
        <v>0</v>
      </c>
      <c r="T31" s="12">
        <f t="shared" ca="1" si="16"/>
        <v>0.23414399999999999</v>
      </c>
      <c r="U31" s="12">
        <f t="shared" ca="1" si="16"/>
        <v>0.23507</v>
      </c>
      <c r="V31" s="2"/>
    </row>
    <row r="32" spans="1:26" ht="13.8" x14ac:dyDescent="0.25">
      <c r="A32">
        <v>2028</v>
      </c>
      <c r="B32">
        <v>384.10199999999998</v>
      </c>
      <c r="C32">
        <v>153.64099999999999</v>
      </c>
      <c r="D32">
        <v>134.43600000000001</v>
      </c>
      <c r="E32">
        <v>206.744</v>
      </c>
      <c r="F32">
        <v>206.892</v>
      </c>
      <c r="G32">
        <v>206.982</v>
      </c>
      <c r="H32">
        <v>207.524</v>
      </c>
      <c r="I32">
        <v>0.29090700000000003</v>
      </c>
      <c r="N32" s="9">
        <f t="shared" si="17"/>
        <v>2032</v>
      </c>
      <c r="O32" s="12">
        <f t="shared" ca="1" si="16"/>
        <v>0.19101799999999999</v>
      </c>
      <c r="P32" s="12">
        <f t="shared" ca="1" si="16"/>
        <v>0.19101799999999999</v>
      </c>
      <c r="Q32" s="12">
        <f t="shared" ca="1" si="16"/>
        <v>6.8158899999999994E-2</v>
      </c>
      <c r="R32" s="12">
        <f t="shared" ca="1" si="16"/>
        <v>4.3518099999999997E-2</v>
      </c>
      <c r="S32" s="12">
        <f t="shared" ca="1" si="16"/>
        <v>0</v>
      </c>
      <c r="T32" s="12">
        <f t="shared" ca="1" si="16"/>
        <v>0.22325</v>
      </c>
      <c r="U32" s="12">
        <f t="shared" ca="1" si="16"/>
        <v>0.224247</v>
      </c>
      <c r="V32" s="2"/>
    </row>
    <row r="33" spans="1:22" ht="13.8" x14ac:dyDescent="0.25">
      <c r="A33">
        <v>2029</v>
      </c>
      <c r="B33">
        <v>384.10199999999998</v>
      </c>
      <c r="C33">
        <v>153.64099999999999</v>
      </c>
      <c r="D33">
        <v>134.43600000000001</v>
      </c>
      <c r="E33">
        <v>199.578</v>
      </c>
      <c r="F33">
        <v>201.029</v>
      </c>
      <c r="G33">
        <v>201.85900000000001</v>
      </c>
      <c r="H33">
        <v>207.01599999999999</v>
      </c>
      <c r="I33">
        <v>2.75061</v>
      </c>
      <c r="N33" s="9">
        <f t="shared" si="17"/>
        <v>2033</v>
      </c>
      <c r="O33" s="12">
        <f t="shared" ca="1" si="16"/>
        <v>0.18662400000000001</v>
      </c>
      <c r="P33" s="12">
        <f t="shared" ca="1" si="16"/>
        <v>0.18662400000000001</v>
      </c>
      <c r="Q33" s="12">
        <f t="shared" ca="1" si="16"/>
        <v>6.8158899999999994E-2</v>
      </c>
      <c r="R33" s="12">
        <f t="shared" ca="1" si="16"/>
        <v>4.3518099999999997E-2</v>
      </c>
      <c r="S33" s="12">
        <f t="shared" ca="1" si="16"/>
        <v>0</v>
      </c>
      <c r="T33" s="12">
        <f t="shared" ca="1" si="16"/>
        <v>0.21571899999999999</v>
      </c>
      <c r="U33" s="12">
        <f t="shared" ca="1" si="16"/>
        <v>0.21634600000000001</v>
      </c>
      <c r="V33" s="2"/>
    </row>
    <row r="34" spans="1:22" ht="13.8" x14ac:dyDescent="0.25">
      <c r="A34">
        <v>2030</v>
      </c>
      <c r="B34">
        <v>384.10199999999998</v>
      </c>
      <c r="C34">
        <v>153.64099999999999</v>
      </c>
      <c r="D34">
        <v>134.43600000000001</v>
      </c>
      <c r="E34">
        <v>188.279</v>
      </c>
      <c r="F34">
        <v>193.917</v>
      </c>
      <c r="G34">
        <v>196.54400000000001</v>
      </c>
      <c r="H34">
        <v>213.58699999999999</v>
      </c>
      <c r="I34">
        <v>9.2236499999999992</v>
      </c>
      <c r="N34" s="9">
        <f t="shared" si="17"/>
        <v>2034</v>
      </c>
      <c r="O34" s="12">
        <f t="shared" ca="1" si="16"/>
        <v>0.182086</v>
      </c>
      <c r="P34" s="12">
        <f t="shared" ca="1" si="16"/>
        <v>0.182086</v>
      </c>
      <c r="Q34" s="12">
        <f t="shared" ca="1" si="16"/>
        <v>6.8158899999999994E-2</v>
      </c>
      <c r="R34" s="12">
        <f t="shared" ca="1" si="16"/>
        <v>4.3518099999999997E-2</v>
      </c>
      <c r="S34" s="12">
        <f t="shared" ca="1" si="16"/>
        <v>0</v>
      </c>
      <c r="T34" s="12">
        <f t="shared" ca="1" si="16"/>
        <v>0.210455</v>
      </c>
      <c r="U34" s="12">
        <f t="shared" ca="1" si="16"/>
        <v>0.21084700000000001</v>
      </c>
      <c r="V34" s="2"/>
    </row>
    <row r="35" spans="1:22" ht="14.4" thickBot="1" x14ac:dyDescent="0.3">
      <c r="A35">
        <v>2031</v>
      </c>
      <c r="B35">
        <v>384.10199999999998</v>
      </c>
      <c r="C35">
        <v>153.64099999999999</v>
      </c>
      <c r="D35">
        <v>134.43600000000001</v>
      </c>
      <c r="E35">
        <v>168.614</v>
      </c>
      <c r="F35">
        <v>183.524</v>
      </c>
      <c r="G35">
        <v>189.94900000000001</v>
      </c>
      <c r="H35">
        <v>232.78299999999999</v>
      </c>
      <c r="I35">
        <v>22.315899999999999</v>
      </c>
      <c r="N35" s="11">
        <f t="shared" si="17"/>
        <v>2035</v>
      </c>
      <c r="O35" s="13">
        <f t="shared" ca="1" si="16"/>
        <v>0.17893800000000001</v>
      </c>
      <c r="P35" s="13">
        <f t="shared" ca="1" si="16"/>
        <v>0.17893800000000001</v>
      </c>
      <c r="Q35" s="13">
        <f t="shared" ca="1" si="16"/>
        <v>6.8158899999999994E-2</v>
      </c>
      <c r="R35" s="13">
        <f t="shared" ca="1" si="16"/>
        <v>4.3518099999999997E-2</v>
      </c>
      <c r="S35" s="13">
        <f t="shared" ca="1" si="16"/>
        <v>0</v>
      </c>
      <c r="T35" s="13">
        <f t="shared" ca="1" si="16"/>
        <v>0.20716100000000001</v>
      </c>
      <c r="U35" s="13">
        <f t="shared" ca="1" si="16"/>
        <v>0.20741899999999999</v>
      </c>
      <c r="V35" s="2"/>
    </row>
    <row r="36" spans="1:22" ht="27" customHeight="1" x14ac:dyDescent="0.25">
      <c r="A36">
        <v>2032</v>
      </c>
      <c r="B36">
        <v>384.10199999999998</v>
      </c>
      <c r="C36">
        <v>153.64099999999999</v>
      </c>
      <c r="D36">
        <v>134.43600000000001</v>
      </c>
      <c r="E36">
        <v>147.90899999999999</v>
      </c>
      <c r="F36">
        <v>172.958</v>
      </c>
      <c r="G36">
        <v>183.06200000000001</v>
      </c>
      <c r="H36">
        <v>244.42</v>
      </c>
      <c r="I36">
        <v>34.315300000000001</v>
      </c>
      <c r="M36" t="s">
        <v>45</v>
      </c>
      <c r="N36" s="9"/>
      <c r="O36" s="12"/>
      <c r="P36" s="12"/>
      <c r="Q36" s="12"/>
      <c r="R36" s="12"/>
      <c r="S36" s="12"/>
      <c r="T36" s="12"/>
      <c r="U36" s="12"/>
      <c r="V36" s="2"/>
    </row>
    <row r="37" spans="1:22" ht="33.75" customHeight="1" thickBot="1" x14ac:dyDescent="0.3">
      <c r="A37">
        <v>2033</v>
      </c>
      <c r="B37">
        <v>384.10199999999998</v>
      </c>
      <c r="C37">
        <v>153.64099999999999</v>
      </c>
      <c r="D37">
        <v>134.43600000000001</v>
      </c>
      <c r="E37">
        <v>132.95099999999999</v>
      </c>
      <c r="F37">
        <v>166.70500000000001</v>
      </c>
      <c r="G37">
        <v>177.87200000000001</v>
      </c>
      <c r="H37">
        <v>256.79000000000002</v>
      </c>
      <c r="I37">
        <v>42.390099999999997</v>
      </c>
      <c r="N37" s="15" t="s">
        <v>11</v>
      </c>
      <c r="O37" s="15" t="s">
        <v>50</v>
      </c>
      <c r="P37" s="15" t="s">
        <v>51</v>
      </c>
      <c r="Q37" s="15" t="s">
        <v>52</v>
      </c>
      <c r="R37" s="15" t="s">
        <v>53</v>
      </c>
      <c r="S37" s="15" t="s">
        <v>54</v>
      </c>
      <c r="T37" s="15" t="s">
        <v>55</v>
      </c>
      <c r="U37" s="15" t="s">
        <v>56</v>
      </c>
      <c r="V37" s="2"/>
    </row>
    <row r="38" spans="1:22" ht="13.8" x14ac:dyDescent="0.25">
      <c r="A38">
        <v>2034</v>
      </c>
      <c r="B38">
        <v>384.10199999999998</v>
      </c>
      <c r="C38">
        <v>153.64099999999999</v>
      </c>
      <c r="D38">
        <v>134.43600000000001</v>
      </c>
      <c r="E38">
        <v>121.2</v>
      </c>
      <c r="F38">
        <v>160.97900000000001</v>
      </c>
      <c r="G38">
        <v>173.327</v>
      </c>
      <c r="H38">
        <v>260.90100000000001</v>
      </c>
      <c r="I38">
        <v>46.704000000000001</v>
      </c>
      <c r="N38" s="16">
        <f>A9</f>
        <v>2022</v>
      </c>
      <c r="O38" s="18">
        <f t="shared" ref="O38:U51" ca="1" si="18">OFFSET($G9,O$3,0)*1000</f>
        <v>16014.3</v>
      </c>
      <c r="P38" s="18">
        <f t="shared" ca="1" si="18"/>
        <v>16014.3</v>
      </c>
      <c r="Q38" s="18">
        <f t="shared" ca="1" si="18"/>
        <v>16014.3</v>
      </c>
      <c r="R38" s="18">
        <f t="shared" ca="1" si="18"/>
        <v>16014.3</v>
      </c>
      <c r="S38" s="18">
        <f t="shared" ca="1" si="18"/>
        <v>16014.3</v>
      </c>
      <c r="T38" s="18">
        <f t="shared" ca="1" si="18"/>
        <v>16014.3</v>
      </c>
      <c r="U38" s="18">
        <f t="shared" ca="1" si="18"/>
        <v>16014.3</v>
      </c>
      <c r="V38" s="2"/>
    </row>
    <row r="39" spans="1:22" ht="13.8" x14ac:dyDescent="0.25">
      <c r="A39">
        <v>2035</v>
      </c>
      <c r="B39">
        <v>384.10199999999998</v>
      </c>
      <c r="C39">
        <v>153.64099999999999</v>
      </c>
      <c r="D39">
        <v>134.43600000000001</v>
      </c>
      <c r="E39">
        <v>113.148</v>
      </c>
      <c r="F39">
        <v>157.756</v>
      </c>
      <c r="G39">
        <v>169.434</v>
      </c>
      <c r="H39">
        <v>262.84199999999998</v>
      </c>
      <c r="I39">
        <v>48.309399999999997</v>
      </c>
      <c r="N39" s="16">
        <f t="shared" ref="N39:N51" si="19">A10</f>
        <v>2023</v>
      </c>
      <c r="O39" s="18">
        <f t="shared" ca="1" si="18"/>
        <v>40760</v>
      </c>
      <c r="P39" s="18">
        <f t="shared" ca="1" si="18"/>
        <v>40760</v>
      </c>
      <c r="Q39" s="18">
        <f t="shared" ca="1" si="18"/>
        <v>40760</v>
      </c>
      <c r="R39" s="18">
        <f t="shared" ca="1" si="18"/>
        <v>40760</v>
      </c>
      <c r="S39" s="18">
        <f t="shared" ca="1" si="18"/>
        <v>40760</v>
      </c>
      <c r="T39" s="18">
        <f t="shared" ca="1" si="18"/>
        <v>68897.900000000009</v>
      </c>
      <c r="U39" s="18">
        <f t="shared" ca="1" si="18"/>
        <v>56742.9</v>
      </c>
      <c r="V39" s="2"/>
    </row>
    <row r="40" spans="1:22" ht="13.8" x14ac:dyDescent="0.25">
      <c r="N40" s="16">
        <f t="shared" si="19"/>
        <v>2024</v>
      </c>
      <c r="O40" s="18">
        <f t="shared" ca="1" si="18"/>
        <v>57075.1</v>
      </c>
      <c r="P40" s="18">
        <f t="shared" ca="1" si="18"/>
        <v>57075.1</v>
      </c>
      <c r="Q40" s="18">
        <f t="shared" ca="1" si="18"/>
        <v>21245.599999999999</v>
      </c>
      <c r="R40" s="18">
        <f t="shared" ca="1" si="18"/>
        <v>13693.6</v>
      </c>
      <c r="S40" s="18">
        <f t="shared" ca="1" si="18"/>
        <v>0</v>
      </c>
      <c r="T40" s="18">
        <f t="shared" ca="1" si="18"/>
        <v>64685.7</v>
      </c>
      <c r="U40" s="18">
        <f t="shared" ca="1" si="18"/>
        <v>54891.5</v>
      </c>
      <c r="V40" s="2"/>
    </row>
    <row r="41" spans="1:22" ht="13.8" x14ac:dyDescent="0.25">
      <c r="A41" t="s">
        <v>57</v>
      </c>
      <c r="N41" s="16">
        <f t="shared" si="19"/>
        <v>2025</v>
      </c>
      <c r="O41" s="18">
        <f t="shared" ca="1" si="18"/>
        <v>55994.5</v>
      </c>
      <c r="P41" s="18">
        <f t="shared" ca="1" si="18"/>
        <v>55994.5</v>
      </c>
      <c r="Q41" s="18">
        <f t="shared" ca="1" si="18"/>
        <v>22683.1</v>
      </c>
      <c r="R41" s="18">
        <f t="shared" ca="1" si="18"/>
        <v>14873.300000000001</v>
      </c>
      <c r="S41" s="18">
        <f t="shared" ca="1" si="18"/>
        <v>0</v>
      </c>
      <c r="T41" s="18">
        <f t="shared" ca="1" si="18"/>
        <v>62457.2</v>
      </c>
      <c r="U41" s="18">
        <f t="shared" ca="1" si="18"/>
        <v>65929.100000000006</v>
      </c>
      <c r="V41" s="2"/>
    </row>
    <row r="42" spans="1:22" ht="13.8" x14ac:dyDescent="0.25">
      <c r="A42" t="s">
        <v>11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N42" s="16">
        <f t="shared" si="19"/>
        <v>2026</v>
      </c>
      <c r="O42" s="18">
        <f t="shared" ca="1" si="18"/>
        <v>54181.399999999994</v>
      </c>
      <c r="P42" s="18">
        <f t="shared" ca="1" si="18"/>
        <v>54181.399999999994</v>
      </c>
      <c r="Q42" s="18">
        <f t="shared" ca="1" si="18"/>
        <v>23597.599999999999</v>
      </c>
      <c r="R42" s="18">
        <f t="shared" ca="1" si="18"/>
        <v>15709.300000000001</v>
      </c>
      <c r="S42" s="18">
        <f t="shared" ca="1" si="18"/>
        <v>0</v>
      </c>
      <c r="T42" s="18">
        <f t="shared" ca="1" si="18"/>
        <v>59700.1</v>
      </c>
      <c r="U42" s="18">
        <f t="shared" ca="1" si="18"/>
        <v>62307.8</v>
      </c>
      <c r="V42" s="2"/>
    </row>
    <row r="43" spans="1:22" ht="13.8" x14ac:dyDescent="0.25">
      <c r="A43">
        <v>2022</v>
      </c>
      <c r="B43">
        <v>0</v>
      </c>
      <c r="C43">
        <v>0.19186500000000001</v>
      </c>
      <c r="D43">
        <v>0.23702200000000001</v>
      </c>
      <c r="E43">
        <v>5.2680999999999999E-2</v>
      </c>
      <c r="F43">
        <v>5.2680999999999999E-2</v>
      </c>
      <c r="G43">
        <v>5.2680999999999999E-2</v>
      </c>
      <c r="H43">
        <v>5.2680999999999999E-2</v>
      </c>
      <c r="I43" s="1">
        <v>9.78384E-16</v>
      </c>
      <c r="J43" s="1"/>
      <c r="N43" s="16">
        <f t="shared" si="19"/>
        <v>2027</v>
      </c>
      <c r="O43" s="18">
        <f t="shared" ca="1" si="18"/>
        <v>52076.700000000004</v>
      </c>
      <c r="P43" s="18">
        <f t="shared" ca="1" si="18"/>
        <v>52076.700000000004</v>
      </c>
      <c r="Q43" s="18">
        <f t="shared" ca="1" si="18"/>
        <v>24062.6</v>
      </c>
      <c r="R43" s="18">
        <f t="shared" ca="1" si="18"/>
        <v>16228.2</v>
      </c>
      <c r="S43" s="18">
        <f t="shared" ca="1" si="18"/>
        <v>0</v>
      </c>
      <c r="T43" s="18">
        <f t="shared" ca="1" si="18"/>
        <v>56922.3</v>
      </c>
      <c r="U43" s="18">
        <f t="shared" ca="1" si="18"/>
        <v>58791.5</v>
      </c>
      <c r="V43" s="2"/>
    </row>
    <row r="44" spans="1:22" ht="13.8" x14ac:dyDescent="0.25">
      <c r="A44">
        <v>2023</v>
      </c>
      <c r="B44">
        <v>0</v>
      </c>
      <c r="C44">
        <v>0.19186500000000001</v>
      </c>
      <c r="D44">
        <v>0.23702200000000001</v>
      </c>
      <c r="E44">
        <v>0.13481699999999999</v>
      </c>
      <c r="F44">
        <v>0.13481699999999999</v>
      </c>
      <c r="G44">
        <v>0.13481699999999999</v>
      </c>
      <c r="H44">
        <v>0.13481699999999999</v>
      </c>
      <c r="I44" s="1">
        <v>1.60982E-15</v>
      </c>
      <c r="J44" s="1"/>
      <c r="N44" s="16">
        <f t="shared" si="19"/>
        <v>2028</v>
      </c>
      <c r="O44" s="18">
        <f t="shared" ca="1" si="18"/>
        <v>50409.799999999996</v>
      </c>
      <c r="P44" s="18">
        <f t="shared" ca="1" si="18"/>
        <v>50409.799999999996</v>
      </c>
      <c r="Q44" s="18">
        <f t="shared" ca="1" si="18"/>
        <v>24351.5</v>
      </c>
      <c r="R44" s="18">
        <f t="shared" ca="1" si="18"/>
        <v>16597</v>
      </c>
      <c r="S44" s="18">
        <f t="shared" ca="1" si="18"/>
        <v>0</v>
      </c>
      <c r="T44" s="18">
        <f t="shared" ca="1" si="18"/>
        <v>54889.200000000004</v>
      </c>
      <c r="U44" s="18">
        <f t="shared" ca="1" si="18"/>
        <v>56187.199999999997</v>
      </c>
      <c r="V44" s="2"/>
    </row>
    <row r="45" spans="1:22" ht="13.8" x14ac:dyDescent="0.25">
      <c r="A45">
        <v>2024</v>
      </c>
      <c r="B45">
        <v>0</v>
      </c>
      <c r="C45">
        <v>0.19186500000000001</v>
      </c>
      <c r="D45">
        <v>0.23702200000000001</v>
      </c>
      <c r="E45">
        <v>0.19186500000000001</v>
      </c>
      <c r="F45">
        <v>0.19186500000000001</v>
      </c>
      <c r="G45">
        <v>0.19186500000000001</v>
      </c>
      <c r="H45">
        <v>0.19186500000000001</v>
      </c>
      <c r="I45" s="1">
        <v>3.3861800000000001E-15</v>
      </c>
      <c r="J45" s="1"/>
      <c r="N45" s="16">
        <f t="shared" si="19"/>
        <v>2029</v>
      </c>
      <c r="O45" s="18">
        <f t="shared" ca="1" si="18"/>
        <v>49221.4</v>
      </c>
      <c r="P45" s="18">
        <f t="shared" ca="1" si="18"/>
        <v>49221.4</v>
      </c>
      <c r="Q45" s="18">
        <f t="shared" ca="1" si="18"/>
        <v>24605.1</v>
      </c>
      <c r="R45" s="18">
        <f t="shared" ca="1" si="18"/>
        <v>16918.3</v>
      </c>
      <c r="S45" s="18">
        <f t="shared" ca="1" si="18"/>
        <v>0</v>
      </c>
      <c r="T45" s="18">
        <f t="shared" ca="1" si="18"/>
        <v>53486</v>
      </c>
      <c r="U45" s="18">
        <f t="shared" ca="1" si="18"/>
        <v>54381.5</v>
      </c>
      <c r="V45" s="2"/>
    </row>
    <row r="46" spans="1:22" ht="13.8" x14ac:dyDescent="0.25">
      <c r="A46">
        <v>2025</v>
      </c>
      <c r="B46">
        <v>0</v>
      </c>
      <c r="C46">
        <v>0.19186500000000001</v>
      </c>
      <c r="D46">
        <v>0.23702200000000001</v>
      </c>
      <c r="E46">
        <v>0.19186500000000001</v>
      </c>
      <c r="F46">
        <v>0.19186500000000001</v>
      </c>
      <c r="G46">
        <v>0.19186500000000001</v>
      </c>
      <c r="H46">
        <v>0.19186500000000001</v>
      </c>
      <c r="I46" s="1">
        <v>3.3861800000000001E-15</v>
      </c>
      <c r="J46" s="1"/>
      <c r="N46" s="16">
        <f t="shared" si="19"/>
        <v>2030</v>
      </c>
      <c r="O46" s="18">
        <f t="shared" ca="1" si="18"/>
        <v>48278.5</v>
      </c>
      <c r="P46" s="18">
        <f t="shared" ca="1" si="18"/>
        <v>48278.5</v>
      </c>
      <c r="Q46" s="18">
        <f t="shared" ca="1" si="18"/>
        <v>24861.599999999999</v>
      </c>
      <c r="R46" s="18">
        <f t="shared" ca="1" si="18"/>
        <v>17232.199999999997</v>
      </c>
      <c r="S46" s="18">
        <f t="shared" ca="1" si="18"/>
        <v>0</v>
      </c>
      <c r="T46" s="18">
        <f t="shared" ca="1" si="18"/>
        <v>52338.1</v>
      </c>
      <c r="U46" s="18">
        <f t="shared" ca="1" si="18"/>
        <v>52957.9</v>
      </c>
      <c r="V46" s="2"/>
    </row>
    <row r="47" spans="1:22" ht="13.8" x14ac:dyDescent="0.25">
      <c r="A47">
        <v>2026</v>
      </c>
      <c r="B47">
        <v>0</v>
      </c>
      <c r="C47">
        <v>0.19186500000000001</v>
      </c>
      <c r="D47">
        <v>0.23702200000000001</v>
      </c>
      <c r="E47">
        <v>0.19186500000000001</v>
      </c>
      <c r="F47">
        <v>0.19186500000000001</v>
      </c>
      <c r="G47">
        <v>0.19186500000000001</v>
      </c>
      <c r="H47">
        <v>0.19186500000000001</v>
      </c>
      <c r="I47" s="1">
        <v>3.3861800000000001E-15</v>
      </c>
      <c r="J47" s="1"/>
      <c r="N47" s="16">
        <f t="shared" si="19"/>
        <v>2031</v>
      </c>
      <c r="O47" s="18">
        <f t="shared" ca="1" si="18"/>
        <v>46883.7</v>
      </c>
      <c r="P47" s="18">
        <f t="shared" ca="1" si="18"/>
        <v>46883.7</v>
      </c>
      <c r="Q47" s="18">
        <f t="shared" ca="1" si="18"/>
        <v>24802.7</v>
      </c>
      <c r="R47" s="18">
        <f t="shared" ca="1" si="18"/>
        <v>17321.100000000002</v>
      </c>
      <c r="S47" s="18">
        <f t="shared" ca="1" si="18"/>
        <v>0</v>
      </c>
      <c r="T47" s="18">
        <f t="shared" ca="1" si="18"/>
        <v>50215.899999999994</v>
      </c>
      <c r="U47" s="18">
        <f t="shared" ca="1" si="18"/>
        <v>50791.8</v>
      </c>
      <c r="V47" s="2"/>
    </row>
    <row r="48" spans="1:22" ht="13.8" x14ac:dyDescent="0.25">
      <c r="A48">
        <v>2027</v>
      </c>
      <c r="B48">
        <v>0</v>
      </c>
      <c r="C48">
        <v>0.19186500000000001</v>
      </c>
      <c r="D48">
        <v>0.23702200000000001</v>
      </c>
      <c r="E48">
        <v>0.19186500000000001</v>
      </c>
      <c r="F48">
        <v>0.19186500000000001</v>
      </c>
      <c r="G48">
        <v>0.19186500000000001</v>
      </c>
      <c r="H48">
        <v>0.19186500000000001</v>
      </c>
      <c r="I48" s="1">
        <v>3.3861800000000001E-15</v>
      </c>
      <c r="J48" s="1"/>
      <c r="N48" s="16">
        <f t="shared" si="19"/>
        <v>2032</v>
      </c>
      <c r="O48" s="18">
        <f t="shared" ca="1" si="18"/>
        <v>45167.9</v>
      </c>
      <c r="P48" s="18">
        <f t="shared" ca="1" si="18"/>
        <v>45167.9</v>
      </c>
      <c r="Q48" s="18">
        <f t="shared" ca="1" si="18"/>
        <v>24519.8</v>
      </c>
      <c r="R48" s="18">
        <f t="shared" ca="1" si="18"/>
        <v>17240.100000000002</v>
      </c>
      <c r="S48" s="18">
        <f t="shared" ca="1" si="18"/>
        <v>0</v>
      </c>
      <c r="T48" s="18">
        <f t="shared" ca="1" si="18"/>
        <v>46842.2</v>
      </c>
      <c r="U48" s="18">
        <f t="shared" ca="1" si="18"/>
        <v>47258.6</v>
      </c>
      <c r="V48" s="2"/>
    </row>
    <row r="49" spans="1:22" ht="13.8" x14ac:dyDescent="0.25">
      <c r="A49">
        <v>2028</v>
      </c>
      <c r="B49">
        <v>0</v>
      </c>
      <c r="C49">
        <v>0.19186500000000001</v>
      </c>
      <c r="D49">
        <v>0.23702200000000001</v>
      </c>
      <c r="E49">
        <v>0.19186500000000001</v>
      </c>
      <c r="F49">
        <v>0.19186500000000001</v>
      </c>
      <c r="G49">
        <v>0.19186500000000001</v>
      </c>
      <c r="H49">
        <v>0.19186500000000001</v>
      </c>
      <c r="I49" s="1">
        <v>3.3861800000000001E-15</v>
      </c>
      <c r="J49" s="1"/>
      <c r="N49" s="16">
        <f t="shared" si="19"/>
        <v>2033</v>
      </c>
      <c r="O49" s="18">
        <f t="shared" ca="1" si="18"/>
        <v>43029.7</v>
      </c>
      <c r="P49" s="18">
        <f t="shared" ca="1" si="18"/>
        <v>43029.7</v>
      </c>
      <c r="Q49" s="18">
        <f t="shared" ca="1" si="18"/>
        <v>24136.7</v>
      </c>
      <c r="R49" s="18">
        <f t="shared" ca="1" si="18"/>
        <v>17070.3</v>
      </c>
      <c r="S49" s="18">
        <f t="shared" ca="1" si="18"/>
        <v>0</v>
      </c>
      <c r="T49" s="18">
        <f t="shared" ca="1" si="18"/>
        <v>44533.200000000004</v>
      </c>
      <c r="U49" s="18">
        <f t="shared" ca="1" si="18"/>
        <v>44777.2</v>
      </c>
      <c r="V49" s="2"/>
    </row>
    <row r="50" spans="1:22" ht="13.8" x14ac:dyDescent="0.25">
      <c r="A50">
        <v>2029</v>
      </c>
      <c r="B50">
        <v>0</v>
      </c>
      <c r="C50">
        <v>0.19186500000000001</v>
      </c>
      <c r="D50">
        <v>0.23702200000000001</v>
      </c>
      <c r="E50">
        <v>0.19186500000000001</v>
      </c>
      <c r="F50">
        <v>0.19186500000000001</v>
      </c>
      <c r="G50">
        <v>0.19186500000000001</v>
      </c>
      <c r="H50">
        <v>0.19186500000000001</v>
      </c>
      <c r="I50" s="1">
        <v>3.3861800000000001E-15</v>
      </c>
      <c r="J50" s="1"/>
      <c r="N50" s="16">
        <f t="shared" si="19"/>
        <v>2034</v>
      </c>
      <c r="O50" s="18">
        <f t="shared" ca="1" si="18"/>
        <v>41255.899999999994</v>
      </c>
      <c r="P50" s="18">
        <f t="shared" ca="1" si="18"/>
        <v>41255.899999999994</v>
      </c>
      <c r="Q50" s="18">
        <f t="shared" ca="1" si="18"/>
        <v>23771.200000000001</v>
      </c>
      <c r="R50" s="18">
        <f t="shared" ca="1" si="18"/>
        <v>16895.800000000003</v>
      </c>
      <c r="S50" s="18">
        <f t="shared" ca="1" si="18"/>
        <v>0</v>
      </c>
      <c r="T50" s="18">
        <f t="shared" ca="1" si="18"/>
        <v>42952.800000000003</v>
      </c>
      <c r="U50" s="18">
        <f t="shared" ca="1" si="18"/>
        <v>43096.200000000004</v>
      </c>
    </row>
    <row r="51" spans="1:22" ht="14.4" thickBot="1" x14ac:dyDescent="0.3">
      <c r="A51">
        <v>2030</v>
      </c>
      <c r="B51">
        <v>0</v>
      </c>
      <c r="C51">
        <v>0.19186500000000001</v>
      </c>
      <c r="D51">
        <v>0.23702200000000001</v>
      </c>
      <c r="E51">
        <v>0.19186500000000001</v>
      </c>
      <c r="F51">
        <v>0.19186500000000001</v>
      </c>
      <c r="G51">
        <v>0.19186500000000001</v>
      </c>
      <c r="H51">
        <v>0.19186500000000001</v>
      </c>
      <c r="I51" s="1">
        <v>3.3861800000000001E-15</v>
      </c>
      <c r="J51" s="1"/>
      <c r="N51" s="17">
        <f t="shared" si="19"/>
        <v>2035</v>
      </c>
      <c r="O51" s="19">
        <f t="shared" ca="1" si="18"/>
        <v>40086.6</v>
      </c>
      <c r="P51" s="19">
        <f t="shared" ca="1" si="18"/>
        <v>40086.6</v>
      </c>
      <c r="Q51" s="19">
        <f t="shared" ca="1" si="18"/>
        <v>23489.200000000001</v>
      </c>
      <c r="R51" s="19">
        <f t="shared" ca="1" si="18"/>
        <v>16765.2</v>
      </c>
      <c r="S51" s="19">
        <f t="shared" ca="1" si="18"/>
        <v>0</v>
      </c>
      <c r="T51" s="19">
        <f t="shared" ca="1" si="18"/>
        <v>41976.3</v>
      </c>
      <c r="U51" s="19">
        <f t="shared" ca="1" si="18"/>
        <v>42062.7</v>
      </c>
    </row>
    <row r="52" spans="1:22" ht="13.8" x14ac:dyDescent="0.25">
      <c r="A52">
        <v>2031</v>
      </c>
      <c r="B52">
        <v>0</v>
      </c>
      <c r="C52">
        <v>0.19186500000000001</v>
      </c>
      <c r="D52">
        <v>0.23702200000000001</v>
      </c>
      <c r="E52">
        <v>0.19186500000000001</v>
      </c>
      <c r="F52">
        <v>0.19186500000000001</v>
      </c>
      <c r="G52">
        <v>0.19186500000000001</v>
      </c>
      <c r="H52">
        <v>0.19186500000000001</v>
      </c>
      <c r="I52" s="1">
        <v>3.3861800000000001E-15</v>
      </c>
      <c r="J52" s="1"/>
      <c r="N52" s="9"/>
      <c r="O52" s="9"/>
      <c r="P52" s="9"/>
      <c r="Q52" s="9"/>
      <c r="R52" s="9"/>
      <c r="S52" s="9"/>
      <c r="T52" s="9"/>
      <c r="U52" s="9"/>
    </row>
    <row r="53" spans="1:22" ht="13.8" x14ac:dyDescent="0.25">
      <c r="A53">
        <v>2032</v>
      </c>
      <c r="B53">
        <v>0</v>
      </c>
      <c r="C53">
        <v>0.19186500000000001</v>
      </c>
      <c r="D53">
        <v>0.23702200000000001</v>
      </c>
      <c r="E53">
        <v>0.18433099999999999</v>
      </c>
      <c r="F53">
        <v>0.19186500000000001</v>
      </c>
      <c r="G53">
        <v>0.19101799999999999</v>
      </c>
      <c r="H53">
        <v>0.19186500000000001</v>
      </c>
      <c r="I53" s="1">
        <v>2.70272E-3</v>
      </c>
      <c r="J53" s="1"/>
      <c r="N53" s="14"/>
      <c r="O53" s="14"/>
      <c r="P53" s="14"/>
      <c r="Q53" s="14"/>
      <c r="R53" s="14"/>
      <c r="S53" s="14"/>
      <c r="T53" s="14"/>
      <c r="U53" s="14"/>
    </row>
    <row r="54" spans="1:22" ht="13.8" x14ac:dyDescent="0.25">
      <c r="A54">
        <v>2033</v>
      </c>
      <c r="B54">
        <v>0</v>
      </c>
      <c r="C54">
        <v>0.19186500000000001</v>
      </c>
      <c r="D54">
        <v>0.23702200000000001</v>
      </c>
      <c r="E54">
        <v>0.16466800000000001</v>
      </c>
      <c r="F54">
        <v>0.19186500000000001</v>
      </c>
      <c r="G54">
        <v>0.18662400000000001</v>
      </c>
      <c r="H54">
        <v>0.19186500000000001</v>
      </c>
      <c r="I54" s="1">
        <v>9.5816500000000006E-3</v>
      </c>
      <c r="J54" s="1"/>
      <c r="N54" s="14"/>
      <c r="O54" s="14"/>
      <c r="P54" s="14"/>
      <c r="Q54" s="14"/>
      <c r="R54" s="14"/>
      <c r="S54" s="14"/>
      <c r="T54" s="14"/>
      <c r="U54" s="14"/>
    </row>
    <row r="55" spans="1:22" ht="13.8" x14ac:dyDescent="0.25">
      <c r="A55">
        <v>2034</v>
      </c>
      <c r="B55">
        <v>0</v>
      </c>
      <c r="C55">
        <v>0.19186500000000001</v>
      </c>
      <c r="D55">
        <v>0.23702200000000001</v>
      </c>
      <c r="E55">
        <v>0.14922099999999999</v>
      </c>
      <c r="F55">
        <v>0.19186500000000001</v>
      </c>
      <c r="G55">
        <v>0.182086</v>
      </c>
      <c r="H55">
        <v>0.19186500000000001</v>
      </c>
      <c r="I55" s="1">
        <v>1.49958E-2</v>
      </c>
      <c r="J55" s="1"/>
      <c r="N55" s="14"/>
      <c r="O55" s="14"/>
      <c r="P55" s="14"/>
      <c r="Q55" s="14"/>
      <c r="R55" s="14"/>
      <c r="S55" s="14"/>
      <c r="T55" s="14"/>
      <c r="U55" s="14"/>
    </row>
    <row r="56" spans="1:22" ht="13.8" x14ac:dyDescent="0.25">
      <c r="A56">
        <v>2035</v>
      </c>
      <c r="B56">
        <v>0</v>
      </c>
      <c r="C56">
        <v>0.19186500000000001</v>
      </c>
      <c r="D56">
        <v>0.23702200000000001</v>
      </c>
      <c r="E56">
        <v>0.13863600000000001</v>
      </c>
      <c r="F56">
        <v>0.19186500000000001</v>
      </c>
      <c r="G56">
        <v>0.17893800000000001</v>
      </c>
      <c r="H56">
        <v>0.19186500000000001</v>
      </c>
      <c r="I56" s="1">
        <v>1.84777E-2</v>
      </c>
      <c r="J56" s="1"/>
      <c r="N56" s="14"/>
      <c r="O56" s="14"/>
      <c r="P56" s="14"/>
      <c r="Q56" s="14"/>
      <c r="R56" s="14"/>
      <c r="S56" s="14"/>
      <c r="T56" s="14"/>
      <c r="U56" s="14"/>
    </row>
    <row r="57" spans="1:22" ht="13.8" x14ac:dyDescent="0.25">
      <c r="N57" s="14"/>
      <c r="O57" s="14"/>
      <c r="P57" s="14"/>
      <c r="Q57" s="14"/>
      <c r="R57" s="14"/>
      <c r="S57" s="14"/>
      <c r="T57" s="14"/>
      <c r="U57" s="14"/>
    </row>
    <row r="58" spans="1:22" ht="13.8" x14ac:dyDescent="0.25">
      <c r="A58" t="s">
        <v>58</v>
      </c>
      <c r="N58" s="14"/>
      <c r="O58" s="14"/>
      <c r="P58" s="14"/>
      <c r="Q58" s="14"/>
      <c r="R58" s="14"/>
      <c r="S58" s="14"/>
      <c r="T58" s="14"/>
      <c r="U58" s="14"/>
    </row>
    <row r="59" spans="1:22" ht="13.8" x14ac:dyDescent="0.25">
      <c r="A59" t="s">
        <v>11</v>
      </c>
      <c r="B59" t="s">
        <v>37</v>
      </c>
      <c r="C59" t="s">
        <v>38</v>
      </c>
      <c r="D59" t="s">
        <v>39</v>
      </c>
      <c r="E59" t="s">
        <v>40</v>
      </c>
      <c r="F59" t="s">
        <v>41</v>
      </c>
      <c r="G59" t="s">
        <v>42</v>
      </c>
      <c r="H59" t="s">
        <v>43</v>
      </c>
      <c r="I59" t="s">
        <v>44</v>
      </c>
      <c r="N59" s="14"/>
      <c r="O59" s="14"/>
      <c r="P59" s="14"/>
      <c r="Q59" s="14"/>
      <c r="R59" s="14"/>
      <c r="S59" s="14"/>
      <c r="T59" s="14"/>
      <c r="U59" s="14"/>
    </row>
    <row r="60" spans="1:22" ht="13.8" x14ac:dyDescent="0.25">
      <c r="A60">
        <v>2022</v>
      </c>
      <c r="B60">
        <v>1775.93</v>
      </c>
      <c r="C60">
        <v>571.82399999999996</v>
      </c>
      <c r="D60">
        <v>542.72199999999998</v>
      </c>
      <c r="E60">
        <v>753.65099999999995</v>
      </c>
      <c r="F60">
        <v>753.65099999999995</v>
      </c>
      <c r="G60">
        <v>753.65099999999995</v>
      </c>
      <c r="H60">
        <v>753.65099999999995</v>
      </c>
      <c r="I60" s="1">
        <v>5.7980299999999997E-12</v>
      </c>
      <c r="J60" s="1"/>
      <c r="N60" s="14"/>
      <c r="O60" s="14"/>
      <c r="P60" s="14"/>
      <c r="Q60" s="14"/>
      <c r="R60" s="14"/>
      <c r="S60" s="14"/>
      <c r="T60" s="14"/>
      <c r="U60" s="14"/>
    </row>
    <row r="61" spans="1:22" ht="13.8" x14ac:dyDescent="0.25">
      <c r="A61">
        <v>2023</v>
      </c>
      <c r="B61">
        <v>1775.93</v>
      </c>
      <c r="C61">
        <v>571.82399999999996</v>
      </c>
      <c r="D61">
        <v>542.72199999999998</v>
      </c>
      <c r="E61">
        <v>779.81100000000004</v>
      </c>
      <c r="F61">
        <v>779.81100000000004</v>
      </c>
      <c r="G61">
        <v>779.81100000000004</v>
      </c>
      <c r="H61">
        <v>779.81100000000004</v>
      </c>
      <c r="I61" s="1">
        <v>1.0459200000000001E-11</v>
      </c>
      <c r="N61" s="14"/>
      <c r="O61" s="14"/>
      <c r="P61" s="14"/>
      <c r="Q61" s="14"/>
      <c r="R61" s="14"/>
      <c r="S61" s="14"/>
      <c r="T61" s="14"/>
      <c r="U61" s="14"/>
    </row>
    <row r="62" spans="1:22" ht="13.8" x14ac:dyDescent="0.25">
      <c r="A62">
        <v>2024</v>
      </c>
      <c r="B62">
        <v>1775.93</v>
      </c>
      <c r="C62">
        <v>571.82399999999996</v>
      </c>
      <c r="D62">
        <v>542.72199999999998</v>
      </c>
      <c r="E62">
        <v>767.74099999999999</v>
      </c>
      <c r="F62">
        <v>770.80399999999997</v>
      </c>
      <c r="G62">
        <v>772.90700000000004</v>
      </c>
      <c r="H62">
        <v>784.56899999999996</v>
      </c>
      <c r="I62">
        <v>6.44719</v>
      </c>
      <c r="N62" s="14"/>
      <c r="O62" s="14"/>
      <c r="P62" s="14"/>
      <c r="Q62" s="14"/>
      <c r="R62" s="14"/>
      <c r="S62" s="14"/>
      <c r="T62" s="14"/>
      <c r="U62" s="14"/>
    </row>
    <row r="63" spans="1:22" ht="13.8" x14ac:dyDescent="0.25">
      <c r="A63">
        <v>2025</v>
      </c>
      <c r="B63">
        <v>1775.93</v>
      </c>
      <c r="C63">
        <v>571.82399999999996</v>
      </c>
      <c r="D63">
        <v>542.72199999999998</v>
      </c>
      <c r="E63">
        <v>722.60599999999999</v>
      </c>
      <c r="F63">
        <v>737.779</v>
      </c>
      <c r="G63">
        <v>745.53499999999997</v>
      </c>
      <c r="H63">
        <v>793.91600000000005</v>
      </c>
      <c r="I63">
        <v>26.2499</v>
      </c>
      <c r="N63" s="14"/>
      <c r="O63" s="14"/>
      <c r="P63" s="14"/>
      <c r="Q63" s="14"/>
      <c r="R63" s="14"/>
      <c r="S63" s="14"/>
      <c r="T63" s="14"/>
      <c r="U63" s="14"/>
    </row>
    <row r="64" spans="1:22" ht="13.8" x14ac:dyDescent="0.25">
      <c r="A64">
        <v>2026</v>
      </c>
      <c r="B64">
        <v>1775.93</v>
      </c>
      <c r="C64">
        <v>571.82399999999996</v>
      </c>
      <c r="D64">
        <v>542.72199999999998</v>
      </c>
      <c r="E64">
        <v>671.91399999999999</v>
      </c>
      <c r="F64">
        <v>703.9</v>
      </c>
      <c r="G64">
        <v>718.71900000000005</v>
      </c>
      <c r="H64">
        <v>808.42</v>
      </c>
      <c r="I64">
        <v>47.9497</v>
      </c>
      <c r="N64" s="14"/>
      <c r="O64" s="14"/>
      <c r="P64" s="14"/>
      <c r="Q64" s="14"/>
      <c r="R64" s="14"/>
      <c r="S64" s="14"/>
      <c r="T64" s="14"/>
      <c r="U64" s="14"/>
    </row>
    <row r="65" spans="1:21" ht="13.8" x14ac:dyDescent="0.25">
      <c r="A65">
        <v>2027</v>
      </c>
      <c r="B65">
        <v>1775.93</v>
      </c>
      <c r="C65">
        <v>571.82399999999996</v>
      </c>
      <c r="D65">
        <v>542.72199999999998</v>
      </c>
      <c r="E65">
        <v>622.02700000000004</v>
      </c>
      <c r="F65">
        <v>677.61400000000003</v>
      </c>
      <c r="G65">
        <v>696.94</v>
      </c>
      <c r="H65">
        <v>825.88699999999994</v>
      </c>
      <c r="I65">
        <v>71.542400000000001</v>
      </c>
      <c r="N65" s="14"/>
      <c r="O65" s="14"/>
      <c r="P65" s="14"/>
      <c r="Q65" s="14"/>
      <c r="R65" s="14"/>
      <c r="S65" s="14"/>
      <c r="T65" s="14"/>
      <c r="U65" s="14"/>
    </row>
    <row r="66" spans="1:21" ht="13.8" x14ac:dyDescent="0.25">
      <c r="A66">
        <v>2028</v>
      </c>
      <c r="B66">
        <v>1775.93</v>
      </c>
      <c r="C66">
        <v>571.82399999999996</v>
      </c>
      <c r="D66">
        <v>542.72199999999998</v>
      </c>
      <c r="E66">
        <v>567.29499999999996</v>
      </c>
      <c r="F66">
        <v>650.95100000000002</v>
      </c>
      <c r="G66">
        <v>676.44399999999996</v>
      </c>
      <c r="H66">
        <v>850.22799999999995</v>
      </c>
      <c r="I66">
        <v>99.063900000000004</v>
      </c>
      <c r="N66" s="14"/>
      <c r="O66" s="14"/>
      <c r="P66" s="14"/>
      <c r="Q66" s="14"/>
      <c r="R66" s="14"/>
      <c r="S66" s="14"/>
      <c r="T66" s="14"/>
      <c r="U66" s="14"/>
    </row>
    <row r="67" spans="1:21" ht="13.8" x14ac:dyDescent="0.25">
      <c r="A67">
        <v>2029</v>
      </c>
      <c r="B67">
        <v>1775.93</v>
      </c>
      <c r="C67">
        <v>571.82399999999996</v>
      </c>
      <c r="D67">
        <v>542.72199999999998</v>
      </c>
      <c r="E67">
        <v>513.73400000000004</v>
      </c>
      <c r="F67">
        <v>623.11199999999997</v>
      </c>
      <c r="G67">
        <v>653.77599999999995</v>
      </c>
      <c r="H67">
        <v>881.36099999999999</v>
      </c>
      <c r="I67">
        <v>125.151</v>
      </c>
      <c r="N67" s="14"/>
      <c r="O67" s="14"/>
      <c r="P67" s="14"/>
      <c r="Q67" s="14"/>
      <c r="R67" s="14"/>
      <c r="S67" s="14"/>
      <c r="T67" s="14"/>
      <c r="U67" s="14"/>
    </row>
    <row r="68" spans="1:21" ht="13.8" x14ac:dyDescent="0.25">
      <c r="A68">
        <v>2030</v>
      </c>
      <c r="B68">
        <v>1775.93</v>
      </c>
      <c r="C68">
        <v>571.82399999999996</v>
      </c>
      <c r="D68">
        <v>542.72199999999998</v>
      </c>
      <c r="E68">
        <v>464.45600000000002</v>
      </c>
      <c r="F68">
        <v>598.80200000000002</v>
      </c>
      <c r="G68">
        <v>633.82500000000005</v>
      </c>
      <c r="H68">
        <v>889.39099999999996</v>
      </c>
      <c r="I68">
        <v>143.31200000000001</v>
      </c>
      <c r="N68" s="14"/>
      <c r="O68" s="14"/>
      <c r="P68" s="14"/>
      <c r="Q68" s="14"/>
      <c r="R68" s="14"/>
      <c r="S68" s="14"/>
      <c r="T68" s="14"/>
      <c r="U68" s="14"/>
    </row>
    <row r="69" spans="1:21" ht="13.8" x14ac:dyDescent="0.25">
      <c r="A69">
        <v>2031</v>
      </c>
      <c r="B69">
        <v>1775.93</v>
      </c>
      <c r="C69">
        <v>571.82399999999996</v>
      </c>
      <c r="D69">
        <v>542.72199999999998</v>
      </c>
      <c r="E69">
        <v>423.10500000000002</v>
      </c>
      <c r="F69">
        <v>584.30799999999999</v>
      </c>
      <c r="G69">
        <v>615.76800000000003</v>
      </c>
      <c r="H69">
        <v>906.42</v>
      </c>
      <c r="I69">
        <v>155.102</v>
      </c>
      <c r="N69" s="14"/>
      <c r="O69" s="14"/>
      <c r="P69" s="14"/>
      <c r="Q69" s="14"/>
      <c r="R69" s="14"/>
      <c r="S69" s="14"/>
      <c r="T69" s="14"/>
      <c r="U69" s="14"/>
    </row>
    <row r="70" spans="1:21" ht="13.8" x14ac:dyDescent="0.25">
      <c r="A70">
        <v>2032</v>
      </c>
      <c r="B70">
        <v>1775.93</v>
      </c>
      <c r="C70">
        <v>571.82399999999996</v>
      </c>
      <c r="D70">
        <v>542.72199999999998</v>
      </c>
      <c r="E70">
        <v>397.08199999999999</v>
      </c>
      <c r="F70">
        <v>571.64700000000005</v>
      </c>
      <c r="G70">
        <v>601.66200000000003</v>
      </c>
      <c r="H70">
        <v>914.72299999999996</v>
      </c>
      <c r="I70">
        <v>161.55600000000001</v>
      </c>
      <c r="N70" s="14"/>
      <c r="O70" s="3" t="s">
        <v>49</v>
      </c>
      <c r="P70" s="14"/>
      <c r="Q70" s="14"/>
      <c r="R70" s="14"/>
      <c r="S70" s="14"/>
      <c r="T70" s="14"/>
      <c r="U70" s="14"/>
    </row>
    <row r="71" spans="1:21" ht="13.8" x14ac:dyDescent="0.25">
      <c r="A71">
        <v>2033</v>
      </c>
      <c r="B71">
        <v>1775.93</v>
      </c>
      <c r="C71">
        <v>571.82399999999996</v>
      </c>
      <c r="D71">
        <v>542.72199999999998</v>
      </c>
      <c r="E71">
        <v>376.45699999999999</v>
      </c>
      <c r="F71">
        <v>563.06799999999998</v>
      </c>
      <c r="G71">
        <v>592.12</v>
      </c>
      <c r="H71">
        <v>904.63499999999999</v>
      </c>
      <c r="I71">
        <v>165.49799999999999</v>
      </c>
      <c r="N71" s="14"/>
      <c r="O71" s="14"/>
      <c r="P71" s="14"/>
      <c r="Q71" s="14"/>
      <c r="R71" s="14"/>
      <c r="S71" s="14"/>
      <c r="T71" s="14"/>
      <c r="U71" s="14"/>
    </row>
    <row r="72" spans="1:21" ht="13.8" x14ac:dyDescent="0.25">
      <c r="A72">
        <v>2034</v>
      </c>
      <c r="B72">
        <v>1775.93</v>
      </c>
      <c r="C72">
        <v>571.82399999999996</v>
      </c>
      <c r="D72">
        <v>542.72199999999998</v>
      </c>
      <c r="E72">
        <v>365.33600000000001</v>
      </c>
      <c r="F72">
        <v>555.92999999999995</v>
      </c>
      <c r="G72">
        <v>584.81299999999999</v>
      </c>
      <c r="H72">
        <v>905.80899999999997</v>
      </c>
      <c r="I72">
        <v>168.35</v>
      </c>
      <c r="N72" s="14"/>
      <c r="O72" s="14">
        <f>94992*0.75*0.2361</f>
        <v>16820.7084</v>
      </c>
      <c r="P72" s="14"/>
      <c r="Q72" s="14"/>
      <c r="R72" s="14"/>
      <c r="S72" s="14"/>
      <c r="T72" s="14"/>
      <c r="U72" s="14"/>
    </row>
    <row r="73" spans="1:21" ht="13.8" x14ac:dyDescent="0.25">
      <c r="A73">
        <v>2035</v>
      </c>
      <c r="B73">
        <v>1775.93</v>
      </c>
      <c r="C73">
        <v>571.82399999999996</v>
      </c>
      <c r="D73">
        <v>542.72199999999998</v>
      </c>
      <c r="E73">
        <v>362.75599999999997</v>
      </c>
      <c r="F73">
        <v>550.697</v>
      </c>
      <c r="G73">
        <v>580.22</v>
      </c>
      <c r="H73">
        <v>904.66499999999996</v>
      </c>
      <c r="I73">
        <v>169.76300000000001</v>
      </c>
      <c r="N73" s="14"/>
      <c r="O73" s="14">
        <f>94992*0.2361</f>
        <v>22427.611199999999</v>
      </c>
      <c r="P73" s="14"/>
      <c r="Q73" s="14"/>
      <c r="R73" s="14"/>
      <c r="S73" s="14"/>
      <c r="T73" s="14"/>
      <c r="U73" s="14"/>
    </row>
    <row r="74" spans="1:21" ht="13.8" x14ac:dyDescent="0.25">
      <c r="A74" t="s">
        <v>8</v>
      </c>
      <c r="B74">
        <v>2</v>
      </c>
      <c r="C74" t="s">
        <v>8</v>
      </c>
      <c r="D74" t="s">
        <v>9</v>
      </c>
      <c r="E74" t="s">
        <v>59</v>
      </c>
      <c r="N74" s="14"/>
      <c r="O74" s="14"/>
      <c r="P74" s="14"/>
      <c r="Q74" s="14"/>
      <c r="R74" s="14"/>
      <c r="S74" s="14"/>
      <c r="T74" s="14"/>
      <c r="U74" s="14"/>
    </row>
    <row r="75" spans="1:21" ht="13.8" x14ac:dyDescent="0.25">
      <c r="A75" t="s">
        <v>10</v>
      </c>
      <c r="B75" t="s">
        <v>59</v>
      </c>
      <c r="N75" s="14"/>
      <c r="O75" s="14"/>
      <c r="P75" s="14"/>
      <c r="Q75" s="14"/>
      <c r="R75" s="14"/>
      <c r="S75" s="14"/>
      <c r="T75" s="14"/>
      <c r="U75" s="14"/>
    </row>
    <row r="76" spans="1:21" ht="13.8" x14ac:dyDescent="0.25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16</v>
      </c>
      <c r="G76" t="s">
        <v>17</v>
      </c>
      <c r="H76" t="s">
        <v>18</v>
      </c>
      <c r="I76" t="s">
        <v>19</v>
      </c>
      <c r="N76" s="14"/>
      <c r="O76" s="14"/>
      <c r="P76" s="14"/>
      <c r="Q76" s="14"/>
      <c r="R76" s="14"/>
      <c r="S76" s="14"/>
      <c r="T76" s="14"/>
      <c r="U76" s="14"/>
    </row>
    <row r="77" spans="1:21" ht="13.8" x14ac:dyDescent="0.25">
      <c r="A77">
        <v>2022</v>
      </c>
      <c r="B77">
        <v>0</v>
      </c>
      <c r="C77">
        <v>41.8264</v>
      </c>
      <c r="D77">
        <v>46.146099999999997</v>
      </c>
      <c r="E77">
        <v>16.014299999999999</v>
      </c>
      <c r="F77">
        <v>16.014299999999999</v>
      </c>
      <c r="G77">
        <v>16.014299999999999</v>
      </c>
      <c r="H77">
        <v>16.014299999999999</v>
      </c>
      <c r="I77" s="1">
        <v>1.8118799999999999E-13</v>
      </c>
      <c r="J77" s="1"/>
      <c r="N77" s="14"/>
      <c r="O77" s="14"/>
      <c r="P77" s="14"/>
      <c r="Q77" s="14"/>
      <c r="R77" s="14"/>
      <c r="S77" s="14"/>
      <c r="T77" s="14"/>
      <c r="U77" s="14"/>
    </row>
    <row r="78" spans="1:21" ht="13.8" x14ac:dyDescent="0.25">
      <c r="A78">
        <v>2023</v>
      </c>
      <c r="B78">
        <v>0</v>
      </c>
      <c r="C78">
        <v>41.8264</v>
      </c>
      <c r="D78">
        <v>46.146099999999997</v>
      </c>
      <c r="E78">
        <v>40.76</v>
      </c>
      <c r="F78">
        <v>40.76</v>
      </c>
      <c r="G78">
        <v>40.76</v>
      </c>
      <c r="H78">
        <v>40.76</v>
      </c>
      <c r="I78" s="1">
        <v>9.9475999999999997E-14</v>
      </c>
      <c r="J78" s="1"/>
      <c r="N78" s="14"/>
      <c r="O78" s="14"/>
      <c r="P78" s="14"/>
      <c r="Q78" s="14"/>
      <c r="R78" s="14"/>
      <c r="S78" s="14"/>
      <c r="T78" s="14"/>
      <c r="U78" s="14"/>
    </row>
    <row r="79" spans="1:21" ht="13.8" x14ac:dyDescent="0.25">
      <c r="A79">
        <v>2024</v>
      </c>
      <c r="B79">
        <v>0</v>
      </c>
      <c r="C79">
        <v>41.8264</v>
      </c>
      <c r="D79">
        <v>46.146099999999997</v>
      </c>
      <c r="E79">
        <v>57.074399999999997</v>
      </c>
      <c r="F79">
        <v>57.074800000000003</v>
      </c>
      <c r="G79">
        <v>57.075099999999999</v>
      </c>
      <c r="H79">
        <v>57.076900000000002</v>
      </c>
      <c r="I79" s="1">
        <v>9.6157499999999999E-4</v>
      </c>
      <c r="J79" s="1"/>
      <c r="N79" s="14"/>
      <c r="O79" s="14"/>
      <c r="P79" s="14"/>
      <c r="Q79" s="14"/>
      <c r="R79" s="14"/>
      <c r="S79" s="14"/>
      <c r="T79" s="14"/>
      <c r="U79" s="14"/>
    </row>
    <row r="80" spans="1:21" ht="13.8" x14ac:dyDescent="0.25">
      <c r="A80">
        <v>2025</v>
      </c>
      <c r="B80">
        <v>0</v>
      </c>
      <c r="C80">
        <v>41.8264</v>
      </c>
      <c r="D80">
        <v>46.146099999999997</v>
      </c>
      <c r="E80">
        <v>55.980899999999998</v>
      </c>
      <c r="F80">
        <v>55.9893</v>
      </c>
      <c r="G80">
        <v>55.994500000000002</v>
      </c>
      <c r="H80">
        <v>56.025500000000001</v>
      </c>
      <c r="I80">
        <v>1.6843799999999999E-2</v>
      </c>
      <c r="N80" s="14"/>
      <c r="O80" s="14"/>
      <c r="P80" s="14"/>
      <c r="Q80" s="14"/>
      <c r="R80" s="14"/>
      <c r="S80" s="14"/>
      <c r="T80" s="14"/>
      <c r="U80" s="14"/>
    </row>
    <row r="81" spans="1:21" ht="13.8" x14ac:dyDescent="0.25">
      <c r="A81">
        <v>2026</v>
      </c>
      <c r="B81">
        <v>0</v>
      </c>
      <c r="C81">
        <v>41.8264</v>
      </c>
      <c r="D81">
        <v>46.146099999999997</v>
      </c>
      <c r="E81">
        <v>54.118699999999997</v>
      </c>
      <c r="F81">
        <v>54.160200000000003</v>
      </c>
      <c r="G81">
        <v>54.181399999999996</v>
      </c>
      <c r="H81">
        <v>54.311399999999999</v>
      </c>
      <c r="I81">
        <v>7.1727299999999994E-2</v>
      </c>
      <c r="N81" s="14"/>
      <c r="O81" s="14"/>
      <c r="P81" s="14"/>
      <c r="Q81" s="14"/>
      <c r="R81" s="14"/>
      <c r="S81" s="14"/>
      <c r="T81" s="14"/>
      <c r="U81" s="14"/>
    </row>
    <row r="82" spans="1:21" ht="13.8" x14ac:dyDescent="0.25">
      <c r="A82">
        <v>2027</v>
      </c>
      <c r="B82">
        <v>0</v>
      </c>
      <c r="C82">
        <v>41.8264</v>
      </c>
      <c r="D82">
        <v>46.146099999999997</v>
      </c>
      <c r="E82">
        <v>51.836799999999997</v>
      </c>
      <c r="F82">
        <v>52.001800000000003</v>
      </c>
      <c r="G82">
        <v>52.076700000000002</v>
      </c>
      <c r="H82">
        <v>52.579000000000001</v>
      </c>
      <c r="I82">
        <v>0.26751900000000001</v>
      </c>
      <c r="N82" s="14"/>
      <c r="O82" s="14"/>
      <c r="P82" s="14"/>
      <c r="Q82" s="14"/>
      <c r="R82" s="14"/>
      <c r="S82" s="14"/>
      <c r="T82" s="14"/>
      <c r="U82" s="14"/>
    </row>
    <row r="83" spans="1:21" ht="13.8" x14ac:dyDescent="0.25">
      <c r="A83">
        <v>2028</v>
      </c>
      <c r="B83">
        <v>0</v>
      </c>
      <c r="C83">
        <v>41.8264</v>
      </c>
      <c r="D83">
        <v>46.146099999999997</v>
      </c>
      <c r="E83">
        <v>49.605800000000002</v>
      </c>
      <c r="F83">
        <v>50.163800000000002</v>
      </c>
      <c r="G83">
        <v>50.409799999999997</v>
      </c>
      <c r="H83">
        <v>52.076900000000002</v>
      </c>
      <c r="I83">
        <v>0.88297499999999995</v>
      </c>
      <c r="N83" s="14"/>
      <c r="O83" s="14"/>
      <c r="P83" s="14"/>
      <c r="Q83" s="14"/>
      <c r="R83" s="14"/>
      <c r="S83" s="14"/>
      <c r="T83" s="14"/>
      <c r="U83" s="14"/>
    </row>
    <row r="84" spans="1:21" ht="13.8" x14ac:dyDescent="0.25">
      <c r="A84">
        <v>2029</v>
      </c>
      <c r="B84">
        <v>0</v>
      </c>
      <c r="C84">
        <v>41.8264</v>
      </c>
      <c r="D84">
        <v>46.146099999999997</v>
      </c>
      <c r="E84">
        <v>47.043500000000002</v>
      </c>
      <c r="F84">
        <v>48.526000000000003</v>
      </c>
      <c r="G84">
        <v>49.221400000000003</v>
      </c>
      <c r="H84">
        <v>53.692599999999999</v>
      </c>
      <c r="I84">
        <v>2.3159299999999998</v>
      </c>
      <c r="N84" s="14"/>
      <c r="O84" s="14"/>
      <c r="P84" s="14"/>
      <c r="Q84" s="14"/>
      <c r="R84" s="14"/>
      <c r="S84" s="14"/>
      <c r="T84" s="14"/>
      <c r="U84" s="14"/>
    </row>
    <row r="85" spans="1:21" ht="13.8" x14ac:dyDescent="0.25">
      <c r="A85">
        <v>2030</v>
      </c>
      <c r="B85">
        <v>0</v>
      </c>
      <c r="C85">
        <v>41.8264</v>
      </c>
      <c r="D85">
        <v>46.146099999999997</v>
      </c>
      <c r="E85">
        <v>43.552999999999997</v>
      </c>
      <c r="F85">
        <v>46.832500000000003</v>
      </c>
      <c r="G85">
        <v>48.278500000000001</v>
      </c>
      <c r="H85">
        <v>57.361199999999997</v>
      </c>
      <c r="I85">
        <v>4.8103199999999999</v>
      </c>
      <c r="N85" s="14"/>
      <c r="O85" s="14"/>
      <c r="P85" s="14"/>
      <c r="Q85" s="14"/>
      <c r="R85" s="14"/>
      <c r="S85" s="14"/>
      <c r="T85" s="14"/>
      <c r="U85" s="14"/>
    </row>
    <row r="86" spans="1:21" ht="13.8" x14ac:dyDescent="0.25">
      <c r="A86">
        <v>2031</v>
      </c>
      <c r="B86">
        <v>0</v>
      </c>
      <c r="C86">
        <v>41.8264</v>
      </c>
      <c r="D86">
        <v>46.146099999999997</v>
      </c>
      <c r="E86">
        <v>38.563000000000002</v>
      </c>
      <c r="F86">
        <v>44.558999999999997</v>
      </c>
      <c r="G86">
        <v>46.883699999999997</v>
      </c>
      <c r="H86">
        <v>61.544699999999999</v>
      </c>
      <c r="I86">
        <v>8.0265799999999992</v>
      </c>
      <c r="N86" s="14"/>
      <c r="O86" s="14"/>
      <c r="P86" s="14"/>
      <c r="Q86" s="14"/>
      <c r="R86" s="14"/>
      <c r="S86" s="14"/>
      <c r="T86" s="14"/>
      <c r="U86" s="14"/>
    </row>
    <row r="87" spans="1:21" ht="13.8" x14ac:dyDescent="0.25">
      <c r="A87">
        <v>2032</v>
      </c>
      <c r="B87">
        <v>0</v>
      </c>
      <c r="C87">
        <v>41.8264</v>
      </c>
      <c r="D87">
        <v>46.146099999999997</v>
      </c>
      <c r="E87">
        <v>32.542700000000004</v>
      </c>
      <c r="F87">
        <v>42.668500000000002</v>
      </c>
      <c r="G87">
        <v>45.167900000000003</v>
      </c>
      <c r="H87">
        <v>65.058899999999994</v>
      </c>
      <c r="I87">
        <v>10.763999999999999</v>
      </c>
      <c r="N87" s="14"/>
      <c r="O87" s="14"/>
      <c r="P87" s="14"/>
      <c r="Q87" s="14"/>
      <c r="R87" s="14"/>
      <c r="S87" s="14"/>
      <c r="T87" s="14"/>
      <c r="U87" s="14"/>
    </row>
    <row r="88" spans="1:21" ht="13.8" x14ac:dyDescent="0.25">
      <c r="A88">
        <v>2033</v>
      </c>
      <c r="B88">
        <v>0</v>
      </c>
      <c r="C88">
        <v>41.8264</v>
      </c>
      <c r="D88">
        <v>46.146099999999997</v>
      </c>
      <c r="E88">
        <v>26.200900000000001</v>
      </c>
      <c r="F88">
        <v>40.753799999999998</v>
      </c>
      <c r="G88">
        <v>43.029699999999998</v>
      </c>
      <c r="H88">
        <v>66.212400000000002</v>
      </c>
      <c r="I88">
        <v>13.0367</v>
      </c>
      <c r="N88" s="14"/>
      <c r="O88" s="14"/>
      <c r="P88" s="14"/>
      <c r="Q88" s="14"/>
      <c r="R88" s="14"/>
      <c r="S88" s="14"/>
      <c r="T88" s="14"/>
      <c r="U88" s="14"/>
    </row>
    <row r="89" spans="1:21" ht="13.8" x14ac:dyDescent="0.25">
      <c r="A89">
        <v>2034</v>
      </c>
      <c r="B89">
        <v>0</v>
      </c>
      <c r="C89">
        <v>41.8264</v>
      </c>
      <c r="D89">
        <v>46.146099999999997</v>
      </c>
      <c r="E89">
        <v>21.9392</v>
      </c>
      <c r="F89">
        <v>39.5595</v>
      </c>
      <c r="G89">
        <v>41.255899999999997</v>
      </c>
      <c r="H89">
        <v>68.031400000000005</v>
      </c>
      <c r="I89">
        <v>14.212400000000001</v>
      </c>
      <c r="N89" s="14"/>
      <c r="O89" s="14"/>
      <c r="P89" s="14"/>
      <c r="Q89" s="14"/>
      <c r="R89" s="14"/>
      <c r="S89" s="14"/>
      <c r="T89" s="14"/>
      <c r="U89" s="14"/>
    </row>
    <row r="90" spans="1:21" ht="13.8" x14ac:dyDescent="0.25">
      <c r="A90">
        <v>2035</v>
      </c>
      <c r="B90">
        <v>0</v>
      </c>
      <c r="C90">
        <v>41.8264</v>
      </c>
      <c r="D90">
        <v>46.146099999999997</v>
      </c>
      <c r="E90">
        <v>19.6645</v>
      </c>
      <c r="F90">
        <v>39.029600000000002</v>
      </c>
      <c r="G90">
        <v>40.086599999999997</v>
      </c>
      <c r="H90">
        <v>66.851299999999995</v>
      </c>
      <c r="I90">
        <v>14.6182</v>
      </c>
      <c r="N90" s="14"/>
      <c r="O90" s="14"/>
      <c r="P90" s="14"/>
      <c r="Q90" s="14"/>
      <c r="R90" s="14"/>
      <c r="S90" s="14"/>
      <c r="T90" s="14"/>
      <c r="U90" s="14"/>
    </row>
    <row r="91" spans="1:21" ht="13.8" x14ac:dyDescent="0.25">
      <c r="N91" s="14"/>
      <c r="O91" s="14"/>
      <c r="P91" s="14"/>
      <c r="Q91" s="14"/>
      <c r="R91" s="14"/>
      <c r="S91" s="14"/>
      <c r="T91" s="14"/>
      <c r="U91" s="14"/>
    </row>
    <row r="92" spans="1:21" ht="13.8" x14ac:dyDescent="0.25">
      <c r="A92" t="s">
        <v>20</v>
      </c>
      <c r="B92" t="s">
        <v>59</v>
      </c>
      <c r="N92" s="14"/>
      <c r="O92" s="14"/>
      <c r="P92" s="14"/>
      <c r="Q92" s="14"/>
      <c r="R92" s="14"/>
      <c r="S92" s="14"/>
      <c r="T92" s="14"/>
      <c r="U92" s="14"/>
    </row>
    <row r="93" spans="1:21" ht="13.8" x14ac:dyDescent="0.25">
      <c r="A93" t="s">
        <v>11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N93" s="14"/>
      <c r="O93" s="14"/>
      <c r="P93" s="14"/>
      <c r="Q93" s="14"/>
      <c r="R93" s="14"/>
      <c r="S93" s="14"/>
      <c r="T93" s="14"/>
      <c r="U93" s="14"/>
    </row>
    <row r="94" spans="1:21" ht="13.8" x14ac:dyDescent="0.25">
      <c r="A94">
        <v>2022</v>
      </c>
      <c r="B94">
        <v>384.10199999999998</v>
      </c>
      <c r="C94">
        <v>153.64099999999999</v>
      </c>
      <c r="D94">
        <v>134.43600000000001</v>
      </c>
      <c r="E94">
        <v>261.31200000000001</v>
      </c>
      <c r="F94">
        <v>261.31200000000001</v>
      </c>
      <c r="G94">
        <v>261.31200000000001</v>
      </c>
      <c r="H94">
        <v>261.31200000000001</v>
      </c>
      <c r="I94" s="1">
        <v>4.83169E-12</v>
      </c>
      <c r="J94" s="1"/>
      <c r="N94" s="14"/>
      <c r="O94" s="14"/>
      <c r="P94" s="14"/>
      <c r="Q94" s="14"/>
      <c r="R94" s="14"/>
      <c r="S94" s="14"/>
      <c r="T94" s="14"/>
      <c r="U94" s="14"/>
    </row>
    <row r="95" spans="1:21" ht="13.8" x14ac:dyDescent="0.25">
      <c r="A95">
        <v>2023</v>
      </c>
      <c r="B95">
        <v>384.10199999999998</v>
      </c>
      <c r="C95">
        <v>153.64099999999999</v>
      </c>
      <c r="D95">
        <v>134.43600000000001</v>
      </c>
      <c r="E95">
        <v>254.81100000000001</v>
      </c>
      <c r="F95">
        <v>254.81100000000001</v>
      </c>
      <c r="G95">
        <v>254.81100000000001</v>
      </c>
      <c r="H95">
        <v>254.81100000000001</v>
      </c>
      <c r="I95" s="1">
        <v>3.8085100000000003E-12</v>
      </c>
      <c r="N95" s="14"/>
      <c r="O95" s="14"/>
      <c r="P95" s="14"/>
      <c r="Q95" s="14"/>
      <c r="R95" s="14"/>
      <c r="S95" s="14"/>
      <c r="T95" s="14"/>
      <c r="U95" s="14"/>
    </row>
    <row r="96" spans="1:21" ht="13.8" x14ac:dyDescent="0.25">
      <c r="A96">
        <v>2024</v>
      </c>
      <c r="B96">
        <v>384.10199999999998</v>
      </c>
      <c r="C96">
        <v>153.64099999999999</v>
      </c>
      <c r="D96">
        <v>134.43600000000001</v>
      </c>
      <c r="E96">
        <v>247.80600000000001</v>
      </c>
      <c r="F96">
        <v>247.80600000000001</v>
      </c>
      <c r="G96">
        <v>247.80600000000001</v>
      </c>
      <c r="H96">
        <v>247.80600000000001</v>
      </c>
      <c r="I96" s="1">
        <v>5.8264500000000001E-12</v>
      </c>
      <c r="N96" s="14"/>
      <c r="O96" s="14"/>
      <c r="P96" s="14"/>
      <c r="Q96" s="14"/>
      <c r="R96" s="14"/>
      <c r="S96" s="14"/>
      <c r="T96" s="14"/>
      <c r="U96" s="14"/>
    </row>
    <row r="97" spans="1:21" ht="13.8" x14ac:dyDescent="0.25">
      <c r="A97">
        <v>2025</v>
      </c>
      <c r="B97">
        <v>384.10199999999998</v>
      </c>
      <c r="C97">
        <v>153.64099999999999</v>
      </c>
      <c r="D97">
        <v>134.43600000000001</v>
      </c>
      <c r="E97">
        <v>237.809</v>
      </c>
      <c r="F97">
        <v>237.809</v>
      </c>
      <c r="G97">
        <v>237.809</v>
      </c>
      <c r="H97">
        <v>237.809</v>
      </c>
      <c r="I97" s="1">
        <v>4.3769399999999997E-12</v>
      </c>
      <c r="N97" s="14"/>
      <c r="O97" s="14"/>
      <c r="P97" s="14"/>
      <c r="Q97" s="14"/>
      <c r="R97" s="14"/>
      <c r="S97" s="14"/>
      <c r="T97" s="14"/>
      <c r="U97" s="14"/>
    </row>
    <row r="98" spans="1:21" ht="13.8" x14ac:dyDescent="0.25">
      <c r="A98">
        <v>2026</v>
      </c>
      <c r="B98">
        <v>384.10199999999998</v>
      </c>
      <c r="C98">
        <v>153.64099999999999</v>
      </c>
      <c r="D98">
        <v>134.43600000000001</v>
      </c>
      <c r="E98">
        <v>225.328</v>
      </c>
      <c r="F98">
        <v>225.328</v>
      </c>
      <c r="G98">
        <v>225.328</v>
      </c>
      <c r="H98">
        <v>225.328</v>
      </c>
      <c r="I98" s="1">
        <v>5.4569700000000003E-12</v>
      </c>
      <c r="N98" s="14"/>
      <c r="O98" s="14"/>
      <c r="P98" s="14"/>
      <c r="Q98" s="14"/>
      <c r="R98" s="14"/>
      <c r="S98" s="14"/>
      <c r="T98" s="14"/>
      <c r="U98" s="14"/>
    </row>
    <row r="99" spans="1:21" ht="13.8" x14ac:dyDescent="0.25">
      <c r="A99">
        <v>2027</v>
      </c>
      <c r="B99">
        <v>384.10199999999998</v>
      </c>
      <c r="C99">
        <v>153.64099999999999</v>
      </c>
      <c r="D99">
        <v>134.43600000000001</v>
      </c>
      <c r="E99">
        <v>213.86699999999999</v>
      </c>
      <c r="F99">
        <v>213.87799999999999</v>
      </c>
      <c r="G99">
        <v>213.886</v>
      </c>
      <c r="H99">
        <v>213.92699999999999</v>
      </c>
      <c r="I99">
        <v>2.28825E-2</v>
      </c>
      <c r="N99" s="14"/>
      <c r="O99" s="14"/>
      <c r="P99" s="14"/>
      <c r="Q99" s="14"/>
      <c r="R99" s="14"/>
      <c r="S99" s="14"/>
      <c r="T99" s="14"/>
      <c r="U99" s="14"/>
    </row>
    <row r="100" spans="1:21" x14ac:dyDescent="0.25">
      <c r="A100">
        <v>2028</v>
      </c>
      <c r="B100">
        <v>384.10199999999998</v>
      </c>
      <c r="C100">
        <v>153.64099999999999</v>
      </c>
      <c r="D100">
        <v>134.43600000000001</v>
      </c>
      <c r="E100">
        <v>206.744</v>
      </c>
      <c r="F100">
        <v>206.892</v>
      </c>
      <c r="G100">
        <v>206.982</v>
      </c>
      <c r="H100">
        <v>207.524</v>
      </c>
      <c r="I100">
        <v>0.29090700000000003</v>
      </c>
    </row>
    <row r="101" spans="1:21" x14ac:dyDescent="0.25">
      <c r="A101">
        <v>2029</v>
      </c>
      <c r="B101">
        <v>384.10199999999998</v>
      </c>
      <c r="C101">
        <v>153.64099999999999</v>
      </c>
      <c r="D101">
        <v>134.43600000000001</v>
      </c>
      <c r="E101">
        <v>199.578</v>
      </c>
      <c r="F101">
        <v>201.029</v>
      </c>
      <c r="G101">
        <v>201.85900000000001</v>
      </c>
      <c r="H101">
        <v>207.01599999999999</v>
      </c>
      <c r="I101">
        <v>2.75061</v>
      </c>
    </row>
    <row r="102" spans="1:21" x14ac:dyDescent="0.25">
      <c r="A102">
        <v>2030</v>
      </c>
      <c r="B102">
        <v>384.10199999999998</v>
      </c>
      <c r="C102">
        <v>153.64099999999999</v>
      </c>
      <c r="D102">
        <v>134.43600000000001</v>
      </c>
      <c r="E102">
        <v>188.279</v>
      </c>
      <c r="F102">
        <v>193.917</v>
      </c>
      <c r="G102">
        <v>196.54400000000001</v>
      </c>
      <c r="H102">
        <v>213.58699999999999</v>
      </c>
      <c r="I102">
        <v>9.2236499999999992</v>
      </c>
    </row>
    <row r="103" spans="1:21" x14ac:dyDescent="0.25">
      <c r="A103">
        <v>2031</v>
      </c>
      <c r="B103">
        <v>384.10199999999998</v>
      </c>
      <c r="C103">
        <v>153.64099999999999</v>
      </c>
      <c r="D103">
        <v>134.43600000000001</v>
      </c>
      <c r="E103">
        <v>168.614</v>
      </c>
      <c r="F103">
        <v>183.524</v>
      </c>
      <c r="G103">
        <v>189.94900000000001</v>
      </c>
      <c r="H103">
        <v>232.78299999999999</v>
      </c>
      <c r="I103">
        <v>22.315899999999999</v>
      </c>
    </row>
    <row r="104" spans="1:21" x14ac:dyDescent="0.25">
      <c r="A104">
        <v>2032</v>
      </c>
      <c r="B104">
        <v>384.10199999999998</v>
      </c>
      <c r="C104">
        <v>153.64099999999999</v>
      </c>
      <c r="D104">
        <v>134.43600000000001</v>
      </c>
      <c r="E104">
        <v>147.90899999999999</v>
      </c>
      <c r="F104">
        <v>172.958</v>
      </c>
      <c r="G104">
        <v>183.06200000000001</v>
      </c>
      <c r="H104">
        <v>244.42</v>
      </c>
      <c r="I104">
        <v>34.315300000000001</v>
      </c>
    </row>
    <row r="105" spans="1:21" x14ac:dyDescent="0.25">
      <c r="A105">
        <v>2033</v>
      </c>
      <c r="B105">
        <v>384.10199999999998</v>
      </c>
      <c r="C105">
        <v>153.64099999999999</v>
      </c>
      <c r="D105">
        <v>134.43600000000001</v>
      </c>
      <c r="E105">
        <v>132.95099999999999</v>
      </c>
      <c r="F105">
        <v>166.70500000000001</v>
      </c>
      <c r="G105">
        <v>177.87200000000001</v>
      </c>
      <c r="H105">
        <v>256.79000000000002</v>
      </c>
      <c r="I105">
        <v>42.390099999999997</v>
      </c>
    </row>
    <row r="106" spans="1:21" x14ac:dyDescent="0.25">
      <c r="A106">
        <v>2034</v>
      </c>
      <c r="B106">
        <v>384.10199999999998</v>
      </c>
      <c r="C106">
        <v>153.64099999999999</v>
      </c>
      <c r="D106">
        <v>134.43600000000001</v>
      </c>
      <c r="E106">
        <v>121.2</v>
      </c>
      <c r="F106">
        <v>160.97900000000001</v>
      </c>
      <c r="G106">
        <v>173.327</v>
      </c>
      <c r="H106">
        <v>260.90100000000001</v>
      </c>
      <c r="I106">
        <v>46.704000000000001</v>
      </c>
    </row>
    <row r="107" spans="1:21" x14ac:dyDescent="0.25">
      <c r="A107">
        <v>2035</v>
      </c>
      <c r="B107">
        <v>384.10199999999998</v>
      </c>
      <c r="C107">
        <v>153.64099999999999</v>
      </c>
      <c r="D107">
        <v>134.43600000000001</v>
      </c>
      <c r="E107">
        <v>113.148</v>
      </c>
      <c r="F107">
        <v>157.756</v>
      </c>
      <c r="G107">
        <v>169.434</v>
      </c>
      <c r="H107">
        <v>262.84199999999998</v>
      </c>
      <c r="I107">
        <v>48.309399999999997</v>
      </c>
    </row>
    <row r="109" spans="1:21" x14ac:dyDescent="0.25">
      <c r="A109" t="s">
        <v>57</v>
      </c>
    </row>
    <row r="110" spans="1:21" x14ac:dyDescent="0.25">
      <c r="A110" t="s">
        <v>11</v>
      </c>
      <c r="B110" t="s">
        <v>29</v>
      </c>
      <c r="C110" t="s">
        <v>30</v>
      </c>
      <c r="D110" t="s">
        <v>31</v>
      </c>
      <c r="E110" t="s">
        <v>32</v>
      </c>
      <c r="F110" t="s">
        <v>33</v>
      </c>
      <c r="G110" t="s">
        <v>34</v>
      </c>
      <c r="H110" t="s">
        <v>35</v>
      </c>
      <c r="I110" t="s">
        <v>36</v>
      </c>
    </row>
    <row r="111" spans="1:21" x14ac:dyDescent="0.25">
      <c r="A111">
        <v>2022</v>
      </c>
      <c r="B111">
        <v>0</v>
      </c>
      <c r="C111">
        <v>0.19186500000000001</v>
      </c>
      <c r="D111">
        <v>0.23702200000000001</v>
      </c>
      <c r="E111">
        <v>5.2680999999999999E-2</v>
      </c>
      <c r="F111">
        <v>5.2680999999999999E-2</v>
      </c>
      <c r="G111">
        <v>5.2680999999999999E-2</v>
      </c>
      <c r="H111">
        <v>5.2680999999999999E-2</v>
      </c>
      <c r="I111" s="1">
        <v>9.78384E-16</v>
      </c>
      <c r="J111" s="1"/>
    </row>
    <row r="112" spans="1:21" x14ac:dyDescent="0.25">
      <c r="A112">
        <v>2023</v>
      </c>
      <c r="B112">
        <v>0</v>
      </c>
      <c r="C112">
        <v>0.19186500000000001</v>
      </c>
      <c r="D112">
        <v>0.23702200000000001</v>
      </c>
      <c r="E112">
        <v>0.13481699999999999</v>
      </c>
      <c r="F112">
        <v>0.13481699999999999</v>
      </c>
      <c r="G112">
        <v>0.13481699999999999</v>
      </c>
      <c r="H112">
        <v>0.13481699999999999</v>
      </c>
      <c r="I112" s="1">
        <v>1.60982E-15</v>
      </c>
      <c r="J112" s="1"/>
    </row>
    <row r="113" spans="1:10" x14ac:dyDescent="0.25">
      <c r="A113">
        <v>2024</v>
      </c>
      <c r="B113">
        <v>0</v>
      </c>
      <c r="C113">
        <v>0.19186500000000001</v>
      </c>
      <c r="D113">
        <v>0.23702200000000001</v>
      </c>
      <c r="E113">
        <v>0.19186500000000001</v>
      </c>
      <c r="F113">
        <v>0.19186500000000001</v>
      </c>
      <c r="G113">
        <v>0.19186500000000001</v>
      </c>
      <c r="H113">
        <v>0.19186500000000001</v>
      </c>
      <c r="I113" s="1">
        <v>3.3861800000000001E-15</v>
      </c>
      <c r="J113" s="1"/>
    </row>
    <row r="114" spans="1:10" x14ac:dyDescent="0.25">
      <c r="A114">
        <v>2025</v>
      </c>
      <c r="B114">
        <v>0</v>
      </c>
      <c r="C114">
        <v>0.19186500000000001</v>
      </c>
      <c r="D114">
        <v>0.23702200000000001</v>
      </c>
      <c r="E114">
        <v>0.19186500000000001</v>
      </c>
      <c r="F114">
        <v>0.19186500000000001</v>
      </c>
      <c r="G114">
        <v>0.19186500000000001</v>
      </c>
      <c r="H114">
        <v>0.19186500000000001</v>
      </c>
      <c r="I114" s="1">
        <v>3.3861800000000001E-15</v>
      </c>
      <c r="J114" s="1"/>
    </row>
    <row r="115" spans="1:10" x14ac:dyDescent="0.25">
      <c r="A115">
        <v>2026</v>
      </c>
      <c r="B115">
        <v>0</v>
      </c>
      <c r="C115">
        <v>0.19186500000000001</v>
      </c>
      <c r="D115">
        <v>0.23702200000000001</v>
      </c>
      <c r="E115">
        <v>0.19186500000000001</v>
      </c>
      <c r="F115">
        <v>0.19186500000000001</v>
      </c>
      <c r="G115">
        <v>0.19186500000000001</v>
      </c>
      <c r="H115">
        <v>0.19186500000000001</v>
      </c>
      <c r="I115" s="1">
        <v>3.3861800000000001E-15</v>
      </c>
      <c r="J115" s="1"/>
    </row>
    <row r="116" spans="1:10" x14ac:dyDescent="0.25">
      <c r="A116">
        <v>2027</v>
      </c>
      <c r="B116">
        <v>0</v>
      </c>
      <c r="C116">
        <v>0.19186500000000001</v>
      </c>
      <c r="D116">
        <v>0.23702200000000001</v>
      </c>
      <c r="E116">
        <v>0.19186500000000001</v>
      </c>
      <c r="F116">
        <v>0.19186500000000001</v>
      </c>
      <c r="G116">
        <v>0.19186500000000001</v>
      </c>
      <c r="H116">
        <v>0.19186500000000001</v>
      </c>
      <c r="I116" s="1">
        <v>3.3861800000000001E-15</v>
      </c>
      <c r="J116" s="1"/>
    </row>
    <row r="117" spans="1:10" x14ac:dyDescent="0.25">
      <c r="A117">
        <v>2028</v>
      </c>
      <c r="B117">
        <v>0</v>
      </c>
      <c r="C117">
        <v>0.19186500000000001</v>
      </c>
      <c r="D117">
        <v>0.23702200000000001</v>
      </c>
      <c r="E117">
        <v>0.19186500000000001</v>
      </c>
      <c r="F117">
        <v>0.19186500000000001</v>
      </c>
      <c r="G117">
        <v>0.19186500000000001</v>
      </c>
      <c r="H117">
        <v>0.19186500000000001</v>
      </c>
      <c r="I117" s="1">
        <v>3.3861800000000001E-15</v>
      </c>
      <c r="J117" s="1"/>
    </row>
    <row r="118" spans="1:10" x14ac:dyDescent="0.25">
      <c r="A118">
        <v>2029</v>
      </c>
      <c r="B118">
        <v>0</v>
      </c>
      <c r="C118">
        <v>0.19186500000000001</v>
      </c>
      <c r="D118">
        <v>0.23702200000000001</v>
      </c>
      <c r="E118">
        <v>0.19186500000000001</v>
      </c>
      <c r="F118">
        <v>0.19186500000000001</v>
      </c>
      <c r="G118">
        <v>0.19186500000000001</v>
      </c>
      <c r="H118">
        <v>0.19186500000000001</v>
      </c>
      <c r="I118" s="1">
        <v>3.3861800000000001E-15</v>
      </c>
      <c r="J118" s="1"/>
    </row>
    <row r="119" spans="1:10" x14ac:dyDescent="0.25">
      <c r="A119">
        <v>2030</v>
      </c>
      <c r="B119">
        <v>0</v>
      </c>
      <c r="C119">
        <v>0.19186500000000001</v>
      </c>
      <c r="D119">
        <v>0.23702200000000001</v>
      </c>
      <c r="E119">
        <v>0.19186500000000001</v>
      </c>
      <c r="F119">
        <v>0.19186500000000001</v>
      </c>
      <c r="G119">
        <v>0.19186500000000001</v>
      </c>
      <c r="H119">
        <v>0.19186500000000001</v>
      </c>
      <c r="I119" s="1">
        <v>3.3861800000000001E-15</v>
      </c>
      <c r="J119" s="1"/>
    </row>
    <row r="120" spans="1:10" x14ac:dyDescent="0.25">
      <c r="A120">
        <v>2031</v>
      </c>
      <c r="B120">
        <v>0</v>
      </c>
      <c r="C120">
        <v>0.19186500000000001</v>
      </c>
      <c r="D120">
        <v>0.23702200000000001</v>
      </c>
      <c r="E120">
        <v>0.19186500000000001</v>
      </c>
      <c r="F120">
        <v>0.19186500000000001</v>
      </c>
      <c r="G120">
        <v>0.19186500000000001</v>
      </c>
      <c r="H120">
        <v>0.19186500000000001</v>
      </c>
      <c r="I120" s="1">
        <v>3.3861800000000001E-15</v>
      </c>
      <c r="J120" s="1"/>
    </row>
    <row r="121" spans="1:10" x14ac:dyDescent="0.25">
      <c r="A121">
        <v>2032</v>
      </c>
      <c r="B121">
        <v>0</v>
      </c>
      <c r="C121">
        <v>0.19186500000000001</v>
      </c>
      <c r="D121">
        <v>0.23702200000000001</v>
      </c>
      <c r="E121">
        <v>0.18433099999999999</v>
      </c>
      <c r="F121">
        <v>0.19186500000000001</v>
      </c>
      <c r="G121">
        <v>0.19101799999999999</v>
      </c>
      <c r="H121">
        <v>0.19186500000000001</v>
      </c>
      <c r="I121" s="1">
        <v>2.70272E-3</v>
      </c>
      <c r="J121" s="1"/>
    </row>
    <row r="122" spans="1:10" x14ac:dyDescent="0.25">
      <c r="A122">
        <v>2033</v>
      </c>
      <c r="B122">
        <v>0</v>
      </c>
      <c r="C122">
        <v>0.19186500000000001</v>
      </c>
      <c r="D122">
        <v>0.23702200000000001</v>
      </c>
      <c r="E122">
        <v>0.16466800000000001</v>
      </c>
      <c r="F122">
        <v>0.19186500000000001</v>
      </c>
      <c r="G122">
        <v>0.18662400000000001</v>
      </c>
      <c r="H122">
        <v>0.19186500000000001</v>
      </c>
      <c r="I122" s="1">
        <v>9.5816500000000006E-3</v>
      </c>
      <c r="J122" s="1"/>
    </row>
    <row r="123" spans="1:10" x14ac:dyDescent="0.25">
      <c r="A123">
        <v>2034</v>
      </c>
      <c r="B123">
        <v>0</v>
      </c>
      <c r="C123">
        <v>0.19186500000000001</v>
      </c>
      <c r="D123">
        <v>0.23702200000000001</v>
      </c>
      <c r="E123">
        <v>0.14922099999999999</v>
      </c>
      <c r="F123">
        <v>0.19186500000000001</v>
      </c>
      <c r="G123">
        <v>0.182086</v>
      </c>
      <c r="H123">
        <v>0.19186500000000001</v>
      </c>
      <c r="I123" s="1">
        <v>1.49958E-2</v>
      </c>
      <c r="J123" s="1"/>
    </row>
    <row r="124" spans="1:10" x14ac:dyDescent="0.25">
      <c r="A124">
        <v>2035</v>
      </c>
      <c r="B124">
        <v>0</v>
      </c>
      <c r="C124">
        <v>0.19186500000000001</v>
      </c>
      <c r="D124">
        <v>0.23702200000000001</v>
      </c>
      <c r="E124">
        <v>0.13863600000000001</v>
      </c>
      <c r="F124">
        <v>0.19186500000000001</v>
      </c>
      <c r="G124">
        <v>0.17893800000000001</v>
      </c>
      <c r="H124">
        <v>0.19186500000000001</v>
      </c>
      <c r="I124" s="1">
        <v>1.84777E-2</v>
      </c>
      <c r="J124" s="1"/>
    </row>
    <row r="126" spans="1:10" x14ac:dyDescent="0.25">
      <c r="A126" t="s">
        <v>58</v>
      </c>
    </row>
    <row r="127" spans="1:10" x14ac:dyDescent="0.25">
      <c r="A127" t="s">
        <v>11</v>
      </c>
      <c r="B127" t="s">
        <v>37</v>
      </c>
      <c r="C127" t="s">
        <v>38</v>
      </c>
      <c r="D127" t="s">
        <v>39</v>
      </c>
      <c r="E127" t="s">
        <v>40</v>
      </c>
      <c r="F127" t="s">
        <v>41</v>
      </c>
      <c r="G127" t="s">
        <v>42</v>
      </c>
      <c r="H127" t="s">
        <v>43</v>
      </c>
      <c r="I127" t="s">
        <v>44</v>
      </c>
    </row>
    <row r="128" spans="1:10" x14ac:dyDescent="0.25">
      <c r="A128">
        <v>2022</v>
      </c>
      <c r="B128">
        <v>1775.93</v>
      </c>
      <c r="C128">
        <v>571.82399999999996</v>
      </c>
      <c r="D128">
        <v>542.72199999999998</v>
      </c>
      <c r="E128">
        <v>753.65099999999995</v>
      </c>
      <c r="F128">
        <v>753.65099999999995</v>
      </c>
      <c r="G128">
        <v>753.65099999999995</v>
      </c>
      <c r="H128">
        <v>753.65099999999995</v>
      </c>
      <c r="I128" s="1">
        <v>5.7980299999999997E-12</v>
      </c>
      <c r="J128" s="1"/>
    </row>
    <row r="129" spans="1:9" x14ac:dyDescent="0.25">
      <c r="A129">
        <v>2023</v>
      </c>
      <c r="B129">
        <v>1775.93</v>
      </c>
      <c r="C129">
        <v>571.82399999999996</v>
      </c>
      <c r="D129">
        <v>542.72199999999998</v>
      </c>
      <c r="E129">
        <v>779.81100000000004</v>
      </c>
      <c r="F129">
        <v>779.81100000000004</v>
      </c>
      <c r="G129">
        <v>779.81100000000004</v>
      </c>
      <c r="H129">
        <v>779.81100000000004</v>
      </c>
      <c r="I129" s="1">
        <v>1.0459200000000001E-11</v>
      </c>
    </row>
    <row r="130" spans="1:9" x14ac:dyDescent="0.25">
      <c r="A130">
        <v>2024</v>
      </c>
      <c r="B130">
        <v>1775.93</v>
      </c>
      <c r="C130">
        <v>571.82399999999996</v>
      </c>
      <c r="D130">
        <v>542.72199999999998</v>
      </c>
      <c r="E130">
        <v>767.74099999999999</v>
      </c>
      <c r="F130">
        <v>770.80399999999997</v>
      </c>
      <c r="G130">
        <v>772.90700000000004</v>
      </c>
      <c r="H130">
        <v>784.56899999999996</v>
      </c>
      <c r="I130">
        <v>6.44719</v>
      </c>
    </row>
    <row r="131" spans="1:9" x14ac:dyDescent="0.25">
      <c r="A131">
        <v>2025</v>
      </c>
      <c r="B131">
        <v>1775.93</v>
      </c>
      <c r="C131">
        <v>571.82399999999996</v>
      </c>
      <c r="D131">
        <v>542.72199999999998</v>
      </c>
      <c r="E131">
        <v>722.60599999999999</v>
      </c>
      <c r="F131">
        <v>737.779</v>
      </c>
      <c r="G131">
        <v>745.53499999999997</v>
      </c>
      <c r="H131">
        <v>793.91600000000005</v>
      </c>
      <c r="I131">
        <v>26.2499</v>
      </c>
    </row>
    <row r="132" spans="1:9" x14ac:dyDescent="0.25">
      <c r="A132">
        <v>2026</v>
      </c>
      <c r="B132">
        <v>1775.93</v>
      </c>
      <c r="C132">
        <v>571.82399999999996</v>
      </c>
      <c r="D132">
        <v>542.72199999999998</v>
      </c>
      <c r="E132">
        <v>671.91399999999999</v>
      </c>
      <c r="F132">
        <v>703.9</v>
      </c>
      <c r="G132">
        <v>718.71900000000005</v>
      </c>
      <c r="H132">
        <v>808.42</v>
      </c>
      <c r="I132">
        <v>47.9497</v>
      </c>
    </row>
    <row r="133" spans="1:9" x14ac:dyDescent="0.25">
      <c r="A133">
        <v>2027</v>
      </c>
      <c r="B133">
        <v>1775.93</v>
      </c>
      <c r="C133">
        <v>571.82399999999996</v>
      </c>
      <c r="D133">
        <v>542.72199999999998</v>
      </c>
      <c r="E133">
        <v>622.02700000000004</v>
      </c>
      <c r="F133">
        <v>677.61400000000003</v>
      </c>
      <c r="G133">
        <v>696.94</v>
      </c>
      <c r="H133">
        <v>825.88699999999994</v>
      </c>
      <c r="I133">
        <v>71.542400000000001</v>
      </c>
    </row>
    <row r="134" spans="1:9" x14ac:dyDescent="0.25">
      <c r="A134">
        <v>2028</v>
      </c>
      <c r="B134">
        <v>1775.93</v>
      </c>
      <c r="C134">
        <v>571.82399999999996</v>
      </c>
      <c r="D134">
        <v>542.72199999999998</v>
      </c>
      <c r="E134">
        <v>567.29499999999996</v>
      </c>
      <c r="F134">
        <v>650.95100000000002</v>
      </c>
      <c r="G134">
        <v>676.44399999999996</v>
      </c>
      <c r="H134">
        <v>850.22799999999995</v>
      </c>
      <c r="I134">
        <v>99.063900000000004</v>
      </c>
    </row>
    <row r="135" spans="1:9" x14ac:dyDescent="0.25">
      <c r="A135">
        <v>2029</v>
      </c>
      <c r="B135">
        <v>1775.93</v>
      </c>
      <c r="C135">
        <v>571.82399999999996</v>
      </c>
      <c r="D135">
        <v>542.72199999999998</v>
      </c>
      <c r="E135">
        <v>513.73400000000004</v>
      </c>
      <c r="F135">
        <v>623.11199999999997</v>
      </c>
      <c r="G135">
        <v>653.77599999999995</v>
      </c>
      <c r="H135">
        <v>881.36099999999999</v>
      </c>
      <c r="I135">
        <v>125.151</v>
      </c>
    </row>
    <row r="136" spans="1:9" x14ac:dyDescent="0.25">
      <c r="A136">
        <v>2030</v>
      </c>
      <c r="B136">
        <v>1775.93</v>
      </c>
      <c r="C136">
        <v>571.82399999999996</v>
      </c>
      <c r="D136">
        <v>542.72199999999998</v>
      </c>
      <c r="E136">
        <v>464.45600000000002</v>
      </c>
      <c r="F136">
        <v>598.80200000000002</v>
      </c>
      <c r="G136">
        <v>633.82500000000005</v>
      </c>
      <c r="H136">
        <v>889.39099999999996</v>
      </c>
      <c r="I136">
        <v>143.31200000000001</v>
      </c>
    </row>
    <row r="137" spans="1:9" x14ac:dyDescent="0.25">
      <c r="A137">
        <v>2031</v>
      </c>
      <c r="B137">
        <v>1775.93</v>
      </c>
      <c r="C137">
        <v>571.82399999999996</v>
      </c>
      <c r="D137">
        <v>542.72199999999998</v>
      </c>
      <c r="E137">
        <v>423.10500000000002</v>
      </c>
      <c r="F137">
        <v>584.30799999999999</v>
      </c>
      <c r="G137">
        <v>615.76800000000003</v>
      </c>
      <c r="H137">
        <v>906.42</v>
      </c>
      <c r="I137">
        <v>155.102</v>
      </c>
    </row>
    <row r="138" spans="1:9" x14ac:dyDescent="0.25">
      <c r="A138">
        <v>2032</v>
      </c>
      <c r="B138">
        <v>1775.93</v>
      </c>
      <c r="C138">
        <v>571.82399999999996</v>
      </c>
      <c r="D138">
        <v>542.72199999999998</v>
      </c>
      <c r="E138">
        <v>397.08199999999999</v>
      </c>
      <c r="F138">
        <v>571.64700000000005</v>
      </c>
      <c r="G138">
        <v>601.66200000000003</v>
      </c>
      <c r="H138">
        <v>914.72299999999996</v>
      </c>
      <c r="I138">
        <v>161.55600000000001</v>
      </c>
    </row>
    <row r="139" spans="1:9" x14ac:dyDescent="0.25">
      <c r="A139">
        <v>2033</v>
      </c>
      <c r="B139">
        <v>1775.93</v>
      </c>
      <c r="C139">
        <v>571.82399999999996</v>
      </c>
      <c r="D139">
        <v>542.72199999999998</v>
      </c>
      <c r="E139">
        <v>376.45699999999999</v>
      </c>
      <c r="F139">
        <v>563.06799999999998</v>
      </c>
      <c r="G139">
        <v>592.12</v>
      </c>
      <c r="H139">
        <v>904.63499999999999</v>
      </c>
      <c r="I139">
        <v>165.49799999999999</v>
      </c>
    </row>
    <row r="140" spans="1:9" x14ac:dyDescent="0.25">
      <c r="A140">
        <v>2034</v>
      </c>
      <c r="B140">
        <v>1775.93</v>
      </c>
      <c r="C140">
        <v>571.82399999999996</v>
      </c>
      <c r="D140">
        <v>542.72199999999998</v>
      </c>
      <c r="E140">
        <v>365.33600000000001</v>
      </c>
      <c r="F140">
        <v>555.92999999999995</v>
      </c>
      <c r="G140">
        <v>584.81299999999999</v>
      </c>
      <c r="H140">
        <v>905.80899999999997</v>
      </c>
      <c r="I140">
        <v>168.35</v>
      </c>
    </row>
    <row r="141" spans="1:9" x14ac:dyDescent="0.25">
      <c r="A141">
        <v>2035</v>
      </c>
      <c r="B141">
        <v>1775.93</v>
      </c>
      <c r="C141">
        <v>571.82399999999996</v>
      </c>
      <c r="D141">
        <v>542.72199999999998</v>
      </c>
      <c r="E141">
        <v>362.75599999999997</v>
      </c>
      <c r="F141">
        <v>550.697</v>
      </c>
      <c r="G141">
        <v>580.22</v>
      </c>
      <c r="H141">
        <v>904.66499999999996</v>
      </c>
      <c r="I141">
        <v>169.76300000000001</v>
      </c>
    </row>
    <row r="142" spans="1:9" x14ac:dyDescent="0.25">
      <c r="A142" t="s">
        <v>8</v>
      </c>
      <c r="B142">
        <v>3</v>
      </c>
      <c r="C142" t="s">
        <v>8</v>
      </c>
      <c r="D142" t="s">
        <v>9</v>
      </c>
      <c r="E142" t="s">
        <v>59</v>
      </c>
    </row>
    <row r="143" spans="1:9" x14ac:dyDescent="0.25">
      <c r="A143" t="s">
        <v>10</v>
      </c>
      <c r="B143" t="s">
        <v>59</v>
      </c>
    </row>
    <row r="144" spans="1:9" x14ac:dyDescent="0.25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t="s">
        <v>18</v>
      </c>
      <c r="I144" t="s">
        <v>19</v>
      </c>
    </row>
    <row r="145" spans="1:10" x14ac:dyDescent="0.25">
      <c r="A145">
        <v>2022</v>
      </c>
      <c r="B145">
        <v>0</v>
      </c>
      <c r="C145">
        <v>41.8264</v>
      </c>
      <c r="D145">
        <v>46.146099999999997</v>
      </c>
      <c r="E145">
        <v>16.014299999999999</v>
      </c>
      <c r="F145">
        <v>16.014299999999999</v>
      </c>
      <c r="G145">
        <v>16.014299999999999</v>
      </c>
      <c r="H145">
        <v>16.014299999999999</v>
      </c>
      <c r="I145" s="1">
        <v>1.8118799999999999E-13</v>
      </c>
      <c r="J145" s="1"/>
    </row>
    <row r="146" spans="1:10" x14ac:dyDescent="0.25">
      <c r="A146">
        <v>2023</v>
      </c>
      <c r="B146">
        <v>0</v>
      </c>
      <c r="C146">
        <v>41.8264</v>
      </c>
      <c r="D146">
        <v>46.146099999999997</v>
      </c>
      <c r="E146">
        <v>40.76</v>
      </c>
      <c r="F146">
        <v>40.76</v>
      </c>
      <c r="G146">
        <v>40.76</v>
      </c>
      <c r="H146">
        <v>40.76</v>
      </c>
      <c r="I146" s="1">
        <v>9.9475999999999997E-14</v>
      </c>
      <c r="J146" s="1"/>
    </row>
    <row r="147" spans="1:10" x14ac:dyDescent="0.25">
      <c r="A147">
        <v>2024</v>
      </c>
      <c r="B147">
        <v>0</v>
      </c>
      <c r="C147">
        <v>41.8264</v>
      </c>
      <c r="D147">
        <v>46.146099999999997</v>
      </c>
      <c r="E147">
        <v>21.2453</v>
      </c>
      <c r="F147">
        <v>21.2455</v>
      </c>
      <c r="G147">
        <v>21.2456</v>
      </c>
      <c r="H147">
        <v>21.246200000000002</v>
      </c>
      <c r="I147" s="1">
        <v>3.4161499999999997E-4</v>
      </c>
      <c r="J147" s="1"/>
    </row>
    <row r="148" spans="1:10" x14ac:dyDescent="0.25">
      <c r="A148">
        <v>2025</v>
      </c>
      <c r="B148">
        <v>0</v>
      </c>
      <c r="C148">
        <v>41.8264</v>
      </c>
      <c r="D148">
        <v>46.146099999999997</v>
      </c>
      <c r="E148">
        <v>22.6783</v>
      </c>
      <c r="F148">
        <v>22.6813</v>
      </c>
      <c r="G148">
        <v>22.6831</v>
      </c>
      <c r="H148">
        <v>22.694099999999999</v>
      </c>
      <c r="I148">
        <v>5.9855000000000004E-3</v>
      </c>
    </row>
    <row r="149" spans="1:10" x14ac:dyDescent="0.25">
      <c r="A149">
        <v>2026</v>
      </c>
      <c r="B149">
        <v>0</v>
      </c>
      <c r="C149">
        <v>41.8264</v>
      </c>
      <c r="D149">
        <v>46.146099999999997</v>
      </c>
      <c r="E149">
        <v>23.575299999999999</v>
      </c>
      <c r="F149">
        <v>23.5901</v>
      </c>
      <c r="G149">
        <v>23.5976</v>
      </c>
      <c r="H149">
        <v>23.643899999999999</v>
      </c>
      <c r="I149">
        <v>2.5506500000000001E-2</v>
      </c>
    </row>
    <row r="150" spans="1:10" x14ac:dyDescent="0.25">
      <c r="A150">
        <v>2027</v>
      </c>
      <c r="B150">
        <v>0</v>
      </c>
      <c r="C150">
        <v>41.8264</v>
      </c>
      <c r="D150">
        <v>46.146099999999997</v>
      </c>
      <c r="E150">
        <v>23.9771</v>
      </c>
      <c r="F150">
        <v>24.035900000000002</v>
      </c>
      <c r="G150">
        <v>24.0626</v>
      </c>
      <c r="H150">
        <v>24.241399999999999</v>
      </c>
      <c r="I150">
        <v>9.5340800000000003E-2</v>
      </c>
    </row>
    <row r="151" spans="1:10" x14ac:dyDescent="0.25">
      <c r="A151">
        <v>2028</v>
      </c>
      <c r="B151">
        <v>0</v>
      </c>
      <c r="C151">
        <v>41.8264</v>
      </c>
      <c r="D151">
        <v>46.146099999999997</v>
      </c>
      <c r="E151">
        <v>24.063300000000002</v>
      </c>
      <c r="F151">
        <v>24.262799999999999</v>
      </c>
      <c r="G151">
        <v>24.351500000000001</v>
      </c>
      <c r="H151">
        <v>24.949300000000001</v>
      </c>
      <c r="I151">
        <v>0.316691</v>
      </c>
    </row>
    <row r="152" spans="1:10" x14ac:dyDescent="0.25">
      <c r="A152">
        <v>2029</v>
      </c>
      <c r="B152">
        <v>0</v>
      </c>
      <c r="C152">
        <v>41.8264</v>
      </c>
      <c r="D152">
        <v>46.146099999999997</v>
      </c>
      <c r="E152">
        <v>23.812899999999999</v>
      </c>
      <c r="F152">
        <v>24.352900000000002</v>
      </c>
      <c r="G152">
        <v>24.6051</v>
      </c>
      <c r="H152">
        <v>26.229500000000002</v>
      </c>
      <c r="I152">
        <v>0.843974</v>
      </c>
    </row>
    <row r="153" spans="1:10" x14ac:dyDescent="0.25">
      <c r="A153">
        <v>2030</v>
      </c>
      <c r="B153">
        <v>0</v>
      </c>
      <c r="C153">
        <v>41.8264</v>
      </c>
      <c r="D153">
        <v>46.146099999999997</v>
      </c>
      <c r="E153">
        <v>23.100200000000001</v>
      </c>
      <c r="F153">
        <v>24.319400000000002</v>
      </c>
      <c r="G153">
        <v>24.861599999999999</v>
      </c>
      <c r="H153">
        <v>28.270399999999999</v>
      </c>
      <c r="I153">
        <v>1.80681</v>
      </c>
    </row>
    <row r="154" spans="1:10" x14ac:dyDescent="0.25">
      <c r="A154">
        <v>2031</v>
      </c>
      <c r="B154">
        <v>0</v>
      </c>
      <c r="C154">
        <v>41.8264</v>
      </c>
      <c r="D154">
        <v>46.146099999999997</v>
      </c>
      <c r="E154">
        <v>21.582799999999999</v>
      </c>
      <c r="F154">
        <v>23.879100000000001</v>
      </c>
      <c r="G154">
        <v>24.802700000000002</v>
      </c>
      <c r="H154">
        <v>30.537700000000001</v>
      </c>
      <c r="I154">
        <v>3.1519200000000001</v>
      </c>
    </row>
    <row r="155" spans="1:10" x14ac:dyDescent="0.25">
      <c r="A155">
        <v>2032</v>
      </c>
      <c r="B155">
        <v>0</v>
      </c>
      <c r="C155">
        <v>41.8264</v>
      </c>
      <c r="D155">
        <v>46.146099999999997</v>
      </c>
      <c r="E155">
        <v>19.864899999999999</v>
      </c>
      <c r="F155">
        <v>23.391300000000001</v>
      </c>
      <c r="G155">
        <v>24.5198</v>
      </c>
      <c r="H155">
        <v>32.5625</v>
      </c>
      <c r="I155">
        <v>4.3462500000000004</v>
      </c>
    </row>
    <row r="156" spans="1:10" x14ac:dyDescent="0.25">
      <c r="A156">
        <v>2033</v>
      </c>
      <c r="B156">
        <v>0</v>
      </c>
      <c r="C156">
        <v>41.8264</v>
      </c>
      <c r="D156">
        <v>46.146099999999997</v>
      </c>
      <c r="E156">
        <v>18.289400000000001</v>
      </c>
      <c r="F156">
        <v>22.8079</v>
      </c>
      <c r="G156">
        <v>24.136700000000001</v>
      </c>
      <c r="H156">
        <v>33.810099999999998</v>
      </c>
      <c r="I156">
        <v>5.2386600000000003</v>
      </c>
    </row>
    <row r="157" spans="1:10" x14ac:dyDescent="0.25">
      <c r="A157">
        <v>2034</v>
      </c>
      <c r="B157">
        <v>0</v>
      </c>
      <c r="C157">
        <v>41.8264</v>
      </c>
      <c r="D157">
        <v>46.146099999999997</v>
      </c>
      <c r="E157">
        <v>16.9603</v>
      </c>
      <c r="F157">
        <v>22.392099999999999</v>
      </c>
      <c r="G157">
        <v>23.7712</v>
      </c>
      <c r="H157">
        <v>34.838299999999997</v>
      </c>
      <c r="I157">
        <v>5.7479399999999998</v>
      </c>
    </row>
    <row r="158" spans="1:10" x14ac:dyDescent="0.25">
      <c r="A158">
        <v>2035</v>
      </c>
      <c r="B158">
        <v>0</v>
      </c>
      <c r="C158">
        <v>41.8264</v>
      </c>
      <c r="D158">
        <v>46.146099999999997</v>
      </c>
      <c r="E158">
        <v>16.054200000000002</v>
      </c>
      <c r="F158">
        <v>22.376100000000001</v>
      </c>
      <c r="G158">
        <v>23.4892</v>
      </c>
      <c r="H158">
        <v>34.786000000000001</v>
      </c>
      <c r="I158">
        <v>5.9626400000000004</v>
      </c>
    </row>
    <row r="160" spans="1:10" x14ac:dyDescent="0.25">
      <c r="A160" t="s">
        <v>20</v>
      </c>
      <c r="B160" t="s">
        <v>59</v>
      </c>
    </row>
    <row r="161" spans="1:10" x14ac:dyDescent="0.25">
      <c r="A161" t="s">
        <v>11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  <c r="G161" t="s">
        <v>26</v>
      </c>
      <c r="H161" t="s">
        <v>27</v>
      </c>
      <c r="I161" t="s">
        <v>28</v>
      </c>
    </row>
    <row r="162" spans="1:10" x14ac:dyDescent="0.25">
      <c r="A162">
        <v>2022</v>
      </c>
      <c r="B162">
        <v>384.10199999999998</v>
      </c>
      <c r="C162">
        <v>153.64099999999999</v>
      </c>
      <c r="D162">
        <v>134.43600000000001</v>
      </c>
      <c r="E162">
        <v>261.31200000000001</v>
      </c>
      <c r="F162">
        <v>261.31200000000001</v>
      </c>
      <c r="G162">
        <v>261.31200000000001</v>
      </c>
      <c r="H162">
        <v>261.31200000000001</v>
      </c>
      <c r="I162" s="1">
        <v>4.83169E-12</v>
      </c>
      <c r="J162" s="1"/>
    </row>
    <row r="163" spans="1:10" x14ac:dyDescent="0.25">
      <c r="A163">
        <v>2023</v>
      </c>
      <c r="B163">
        <v>384.10199999999998</v>
      </c>
      <c r="C163">
        <v>153.64099999999999</v>
      </c>
      <c r="D163">
        <v>134.43600000000001</v>
      </c>
      <c r="E163">
        <v>254.81100000000001</v>
      </c>
      <c r="F163">
        <v>254.81100000000001</v>
      </c>
      <c r="G163">
        <v>254.81100000000001</v>
      </c>
      <c r="H163">
        <v>254.81100000000001</v>
      </c>
      <c r="I163" s="1">
        <v>3.8085100000000003E-12</v>
      </c>
    </row>
    <row r="164" spans="1:10" x14ac:dyDescent="0.25">
      <c r="A164">
        <v>2024</v>
      </c>
      <c r="B164">
        <v>384.10199999999998</v>
      </c>
      <c r="C164">
        <v>153.64099999999999</v>
      </c>
      <c r="D164">
        <v>134.43600000000001</v>
      </c>
      <c r="E164">
        <v>249.952</v>
      </c>
      <c r="F164">
        <v>249.952</v>
      </c>
      <c r="G164">
        <v>249.952</v>
      </c>
      <c r="H164">
        <v>249.952</v>
      </c>
      <c r="I164" s="1">
        <v>6.0822499999999999E-12</v>
      </c>
    </row>
    <row r="165" spans="1:10" x14ac:dyDescent="0.25">
      <c r="A165">
        <v>2025</v>
      </c>
      <c r="B165">
        <v>384.10199999999998</v>
      </c>
      <c r="C165">
        <v>153.64099999999999</v>
      </c>
      <c r="D165">
        <v>134.43600000000001</v>
      </c>
      <c r="E165">
        <v>262.56799999999998</v>
      </c>
      <c r="F165">
        <v>262.56799999999998</v>
      </c>
      <c r="G165">
        <v>262.56799999999998</v>
      </c>
      <c r="H165">
        <v>262.56799999999998</v>
      </c>
      <c r="I165" s="1">
        <v>6.0822499999999999E-12</v>
      </c>
    </row>
    <row r="166" spans="1:10" x14ac:dyDescent="0.25">
      <c r="A166">
        <v>2026</v>
      </c>
      <c r="B166">
        <v>384.10199999999998</v>
      </c>
      <c r="C166">
        <v>153.64099999999999</v>
      </c>
      <c r="D166">
        <v>134.43600000000001</v>
      </c>
      <c r="E166">
        <v>268.97399999999999</v>
      </c>
      <c r="F166">
        <v>268.97399999999999</v>
      </c>
      <c r="G166">
        <v>268.97399999999999</v>
      </c>
      <c r="H166">
        <v>268.97399999999999</v>
      </c>
      <c r="I166" s="1">
        <v>2.8990100000000002E-12</v>
      </c>
    </row>
    <row r="167" spans="1:10" x14ac:dyDescent="0.25">
      <c r="A167">
        <v>2027</v>
      </c>
      <c r="B167">
        <v>384.10199999999998</v>
      </c>
      <c r="C167">
        <v>153.64099999999999</v>
      </c>
      <c r="D167">
        <v>134.43600000000001</v>
      </c>
      <c r="E167">
        <v>273.23099999999999</v>
      </c>
      <c r="F167">
        <v>273.24200000000002</v>
      </c>
      <c r="G167">
        <v>273.24900000000002</v>
      </c>
      <c r="H167">
        <v>273.291</v>
      </c>
      <c r="I167">
        <v>2.2916800000000001E-2</v>
      </c>
    </row>
    <row r="168" spans="1:10" x14ac:dyDescent="0.25">
      <c r="A168">
        <v>2028</v>
      </c>
      <c r="B168">
        <v>384.10199999999998</v>
      </c>
      <c r="C168">
        <v>153.64099999999999</v>
      </c>
      <c r="D168">
        <v>134.43600000000001</v>
      </c>
      <c r="E168">
        <v>278.95100000000002</v>
      </c>
      <c r="F168">
        <v>279.10000000000002</v>
      </c>
      <c r="G168">
        <v>279.19</v>
      </c>
      <c r="H168">
        <v>279.73399999999998</v>
      </c>
      <c r="I168">
        <v>0.29206199999999999</v>
      </c>
    </row>
    <row r="169" spans="1:10" x14ac:dyDescent="0.25">
      <c r="A169">
        <v>2029</v>
      </c>
      <c r="B169">
        <v>384.10199999999998</v>
      </c>
      <c r="C169">
        <v>153.64099999999999</v>
      </c>
      <c r="D169">
        <v>134.43600000000001</v>
      </c>
      <c r="E169">
        <v>281.77800000000002</v>
      </c>
      <c r="F169">
        <v>283.24400000000003</v>
      </c>
      <c r="G169">
        <v>284.08199999999999</v>
      </c>
      <c r="H169">
        <v>289.29199999999997</v>
      </c>
      <c r="I169">
        <v>2.7786499999999998</v>
      </c>
    </row>
    <row r="170" spans="1:10" x14ac:dyDescent="0.25">
      <c r="A170">
        <v>2030</v>
      </c>
      <c r="B170">
        <v>384.10199999999998</v>
      </c>
      <c r="C170">
        <v>153.64099999999999</v>
      </c>
      <c r="D170">
        <v>134.43600000000001</v>
      </c>
      <c r="E170">
        <v>277.07799999999997</v>
      </c>
      <c r="F170">
        <v>282.827</v>
      </c>
      <c r="G170">
        <v>285.52100000000002</v>
      </c>
      <c r="H170">
        <v>303.03100000000001</v>
      </c>
      <c r="I170">
        <v>9.4437599999999993</v>
      </c>
    </row>
    <row r="171" spans="1:10" x14ac:dyDescent="0.25">
      <c r="A171">
        <v>2031</v>
      </c>
      <c r="B171">
        <v>384.10199999999998</v>
      </c>
      <c r="C171">
        <v>153.64099999999999</v>
      </c>
      <c r="D171">
        <v>134.43600000000001</v>
      </c>
      <c r="E171">
        <v>261.51900000000001</v>
      </c>
      <c r="F171">
        <v>277.07499999999999</v>
      </c>
      <c r="G171">
        <v>283.87299999999999</v>
      </c>
      <c r="H171">
        <v>329.01900000000001</v>
      </c>
      <c r="I171">
        <v>23.479800000000001</v>
      </c>
    </row>
    <row r="172" spans="1:10" x14ac:dyDescent="0.25">
      <c r="A172">
        <v>2032</v>
      </c>
      <c r="B172">
        <v>384.10199999999998</v>
      </c>
      <c r="C172">
        <v>153.64099999999999</v>
      </c>
      <c r="D172">
        <v>134.43600000000001</v>
      </c>
      <c r="E172">
        <v>242.69300000000001</v>
      </c>
      <c r="F172">
        <v>269.661</v>
      </c>
      <c r="G172">
        <v>280.80399999999997</v>
      </c>
      <c r="H172">
        <v>348.59199999999998</v>
      </c>
      <c r="I172">
        <v>37.434600000000003</v>
      </c>
    </row>
    <row r="173" spans="1:10" x14ac:dyDescent="0.25">
      <c r="A173">
        <v>2033</v>
      </c>
      <c r="B173">
        <v>384.10199999999998</v>
      </c>
      <c r="C173">
        <v>153.64099999999999</v>
      </c>
      <c r="D173">
        <v>134.43600000000001</v>
      </c>
      <c r="E173">
        <v>226.703</v>
      </c>
      <c r="F173">
        <v>266.36799999999999</v>
      </c>
      <c r="G173">
        <v>278.98099999999999</v>
      </c>
      <c r="H173">
        <v>368.61799999999999</v>
      </c>
      <c r="I173">
        <v>48.392200000000003</v>
      </c>
    </row>
    <row r="174" spans="1:10" x14ac:dyDescent="0.25">
      <c r="A174">
        <v>2034</v>
      </c>
      <c r="B174">
        <v>384.10199999999998</v>
      </c>
      <c r="C174">
        <v>153.64099999999999</v>
      </c>
      <c r="D174">
        <v>134.43600000000001</v>
      </c>
      <c r="E174">
        <v>212.304</v>
      </c>
      <c r="F174">
        <v>262.11500000000001</v>
      </c>
      <c r="G174">
        <v>276.42700000000002</v>
      </c>
      <c r="H174">
        <v>381.87799999999999</v>
      </c>
      <c r="I174">
        <v>56.510199999999998</v>
      </c>
    </row>
    <row r="175" spans="1:10" x14ac:dyDescent="0.25">
      <c r="A175">
        <v>2035</v>
      </c>
      <c r="B175">
        <v>384.10199999999998</v>
      </c>
      <c r="C175">
        <v>153.64099999999999</v>
      </c>
      <c r="D175">
        <v>134.43600000000001</v>
      </c>
      <c r="E175">
        <v>198.48</v>
      </c>
      <c r="F175">
        <v>259.43400000000003</v>
      </c>
      <c r="G175">
        <v>273.28399999999999</v>
      </c>
      <c r="H175">
        <v>389.642</v>
      </c>
      <c r="I175">
        <v>61.862900000000003</v>
      </c>
    </row>
    <row r="177" spans="1:10" x14ac:dyDescent="0.25">
      <c r="A177" t="s">
        <v>57</v>
      </c>
    </row>
    <row r="178" spans="1:10" x14ac:dyDescent="0.25">
      <c r="A178" t="s">
        <v>11</v>
      </c>
      <c r="B178" t="s">
        <v>29</v>
      </c>
      <c r="C178" t="s">
        <v>30</v>
      </c>
      <c r="D178" t="s">
        <v>31</v>
      </c>
      <c r="E178" t="s">
        <v>32</v>
      </c>
      <c r="F178" t="s">
        <v>33</v>
      </c>
      <c r="G178" t="s">
        <v>34</v>
      </c>
      <c r="H178" t="s">
        <v>35</v>
      </c>
      <c r="I178" t="s">
        <v>36</v>
      </c>
    </row>
    <row r="179" spans="1:10" x14ac:dyDescent="0.25">
      <c r="A179">
        <v>2022</v>
      </c>
      <c r="B179">
        <v>0</v>
      </c>
      <c r="C179">
        <v>0.19186500000000001</v>
      </c>
      <c r="D179">
        <v>0.23702200000000001</v>
      </c>
      <c r="E179">
        <v>5.2680999999999999E-2</v>
      </c>
      <c r="F179">
        <v>5.2680999999999999E-2</v>
      </c>
      <c r="G179">
        <v>5.2680999999999999E-2</v>
      </c>
      <c r="H179">
        <v>5.2680999999999999E-2</v>
      </c>
      <c r="I179" s="1">
        <v>9.78384E-16</v>
      </c>
      <c r="J179" s="1"/>
    </row>
    <row r="180" spans="1:10" x14ac:dyDescent="0.25">
      <c r="A180">
        <v>2023</v>
      </c>
      <c r="B180">
        <v>0</v>
      </c>
      <c r="C180">
        <v>0.19186500000000001</v>
      </c>
      <c r="D180">
        <v>0.23702200000000001</v>
      </c>
      <c r="E180">
        <v>0.13481699999999999</v>
      </c>
      <c r="F180">
        <v>0.13481699999999999</v>
      </c>
      <c r="G180">
        <v>0.13481699999999999</v>
      </c>
      <c r="H180">
        <v>0.13481699999999999</v>
      </c>
      <c r="I180" s="1">
        <v>1.60982E-15</v>
      </c>
      <c r="J180" s="1"/>
    </row>
    <row r="181" spans="1:10" x14ac:dyDescent="0.25">
      <c r="A181">
        <v>2024</v>
      </c>
      <c r="B181">
        <v>0</v>
      </c>
      <c r="C181">
        <v>0.19186500000000001</v>
      </c>
      <c r="D181">
        <v>0.23702200000000001</v>
      </c>
      <c r="E181">
        <v>6.8158899999999994E-2</v>
      </c>
      <c r="F181">
        <v>6.8158899999999994E-2</v>
      </c>
      <c r="G181">
        <v>6.8158899999999994E-2</v>
      </c>
      <c r="H181">
        <v>6.8158899999999994E-2</v>
      </c>
      <c r="I181" s="1">
        <v>2.2204499999999999E-16</v>
      </c>
      <c r="J181" s="1"/>
    </row>
    <row r="182" spans="1:10" x14ac:dyDescent="0.25">
      <c r="A182">
        <v>2025</v>
      </c>
      <c r="B182">
        <v>0</v>
      </c>
      <c r="C182">
        <v>0.19186500000000001</v>
      </c>
      <c r="D182">
        <v>0.23702200000000001</v>
      </c>
      <c r="E182">
        <v>6.8158899999999994E-2</v>
      </c>
      <c r="F182">
        <v>6.8158899999999994E-2</v>
      </c>
      <c r="G182">
        <v>6.8158899999999994E-2</v>
      </c>
      <c r="H182">
        <v>6.8158899999999994E-2</v>
      </c>
      <c r="I182" s="1">
        <v>2.2204499999999999E-16</v>
      </c>
      <c r="J182" s="1"/>
    </row>
    <row r="183" spans="1:10" x14ac:dyDescent="0.25">
      <c r="A183">
        <v>2026</v>
      </c>
      <c r="B183">
        <v>0</v>
      </c>
      <c r="C183">
        <v>0.19186500000000001</v>
      </c>
      <c r="D183">
        <v>0.23702200000000001</v>
      </c>
      <c r="E183">
        <v>6.8158899999999994E-2</v>
      </c>
      <c r="F183">
        <v>6.8158899999999994E-2</v>
      </c>
      <c r="G183">
        <v>6.8158899999999994E-2</v>
      </c>
      <c r="H183">
        <v>6.8158899999999994E-2</v>
      </c>
      <c r="I183" s="1">
        <v>2.2204499999999999E-16</v>
      </c>
      <c r="J183" s="1"/>
    </row>
    <row r="184" spans="1:10" x14ac:dyDescent="0.25">
      <c r="A184">
        <v>2027</v>
      </c>
      <c r="B184">
        <v>0</v>
      </c>
      <c r="C184">
        <v>0.19186500000000001</v>
      </c>
      <c r="D184">
        <v>0.23702200000000001</v>
      </c>
      <c r="E184">
        <v>6.8158899999999994E-2</v>
      </c>
      <c r="F184">
        <v>6.8158899999999994E-2</v>
      </c>
      <c r="G184">
        <v>6.8158899999999994E-2</v>
      </c>
      <c r="H184">
        <v>6.8158899999999994E-2</v>
      </c>
      <c r="I184" s="1">
        <v>2.2204499999999999E-16</v>
      </c>
      <c r="J184" s="1"/>
    </row>
    <row r="185" spans="1:10" x14ac:dyDescent="0.25">
      <c r="A185">
        <v>2028</v>
      </c>
      <c r="B185">
        <v>0</v>
      </c>
      <c r="C185">
        <v>0.19186500000000001</v>
      </c>
      <c r="D185">
        <v>0.23702200000000001</v>
      </c>
      <c r="E185">
        <v>6.8158899999999994E-2</v>
      </c>
      <c r="F185">
        <v>6.8158899999999994E-2</v>
      </c>
      <c r="G185">
        <v>6.8158899999999994E-2</v>
      </c>
      <c r="H185">
        <v>6.8158899999999994E-2</v>
      </c>
      <c r="I185" s="1">
        <v>2.2204499999999999E-16</v>
      </c>
      <c r="J185" s="1"/>
    </row>
    <row r="186" spans="1:10" x14ac:dyDescent="0.25">
      <c r="A186">
        <v>2029</v>
      </c>
      <c r="B186">
        <v>0</v>
      </c>
      <c r="C186">
        <v>0.19186500000000001</v>
      </c>
      <c r="D186">
        <v>0.23702200000000001</v>
      </c>
      <c r="E186">
        <v>6.8158899999999994E-2</v>
      </c>
      <c r="F186">
        <v>6.8158899999999994E-2</v>
      </c>
      <c r="G186">
        <v>6.8158899999999994E-2</v>
      </c>
      <c r="H186">
        <v>6.8158899999999994E-2</v>
      </c>
      <c r="I186" s="1">
        <v>2.2204499999999999E-16</v>
      </c>
      <c r="J186" s="1"/>
    </row>
    <row r="187" spans="1:10" x14ac:dyDescent="0.25">
      <c r="A187">
        <v>2030</v>
      </c>
      <c r="B187">
        <v>0</v>
      </c>
      <c r="C187">
        <v>0.19186500000000001</v>
      </c>
      <c r="D187">
        <v>0.23702200000000001</v>
      </c>
      <c r="E187">
        <v>6.8158899999999994E-2</v>
      </c>
      <c r="F187">
        <v>6.8158899999999994E-2</v>
      </c>
      <c r="G187">
        <v>6.8158899999999994E-2</v>
      </c>
      <c r="H187">
        <v>6.8158899999999994E-2</v>
      </c>
      <c r="I187" s="1">
        <v>2.2204499999999999E-16</v>
      </c>
      <c r="J187" s="1"/>
    </row>
    <row r="188" spans="1:10" x14ac:dyDescent="0.25">
      <c r="A188">
        <v>2031</v>
      </c>
      <c r="B188">
        <v>0</v>
      </c>
      <c r="C188">
        <v>0.19186500000000001</v>
      </c>
      <c r="D188">
        <v>0.23702200000000001</v>
      </c>
      <c r="E188">
        <v>6.8158899999999994E-2</v>
      </c>
      <c r="F188">
        <v>6.8158899999999994E-2</v>
      </c>
      <c r="G188">
        <v>6.8158899999999994E-2</v>
      </c>
      <c r="H188">
        <v>6.8158899999999994E-2</v>
      </c>
      <c r="I188" s="1">
        <v>2.2204499999999999E-16</v>
      </c>
      <c r="J188" s="1"/>
    </row>
    <row r="189" spans="1:10" x14ac:dyDescent="0.25">
      <c r="A189">
        <v>2032</v>
      </c>
      <c r="B189">
        <v>0</v>
      </c>
      <c r="C189">
        <v>0.19186500000000001</v>
      </c>
      <c r="D189">
        <v>0.23702200000000001</v>
      </c>
      <c r="E189">
        <v>6.8158899999999994E-2</v>
      </c>
      <c r="F189">
        <v>6.8158899999999994E-2</v>
      </c>
      <c r="G189">
        <v>6.8158899999999994E-2</v>
      </c>
      <c r="H189">
        <v>6.8158899999999994E-2</v>
      </c>
      <c r="I189" s="1">
        <v>2.2204499999999999E-16</v>
      </c>
      <c r="J189" s="1"/>
    </row>
    <row r="190" spans="1:10" x14ac:dyDescent="0.25">
      <c r="A190">
        <v>2033</v>
      </c>
      <c r="B190">
        <v>0</v>
      </c>
      <c r="C190">
        <v>0.19186500000000001</v>
      </c>
      <c r="D190">
        <v>0.23702200000000001</v>
      </c>
      <c r="E190">
        <v>6.8158899999999994E-2</v>
      </c>
      <c r="F190">
        <v>6.8158899999999994E-2</v>
      </c>
      <c r="G190">
        <v>6.8158899999999994E-2</v>
      </c>
      <c r="H190">
        <v>6.8158899999999994E-2</v>
      </c>
      <c r="I190" s="1">
        <v>2.2204499999999999E-16</v>
      </c>
      <c r="J190" s="1"/>
    </row>
    <row r="191" spans="1:10" x14ac:dyDescent="0.25">
      <c r="A191">
        <v>2034</v>
      </c>
      <c r="B191">
        <v>0</v>
      </c>
      <c r="C191">
        <v>0.19186500000000001</v>
      </c>
      <c r="D191">
        <v>0.23702200000000001</v>
      </c>
      <c r="E191">
        <v>6.8158899999999994E-2</v>
      </c>
      <c r="F191">
        <v>6.8158899999999994E-2</v>
      </c>
      <c r="G191">
        <v>6.8158899999999994E-2</v>
      </c>
      <c r="H191">
        <v>6.8158899999999994E-2</v>
      </c>
      <c r="I191" s="1">
        <v>2.2204499999999999E-16</v>
      </c>
      <c r="J191" s="1"/>
    </row>
    <row r="192" spans="1:10" x14ac:dyDescent="0.25">
      <c r="A192">
        <v>2035</v>
      </c>
      <c r="B192">
        <v>0</v>
      </c>
      <c r="C192">
        <v>0.19186500000000001</v>
      </c>
      <c r="D192">
        <v>0.23702200000000001</v>
      </c>
      <c r="E192">
        <v>6.8158899999999994E-2</v>
      </c>
      <c r="F192">
        <v>6.8158899999999994E-2</v>
      </c>
      <c r="G192">
        <v>6.8158899999999994E-2</v>
      </c>
      <c r="H192">
        <v>6.8158899999999994E-2</v>
      </c>
      <c r="I192" s="1">
        <v>2.2204499999999999E-16</v>
      </c>
      <c r="J192" s="1"/>
    </row>
    <row r="194" spans="1:10" x14ac:dyDescent="0.25">
      <c r="A194" t="s">
        <v>58</v>
      </c>
    </row>
    <row r="195" spans="1:10" x14ac:dyDescent="0.25">
      <c r="A195" t="s">
        <v>11</v>
      </c>
      <c r="B195" t="s">
        <v>37</v>
      </c>
      <c r="C195" t="s">
        <v>38</v>
      </c>
      <c r="D195" t="s">
        <v>39</v>
      </c>
      <c r="E195" t="s">
        <v>40</v>
      </c>
      <c r="F195" t="s">
        <v>41</v>
      </c>
      <c r="G195" t="s">
        <v>42</v>
      </c>
      <c r="H195" t="s">
        <v>43</v>
      </c>
      <c r="I195" t="s">
        <v>44</v>
      </c>
    </row>
    <row r="196" spans="1:10" x14ac:dyDescent="0.25">
      <c r="A196">
        <v>2022</v>
      </c>
      <c r="B196">
        <v>1775.93</v>
      </c>
      <c r="C196">
        <v>571.82399999999996</v>
      </c>
      <c r="D196">
        <v>542.72199999999998</v>
      </c>
      <c r="E196">
        <v>753.65099999999995</v>
      </c>
      <c r="F196">
        <v>753.65099999999995</v>
      </c>
      <c r="G196">
        <v>753.65099999999995</v>
      </c>
      <c r="H196">
        <v>753.65099999999995</v>
      </c>
      <c r="I196" s="1">
        <v>5.7980299999999997E-12</v>
      </c>
      <c r="J196" s="1"/>
    </row>
    <row r="197" spans="1:10" x14ac:dyDescent="0.25">
      <c r="A197">
        <v>2023</v>
      </c>
      <c r="B197">
        <v>1775.93</v>
      </c>
      <c r="C197">
        <v>571.82399999999996</v>
      </c>
      <c r="D197">
        <v>542.72199999999998</v>
      </c>
      <c r="E197">
        <v>779.81100000000004</v>
      </c>
      <c r="F197">
        <v>779.81100000000004</v>
      </c>
      <c r="G197">
        <v>779.81100000000004</v>
      </c>
      <c r="H197">
        <v>779.81100000000004</v>
      </c>
      <c r="I197" s="1">
        <v>1.0459200000000001E-11</v>
      </c>
    </row>
    <row r="198" spans="1:10" x14ac:dyDescent="0.25">
      <c r="A198">
        <v>2024</v>
      </c>
      <c r="B198">
        <v>1775.93</v>
      </c>
      <c r="C198">
        <v>571.82399999999996</v>
      </c>
      <c r="D198">
        <v>542.72199999999998</v>
      </c>
      <c r="E198">
        <v>767.74099999999999</v>
      </c>
      <c r="F198">
        <v>770.80399999999997</v>
      </c>
      <c r="G198">
        <v>772.90700000000004</v>
      </c>
      <c r="H198">
        <v>784.56899999999996</v>
      </c>
      <c r="I198">
        <v>6.44719</v>
      </c>
    </row>
    <row r="199" spans="1:10" x14ac:dyDescent="0.25">
      <c r="A199">
        <v>2025</v>
      </c>
      <c r="B199">
        <v>1775.93</v>
      </c>
      <c r="C199">
        <v>571.82399999999996</v>
      </c>
      <c r="D199">
        <v>542.72199999999998</v>
      </c>
      <c r="E199">
        <v>761.93100000000004</v>
      </c>
      <c r="F199">
        <v>777.10599999999999</v>
      </c>
      <c r="G199">
        <v>784.86300000000006</v>
      </c>
      <c r="H199">
        <v>833.25</v>
      </c>
      <c r="I199">
        <v>26.2531</v>
      </c>
    </row>
    <row r="200" spans="1:10" x14ac:dyDescent="0.25">
      <c r="A200">
        <v>2026</v>
      </c>
      <c r="B200">
        <v>1775.93</v>
      </c>
      <c r="C200">
        <v>571.82399999999996</v>
      </c>
      <c r="D200">
        <v>542.72199999999998</v>
      </c>
      <c r="E200">
        <v>742.27499999999998</v>
      </c>
      <c r="F200">
        <v>774.26700000000005</v>
      </c>
      <c r="G200">
        <v>789.09900000000005</v>
      </c>
      <c r="H200">
        <v>878.827</v>
      </c>
      <c r="I200">
        <v>47.968200000000003</v>
      </c>
    </row>
    <row r="201" spans="1:10" x14ac:dyDescent="0.25">
      <c r="A201">
        <v>2027</v>
      </c>
      <c r="B201">
        <v>1775.93</v>
      </c>
      <c r="C201">
        <v>571.82399999999996</v>
      </c>
      <c r="D201">
        <v>542.72199999999998</v>
      </c>
      <c r="E201">
        <v>716.303</v>
      </c>
      <c r="F201">
        <v>771.89599999999996</v>
      </c>
      <c r="G201">
        <v>791.28</v>
      </c>
      <c r="H201">
        <v>920.26</v>
      </c>
      <c r="I201">
        <v>71.616900000000001</v>
      </c>
    </row>
    <row r="202" spans="1:10" x14ac:dyDescent="0.25">
      <c r="A202">
        <v>2028</v>
      </c>
      <c r="B202">
        <v>1775.93</v>
      </c>
      <c r="C202">
        <v>571.82399999999996</v>
      </c>
      <c r="D202">
        <v>542.72199999999998</v>
      </c>
      <c r="E202">
        <v>679.69899999999996</v>
      </c>
      <c r="F202">
        <v>763.56399999999996</v>
      </c>
      <c r="G202">
        <v>789.14499999999998</v>
      </c>
      <c r="H202">
        <v>963.25400000000002</v>
      </c>
      <c r="I202">
        <v>99.339100000000002</v>
      </c>
    </row>
    <row r="203" spans="1:10" x14ac:dyDescent="0.25">
      <c r="A203">
        <v>2029</v>
      </c>
      <c r="B203">
        <v>1775.93</v>
      </c>
      <c r="C203">
        <v>571.82399999999996</v>
      </c>
      <c r="D203">
        <v>542.72199999999998</v>
      </c>
      <c r="E203">
        <v>639.70600000000002</v>
      </c>
      <c r="F203">
        <v>749.76900000000001</v>
      </c>
      <c r="G203">
        <v>780.61099999999999</v>
      </c>
      <c r="H203">
        <v>1009.37</v>
      </c>
      <c r="I203">
        <v>125.974</v>
      </c>
    </row>
    <row r="204" spans="1:10" x14ac:dyDescent="0.25">
      <c r="A204">
        <v>2030</v>
      </c>
      <c r="B204">
        <v>1775.93</v>
      </c>
      <c r="C204">
        <v>571.82399999999996</v>
      </c>
      <c r="D204">
        <v>542.72199999999998</v>
      </c>
      <c r="E204">
        <v>599.47</v>
      </c>
      <c r="F204">
        <v>735.92</v>
      </c>
      <c r="G204">
        <v>771.05899999999997</v>
      </c>
      <c r="H204">
        <v>1030.08</v>
      </c>
      <c r="I204">
        <v>145.28700000000001</v>
      </c>
    </row>
    <row r="205" spans="1:10" x14ac:dyDescent="0.25">
      <c r="A205">
        <v>2031</v>
      </c>
      <c r="B205">
        <v>1775.93</v>
      </c>
      <c r="C205">
        <v>571.82399999999996</v>
      </c>
      <c r="D205">
        <v>542.72199999999998</v>
      </c>
      <c r="E205">
        <v>562.61400000000003</v>
      </c>
      <c r="F205">
        <v>726.56600000000003</v>
      </c>
      <c r="G205">
        <v>759.88900000000001</v>
      </c>
      <c r="H205">
        <v>1056.23</v>
      </c>
      <c r="I205">
        <v>159.233</v>
      </c>
    </row>
    <row r="206" spans="1:10" x14ac:dyDescent="0.25">
      <c r="A206">
        <v>2032</v>
      </c>
      <c r="B206">
        <v>1775.93</v>
      </c>
      <c r="C206">
        <v>571.82399999999996</v>
      </c>
      <c r="D206">
        <v>542.72199999999998</v>
      </c>
      <c r="E206">
        <v>537.66499999999996</v>
      </c>
      <c r="F206">
        <v>718.42399999999998</v>
      </c>
      <c r="G206">
        <v>750.26900000000001</v>
      </c>
      <c r="H206">
        <v>1075.92</v>
      </c>
      <c r="I206">
        <v>168.15100000000001</v>
      </c>
    </row>
    <row r="207" spans="1:10" x14ac:dyDescent="0.25">
      <c r="A207">
        <v>2033</v>
      </c>
      <c r="B207">
        <v>1775.93</v>
      </c>
      <c r="C207">
        <v>571.82399999999996</v>
      </c>
      <c r="D207">
        <v>542.72199999999998</v>
      </c>
      <c r="E207">
        <v>516.851</v>
      </c>
      <c r="F207">
        <v>712.88800000000003</v>
      </c>
      <c r="G207">
        <v>744.505</v>
      </c>
      <c r="H207">
        <v>1066.6600000000001</v>
      </c>
      <c r="I207">
        <v>174.732</v>
      </c>
    </row>
    <row r="208" spans="1:10" x14ac:dyDescent="0.25">
      <c r="A208">
        <v>2034</v>
      </c>
      <c r="B208">
        <v>1775.93</v>
      </c>
      <c r="C208">
        <v>571.82399999999996</v>
      </c>
      <c r="D208">
        <v>542.72199999999998</v>
      </c>
      <c r="E208">
        <v>501.50799999999998</v>
      </c>
      <c r="F208">
        <v>709.75900000000001</v>
      </c>
      <c r="G208">
        <v>739.09699999999998</v>
      </c>
      <c r="H208">
        <v>1074.6400000000001</v>
      </c>
      <c r="I208">
        <v>180.24700000000001</v>
      </c>
    </row>
    <row r="209" spans="1:10" x14ac:dyDescent="0.25">
      <c r="A209">
        <v>2035</v>
      </c>
      <c r="B209">
        <v>1775.93</v>
      </c>
      <c r="C209">
        <v>571.82399999999996</v>
      </c>
      <c r="D209">
        <v>542.72199999999998</v>
      </c>
      <c r="E209">
        <v>492.46800000000002</v>
      </c>
      <c r="F209">
        <v>704.84500000000003</v>
      </c>
      <c r="G209">
        <v>735.10299999999995</v>
      </c>
      <c r="H209">
        <v>1081.8800000000001</v>
      </c>
      <c r="I209">
        <v>183.804</v>
      </c>
    </row>
    <row r="210" spans="1:10" x14ac:dyDescent="0.25">
      <c r="A210" t="s">
        <v>8</v>
      </c>
      <c r="B210">
        <v>4</v>
      </c>
      <c r="C210" t="s">
        <v>8</v>
      </c>
      <c r="D210" t="s">
        <v>9</v>
      </c>
      <c r="E210" t="s">
        <v>59</v>
      </c>
    </row>
    <row r="211" spans="1:10" x14ac:dyDescent="0.25">
      <c r="A211" t="s">
        <v>10</v>
      </c>
      <c r="B211" t="s">
        <v>59</v>
      </c>
    </row>
    <row r="212" spans="1:10" x14ac:dyDescent="0.25">
      <c r="A212" t="s">
        <v>11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  <c r="G212" t="s">
        <v>17</v>
      </c>
      <c r="H212" t="s">
        <v>18</v>
      </c>
      <c r="I212" t="s">
        <v>19</v>
      </c>
    </row>
    <row r="213" spans="1:10" x14ac:dyDescent="0.25">
      <c r="A213">
        <v>2022</v>
      </c>
      <c r="B213">
        <v>0</v>
      </c>
      <c r="C213">
        <v>41.8264</v>
      </c>
      <c r="D213">
        <v>46.146099999999997</v>
      </c>
      <c r="E213">
        <v>16.014299999999999</v>
      </c>
      <c r="F213">
        <v>16.014299999999999</v>
      </c>
      <c r="G213">
        <v>16.014299999999999</v>
      </c>
      <c r="H213">
        <v>16.014299999999999</v>
      </c>
      <c r="I213" s="1">
        <v>1.8118799999999999E-13</v>
      </c>
      <c r="J213" s="1"/>
    </row>
    <row r="214" spans="1:10" x14ac:dyDescent="0.25">
      <c r="A214">
        <v>2023</v>
      </c>
      <c r="B214">
        <v>0</v>
      </c>
      <c r="C214">
        <v>41.8264</v>
      </c>
      <c r="D214">
        <v>46.146099999999997</v>
      </c>
      <c r="E214">
        <v>40.76</v>
      </c>
      <c r="F214">
        <v>40.76</v>
      </c>
      <c r="G214">
        <v>40.76</v>
      </c>
      <c r="H214">
        <v>40.76</v>
      </c>
      <c r="I214" s="1">
        <v>9.9475999999999997E-14</v>
      </c>
      <c r="J214" s="1"/>
    </row>
    <row r="215" spans="1:10" x14ac:dyDescent="0.25">
      <c r="A215">
        <v>2024</v>
      </c>
      <c r="B215">
        <v>0</v>
      </c>
      <c r="C215">
        <v>41.8264</v>
      </c>
      <c r="D215">
        <v>46.146099999999997</v>
      </c>
      <c r="E215">
        <v>13.6935</v>
      </c>
      <c r="F215">
        <v>13.6936</v>
      </c>
      <c r="G215">
        <v>13.6936</v>
      </c>
      <c r="H215">
        <v>13.694000000000001</v>
      </c>
      <c r="I215" s="1">
        <v>2.1811700000000001E-4</v>
      </c>
      <c r="J215" s="1"/>
    </row>
    <row r="216" spans="1:10" x14ac:dyDescent="0.25">
      <c r="A216">
        <v>2025</v>
      </c>
      <c r="B216">
        <v>0</v>
      </c>
      <c r="C216">
        <v>41.8264</v>
      </c>
      <c r="D216">
        <v>46.146099999999997</v>
      </c>
      <c r="E216">
        <v>14.870200000000001</v>
      </c>
      <c r="F216">
        <v>14.8721</v>
      </c>
      <c r="G216">
        <v>14.8733</v>
      </c>
      <c r="H216">
        <v>14.8804</v>
      </c>
      <c r="I216">
        <v>3.8218599999999998E-3</v>
      </c>
    </row>
    <row r="217" spans="1:10" x14ac:dyDescent="0.25">
      <c r="A217">
        <v>2026</v>
      </c>
      <c r="B217">
        <v>0</v>
      </c>
      <c r="C217">
        <v>41.8264</v>
      </c>
      <c r="D217">
        <v>46.146099999999997</v>
      </c>
      <c r="E217">
        <v>15.695</v>
      </c>
      <c r="F217">
        <v>15.704499999999999</v>
      </c>
      <c r="G217">
        <v>15.709300000000001</v>
      </c>
      <c r="H217">
        <v>15.738799999999999</v>
      </c>
      <c r="I217">
        <v>1.62887E-2</v>
      </c>
    </row>
    <row r="218" spans="1:10" x14ac:dyDescent="0.25">
      <c r="A218">
        <v>2027</v>
      </c>
      <c r="B218">
        <v>0</v>
      </c>
      <c r="C218">
        <v>41.8264</v>
      </c>
      <c r="D218">
        <v>46.146099999999997</v>
      </c>
      <c r="E218">
        <v>16.1736</v>
      </c>
      <c r="F218">
        <v>16.211099999999998</v>
      </c>
      <c r="G218">
        <v>16.228200000000001</v>
      </c>
      <c r="H218">
        <v>16.342400000000001</v>
      </c>
      <c r="I218">
        <v>6.09122E-2</v>
      </c>
    </row>
    <row r="219" spans="1:10" x14ac:dyDescent="0.25">
      <c r="A219">
        <v>2028</v>
      </c>
      <c r="B219">
        <v>0</v>
      </c>
      <c r="C219">
        <v>41.8264</v>
      </c>
      <c r="D219">
        <v>46.146099999999997</v>
      </c>
      <c r="E219">
        <v>16.412700000000001</v>
      </c>
      <c r="F219">
        <v>16.540299999999998</v>
      </c>
      <c r="G219">
        <v>16.597000000000001</v>
      </c>
      <c r="H219">
        <v>16.979399999999998</v>
      </c>
      <c r="I219">
        <v>0.20258799999999999</v>
      </c>
    </row>
    <row r="220" spans="1:10" x14ac:dyDescent="0.25">
      <c r="A220">
        <v>2029</v>
      </c>
      <c r="B220">
        <v>0</v>
      </c>
      <c r="C220">
        <v>41.8264</v>
      </c>
      <c r="D220">
        <v>46.146099999999997</v>
      </c>
      <c r="E220">
        <v>16.41</v>
      </c>
      <c r="F220">
        <v>16.756499999999999</v>
      </c>
      <c r="G220">
        <v>16.918299999999999</v>
      </c>
      <c r="H220">
        <v>17.959399999999999</v>
      </c>
      <c r="I220">
        <v>0.54162100000000002</v>
      </c>
    </row>
    <row r="221" spans="1:10" x14ac:dyDescent="0.25">
      <c r="A221">
        <v>2030</v>
      </c>
      <c r="B221">
        <v>0</v>
      </c>
      <c r="C221">
        <v>41.8264</v>
      </c>
      <c r="D221">
        <v>46.146099999999997</v>
      </c>
      <c r="E221">
        <v>16.096900000000002</v>
      </c>
      <c r="F221">
        <v>16.882100000000001</v>
      </c>
      <c r="G221">
        <v>17.232199999999999</v>
      </c>
      <c r="H221">
        <v>19.434899999999999</v>
      </c>
      <c r="I221">
        <v>1.1666700000000001</v>
      </c>
    </row>
    <row r="222" spans="1:10" x14ac:dyDescent="0.25">
      <c r="A222">
        <v>2031</v>
      </c>
      <c r="B222">
        <v>0</v>
      </c>
      <c r="C222">
        <v>41.8264</v>
      </c>
      <c r="D222">
        <v>46.146099999999997</v>
      </c>
      <c r="E222">
        <v>15.224299999999999</v>
      </c>
      <c r="F222">
        <v>16.725200000000001</v>
      </c>
      <c r="G222">
        <v>17.321100000000001</v>
      </c>
      <c r="H222">
        <v>21.047599999999999</v>
      </c>
      <c r="I222">
        <v>2.0540699999999998</v>
      </c>
    </row>
    <row r="223" spans="1:10" x14ac:dyDescent="0.25">
      <c r="A223">
        <v>2032</v>
      </c>
      <c r="B223">
        <v>0</v>
      </c>
      <c r="C223">
        <v>41.8264</v>
      </c>
      <c r="D223">
        <v>46.146099999999997</v>
      </c>
      <c r="E223">
        <v>14.1776</v>
      </c>
      <c r="F223">
        <v>16.4984</v>
      </c>
      <c r="G223">
        <v>17.240100000000002</v>
      </c>
      <c r="H223">
        <v>22.534500000000001</v>
      </c>
      <c r="I223">
        <v>2.8580999999999999</v>
      </c>
    </row>
    <row r="224" spans="1:10" x14ac:dyDescent="0.25">
      <c r="A224">
        <v>2033</v>
      </c>
      <c r="B224">
        <v>0</v>
      </c>
      <c r="C224">
        <v>41.8264</v>
      </c>
      <c r="D224">
        <v>46.146099999999997</v>
      </c>
      <c r="E224">
        <v>13.2036</v>
      </c>
      <c r="F224">
        <v>16.1877</v>
      </c>
      <c r="G224">
        <v>17.0703</v>
      </c>
      <c r="H224">
        <v>23.481200000000001</v>
      </c>
      <c r="I224">
        <v>3.4799500000000001</v>
      </c>
    </row>
    <row r="225" spans="1:10" x14ac:dyDescent="0.25">
      <c r="A225">
        <v>2034</v>
      </c>
      <c r="B225">
        <v>0</v>
      </c>
      <c r="C225">
        <v>41.8264</v>
      </c>
      <c r="D225">
        <v>46.146099999999997</v>
      </c>
      <c r="E225">
        <v>12.3727</v>
      </c>
      <c r="F225">
        <v>15.97</v>
      </c>
      <c r="G225">
        <v>16.895800000000001</v>
      </c>
      <c r="H225">
        <v>24.218499999999999</v>
      </c>
      <c r="I225">
        <v>3.8532000000000002</v>
      </c>
    </row>
    <row r="226" spans="1:10" x14ac:dyDescent="0.25">
      <c r="A226">
        <v>2035</v>
      </c>
      <c r="B226">
        <v>0</v>
      </c>
      <c r="C226">
        <v>41.8264</v>
      </c>
      <c r="D226">
        <v>46.146099999999997</v>
      </c>
      <c r="E226">
        <v>11.7857</v>
      </c>
      <c r="F226">
        <v>16.010100000000001</v>
      </c>
      <c r="G226">
        <v>16.7652</v>
      </c>
      <c r="H226">
        <v>24.400500000000001</v>
      </c>
      <c r="I226">
        <v>4.0238399999999999</v>
      </c>
    </row>
    <row r="228" spans="1:10" x14ac:dyDescent="0.25">
      <c r="A228" t="s">
        <v>20</v>
      </c>
      <c r="B228" t="s">
        <v>59</v>
      </c>
    </row>
    <row r="229" spans="1:10" x14ac:dyDescent="0.25">
      <c r="A229" t="s">
        <v>11</v>
      </c>
      <c r="B229" t="s">
        <v>21</v>
      </c>
      <c r="C229" t="s">
        <v>22</v>
      </c>
      <c r="D229" t="s">
        <v>23</v>
      </c>
      <c r="E229" t="s">
        <v>24</v>
      </c>
      <c r="F229" t="s">
        <v>25</v>
      </c>
      <c r="G229" t="s">
        <v>26</v>
      </c>
      <c r="H229" t="s">
        <v>27</v>
      </c>
      <c r="I229" t="s">
        <v>28</v>
      </c>
    </row>
    <row r="230" spans="1:10" x14ac:dyDescent="0.25">
      <c r="A230">
        <v>2022</v>
      </c>
      <c r="B230">
        <v>384.10199999999998</v>
      </c>
      <c r="C230">
        <v>153.64099999999999</v>
      </c>
      <c r="D230">
        <v>134.43600000000001</v>
      </c>
      <c r="E230">
        <v>261.31200000000001</v>
      </c>
      <c r="F230">
        <v>261.31200000000001</v>
      </c>
      <c r="G230">
        <v>261.31200000000001</v>
      </c>
      <c r="H230">
        <v>261.31200000000001</v>
      </c>
      <c r="I230" s="1">
        <v>4.83169E-12</v>
      </c>
      <c r="J230" s="1"/>
    </row>
    <row r="231" spans="1:10" x14ac:dyDescent="0.25">
      <c r="A231">
        <v>2023</v>
      </c>
      <c r="B231">
        <v>384.10199999999998</v>
      </c>
      <c r="C231">
        <v>153.64099999999999</v>
      </c>
      <c r="D231">
        <v>134.43600000000001</v>
      </c>
      <c r="E231">
        <v>254.81100000000001</v>
      </c>
      <c r="F231">
        <v>254.81100000000001</v>
      </c>
      <c r="G231">
        <v>254.81100000000001</v>
      </c>
      <c r="H231">
        <v>254.81100000000001</v>
      </c>
      <c r="I231" s="1">
        <v>3.8085100000000003E-12</v>
      </c>
    </row>
    <row r="232" spans="1:10" x14ac:dyDescent="0.25">
      <c r="A232">
        <v>2024</v>
      </c>
      <c r="B232">
        <v>384.10199999999998</v>
      </c>
      <c r="C232">
        <v>153.64099999999999</v>
      </c>
      <c r="D232">
        <v>134.43600000000001</v>
      </c>
      <c r="E232">
        <v>250.38200000000001</v>
      </c>
      <c r="F232">
        <v>250.38200000000001</v>
      </c>
      <c r="G232">
        <v>250.38200000000001</v>
      </c>
      <c r="H232">
        <v>250.38200000000001</v>
      </c>
      <c r="I232" s="1">
        <v>3.8937699999999999E-12</v>
      </c>
    </row>
    <row r="233" spans="1:10" x14ac:dyDescent="0.25">
      <c r="A233">
        <v>2025</v>
      </c>
      <c r="B233">
        <v>384.10199999999998</v>
      </c>
      <c r="C233">
        <v>153.64099999999999</v>
      </c>
      <c r="D233">
        <v>134.43600000000001</v>
      </c>
      <c r="E233">
        <v>267.85399999999998</v>
      </c>
      <c r="F233">
        <v>267.85399999999998</v>
      </c>
      <c r="G233">
        <v>267.85399999999998</v>
      </c>
      <c r="H233">
        <v>267.85399999999998</v>
      </c>
      <c r="I233" s="1">
        <v>5.0022200000000001E-12</v>
      </c>
    </row>
    <row r="234" spans="1:10" x14ac:dyDescent="0.25">
      <c r="A234">
        <v>2026</v>
      </c>
      <c r="B234">
        <v>384.10199999999998</v>
      </c>
      <c r="C234">
        <v>153.64099999999999</v>
      </c>
      <c r="D234">
        <v>134.43600000000001</v>
      </c>
      <c r="E234">
        <v>278.84699999999998</v>
      </c>
      <c r="F234">
        <v>278.84699999999998</v>
      </c>
      <c r="G234">
        <v>278.84699999999998</v>
      </c>
      <c r="H234">
        <v>278.84699999999998</v>
      </c>
      <c r="I234" s="1">
        <v>5.0590600000000001E-12</v>
      </c>
    </row>
    <row r="235" spans="1:10" x14ac:dyDescent="0.25">
      <c r="A235">
        <v>2027</v>
      </c>
      <c r="B235">
        <v>384.10199999999998</v>
      </c>
      <c r="C235">
        <v>153.64099999999999</v>
      </c>
      <c r="D235">
        <v>134.43600000000001</v>
      </c>
      <c r="E235">
        <v>287.40300000000002</v>
      </c>
      <c r="F235">
        <v>287.41399999999999</v>
      </c>
      <c r="G235">
        <v>287.42200000000003</v>
      </c>
      <c r="H235">
        <v>287.46300000000002</v>
      </c>
      <c r="I235">
        <v>2.2923599999999999E-2</v>
      </c>
    </row>
    <row r="236" spans="1:10" x14ac:dyDescent="0.25">
      <c r="A236">
        <v>2028</v>
      </c>
      <c r="B236">
        <v>384.10199999999998</v>
      </c>
      <c r="C236">
        <v>153.64099999999999</v>
      </c>
      <c r="D236">
        <v>134.43600000000001</v>
      </c>
      <c r="E236">
        <v>297.08300000000003</v>
      </c>
      <c r="F236">
        <v>297.23099999999999</v>
      </c>
      <c r="G236">
        <v>297.322</v>
      </c>
      <c r="H236">
        <v>297.86599999999999</v>
      </c>
      <c r="I236">
        <v>0.29229300000000003</v>
      </c>
    </row>
    <row r="237" spans="1:10" x14ac:dyDescent="0.25">
      <c r="A237">
        <v>2029</v>
      </c>
      <c r="B237">
        <v>384.10199999999998</v>
      </c>
      <c r="C237">
        <v>153.64099999999999</v>
      </c>
      <c r="D237">
        <v>134.43600000000001</v>
      </c>
      <c r="E237">
        <v>303.404</v>
      </c>
      <c r="F237">
        <v>304.87299999999999</v>
      </c>
      <c r="G237">
        <v>305.71199999999999</v>
      </c>
      <c r="H237">
        <v>310.93299999999999</v>
      </c>
      <c r="I237">
        <v>2.7842699999999998</v>
      </c>
    </row>
    <row r="238" spans="1:10" x14ac:dyDescent="0.25">
      <c r="A238">
        <v>2030</v>
      </c>
      <c r="B238">
        <v>384.10199999999998</v>
      </c>
      <c r="C238">
        <v>153.64099999999999</v>
      </c>
      <c r="D238">
        <v>134.43600000000001</v>
      </c>
      <c r="E238">
        <v>301.43</v>
      </c>
      <c r="F238">
        <v>307.20600000000002</v>
      </c>
      <c r="G238">
        <v>309.90899999999999</v>
      </c>
      <c r="H238">
        <v>327.512</v>
      </c>
      <c r="I238">
        <v>9.48827</v>
      </c>
    </row>
    <row r="239" spans="1:10" x14ac:dyDescent="0.25">
      <c r="A239">
        <v>2031</v>
      </c>
      <c r="B239">
        <v>384.10199999999998</v>
      </c>
      <c r="C239">
        <v>153.64099999999999</v>
      </c>
      <c r="D239">
        <v>134.43600000000001</v>
      </c>
      <c r="E239">
        <v>288.017</v>
      </c>
      <c r="F239">
        <v>303.75299999999999</v>
      </c>
      <c r="G239">
        <v>310.57499999999999</v>
      </c>
      <c r="H239">
        <v>356.11200000000002</v>
      </c>
      <c r="I239">
        <v>23.719799999999999</v>
      </c>
    </row>
    <row r="240" spans="1:10" x14ac:dyDescent="0.25">
      <c r="A240">
        <v>2032</v>
      </c>
      <c r="B240">
        <v>384.10199999999998</v>
      </c>
      <c r="C240">
        <v>153.64099999999999</v>
      </c>
      <c r="D240">
        <v>134.43600000000001</v>
      </c>
      <c r="E240">
        <v>270.78300000000002</v>
      </c>
      <c r="F240">
        <v>298.17599999999999</v>
      </c>
      <c r="G240">
        <v>309.541</v>
      </c>
      <c r="H240">
        <v>378.68400000000003</v>
      </c>
      <c r="I240">
        <v>38.096499999999999</v>
      </c>
    </row>
    <row r="241" spans="1:10" x14ac:dyDescent="0.25">
      <c r="A241">
        <v>2033</v>
      </c>
      <c r="B241">
        <v>384.10199999999998</v>
      </c>
      <c r="C241">
        <v>153.64099999999999</v>
      </c>
      <c r="D241">
        <v>134.43600000000001</v>
      </c>
      <c r="E241">
        <v>255.96700000000001</v>
      </c>
      <c r="F241">
        <v>296.47199999999998</v>
      </c>
      <c r="G241">
        <v>309.69200000000001</v>
      </c>
      <c r="H241">
        <v>401.44299999999998</v>
      </c>
      <c r="I241">
        <v>49.691400000000002</v>
      </c>
    </row>
    <row r="242" spans="1:10" x14ac:dyDescent="0.25">
      <c r="A242">
        <v>2034</v>
      </c>
      <c r="B242">
        <v>384.10199999999998</v>
      </c>
      <c r="C242">
        <v>153.64099999999999</v>
      </c>
      <c r="D242">
        <v>134.43600000000001</v>
      </c>
      <c r="E242">
        <v>242.518</v>
      </c>
      <c r="F242">
        <v>294.01</v>
      </c>
      <c r="G242">
        <v>308.88099999999997</v>
      </c>
      <c r="H242">
        <v>417.74200000000002</v>
      </c>
      <c r="I242">
        <v>58.645600000000002</v>
      </c>
    </row>
    <row r="243" spans="1:10" x14ac:dyDescent="0.25">
      <c r="A243">
        <v>2035</v>
      </c>
      <c r="B243">
        <v>384.10199999999998</v>
      </c>
      <c r="C243">
        <v>153.64099999999999</v>
      </c>
      <c r="D243">
        <v>134.43600000000001</v>
      </c>
      <c r="E243">
        <v>229.22800000000001</v>
      </c>
      <c r="F243">
        <v>292.64699999999999</v>
      </c>
      <c r="G243">
        <v>307.19499999999999</v>
      </c>
      <c r="H243">
        <v>430.07299999999998</v>
      </c>
      <c r="I243">
        <v>64.862799999999993</v>
      </c>
    </row>
    <row r="245" spans="1:10" x14ac:dyDescent="0.25">
      <c r="A245" t="s">
        <v>57</v>
      </c>
    </row>
    <row r="246" spans="1:10" x14ac:dyDescent="0.25">
      <c r="A246" t="s">
        <v>11</v>
      </c>
      <c r="B246" t="s">
        <v>29</v>
      </c>
      <c r="C246" t="s">
        <v>30</v>
      </c>
      <c r="D246" t="s">
        <v>31</v>
      </c>
      <c r="E246" t="s">
        <v>32</v>
      </c>
      <c r="F246" t="s">
        <v>33</v>
      </c>
      <c r="G246" t="s">
        <v>34</v>
      </c>
      <c r="H246" t="s">
        <v>35</v>
      </c>
      <c r="I246" t="s">
        <v>36</v>
      </c>
    </row>
    <row r="247" spans="1:10" x14ac:dyDescent="0.25">
      <c r="A247">
        <v>2022</v>
      </c>
      <c r="B247">
        <v>0</v>
      </c>
      <c r="C247">
        <v>0.19186500000000001</v>
      </c>
      <c r="D247">
        <v>0.23702200000000001</v>
      </c>
      <c r="E247">
        <v>5.2680999999999999E-2</v>
      </c>
      <c r="F247">
        <v>5.2680999999999999E-2</v>
      </c>
      <c r="G247">
        <v>5.2680999999999999E-2</v>
      </c>
      <c r="H247">
        <v>5.2680999999999999E-2</v>
      </c>
      <c r="I247" s="1">
        <v>9.78384E-16</v>
      </c>
      <c r="J247" s="1"/>
    </row>
    <row r="248" spans="1:10" x14ac:dyDescent="0.25">
      <c r="A248">
        <v>2023</v>
      </c>
      <c r="B248">
        <v>0</v>
      </c>
      <c r="C248">
        <v>0.19186500000000001</v>
      </c>
      <c r="D248">
        <v>0.23702200000000001</v>
      </c>
      <c r="E248">
        <v>0.13481699999999999</v>
      </c>
      <c r="F248">
        <v>0.13481699999999999</v>
      </c>
      <c r="G248">
        <v>0.13481699999999999</v>
      </c>
      <c r="H248">
        <v>0.13481699999999999</v>
      </c>
      <c r="I248" s="1">
        <v>1.60982E-15</v>
      </c>
      <c r="J248" s="1"/>
    </row>
    <row r="249" spans="1:10" x14ac:dyDescent="0.25">
      <c r="A249">
        <v>2024</v>
      </c>
      <c r="B249">
        <v>0</v>
      </c>
      <c r="C249">
        <v>0.19186500000000001</v>
      </c>
      <c r="D249">
        <v>0.23702200000000001</v>
      </c>
      <c r="E249">
        <v>4.3518099999999997E-2</v>
      </c>
      <c r="F249">
        <v>4.3518099999999997E-2</v>
      </c>
      <c r="G249">
        <v>4.3518099999999997E-2</v>
      </c>
      <c r="H249">
        <v>4.3518099999999997E-2</v>
      </c>
      <c r="I249" s="1">
        <v>1.80411E-16</v>
      </c>
      <c r="J249" s="1"/>
    </row>
    <row r="250" spans="1:10" x14ac:dyDescent="0.25">
      <c r="A250">
        <v>2025</v>
      </c>
      <c r="B250">
        <v>0</v>
      </c>
      <c r="C250">
        <v>0.19186500000000001</v>
      </c>
      <c r="D250">
        <v>0.23702200000000001</v>
      </c>
      <c r="E250">
        <v>4.3518099999999997E-2</v>
      </c>
      <c r="F250">
        <v>4.3518099999999997E-2</v>
      </c>
      <c r="G250">
        <v>4.3518099999999997E-2</v>
      </c>
      <c r="H250">
        <v>4.3518099999999997E-2</v>
      </c>
      <c r="I250" s="1">
        <v>1.80411E-16</v>
      </c>
      <c r="J250" s="1"/>
    </row>
    <row r="251" spans="1:10" x14ac:dyDescent="0.25">
      <c r="A251">
        <v>2026</v>
      </c>
      <c r="B251">
        <v>0</v>
      </c>
      <c r="C251">
        <v>0.19186500000000001</v>
      </c>
      <c r="D251">
        <v>0.23702200000000001</v>
      </c>
      <c r="E251">
        <v>4.3518099999999997E-2</v>
      </c>
      <c r="F251">
        <v>4.3518099999999997E-2</v>
      </c>
      <c r="G251">
        <v>4.3518099999999997E-2</v>
      </c>
      <c r="H251">
        <v>4.3518099999999997E-2</v>
      </c>
      <c r="I251" s="1">
        <v>1.80411E-16</v>
      </c>
      <c r="J251" s="1"/>
    </row>
    <row r="252" spans="1:10" x14ac:dyDescent="0.25">
      <c r="A252">
        <v>2027</v>
      </c>
      <c r="B252">
        <v>0</v>
      </c>
      <c r="C252">
        <v>0.19186500000000001</v>
      </c>
      <c r="D252">
        <v>0.23702200000000001</v>
      </c>
      <c r="E252">
        <v>4.3518099999999997E-2</v>
      </c>
      <c r="F252">
        <v>4.3518099999999997E-2</v>
      </c>
      <c r="G252">
        <v>4.3518099999999997E-2</v>
      </c>
      <c r="H252">
        <v>4.3518099999999997E-2</v>
      </c>
      <c r="I252" s="1">
        <v>1.80411E-16</v>
      </c>
      <c r="J252" s="1"/>
    </row>
    <row r="253" spans="1:10" x14ac:dyDescent="0.25">
      <c r="A253">
        <v>2028</v>
      </c>
      <c r="B253">
        <v>0</v>
      </c>
      <c r="C253">
        <v>0.19186500000000001</v>
      </c>
      <c r="D253">
        <v>0.23702200000000001</v>
      </c>
      <c r="E253">
        <v>4.3518099999999997E-2</v>
      </c>
      <c r="F253">
        <v>4.3518099999999997E-2</v>
      </c>
      <c r="G253">
        <v>4.3518099999999997E-2</v>
      </c>
      <c r="H253">
        <v>4.3518099999999997E-2</v>
      </c>
      <c r="I253" s="1">
        <v>1.80411E-16</v>
      </c>
      <c r="J253" s="1"/>
    </row>
    <row r="254" spans="1:10" x14ac:dyDescent="0.25">
      <c r="A254">
        <v>2029</v>
      </c>
      <c r="B254">
        <v>0</v>
      </c>
      <c r="C254">
        <v>0.19186500000000001</v>
      </c>
      <c r="D254">
        <v>0.23702200000000001</v>
      </c>
      <c r="E254">
        <v>4.3518099999999997E-2</v>
      </c>
      <c r="F254">
        <v>4.3518099999999997E-2</v>
      </c>
      <c r="G254">
        <v>4.3518099999999997E-2</v>
      </c>
      <c r="H254">
        <v>4.3518099999999997E-2</v>
      </c>
      <c r="I254" s="1">
        <v>1.80411E-16</v>
      </c>
      <c r="J254" s="1"/>
    </row>
    <row r="255" spans="1:10" x14ac:dyDescent="0.25">
      <c r="A255">
        <v>2030</v>
      </c>
      <c r="B255">
        <v>0</v>
      </c>
      <c r="C255">
        <v>0.19186500000000001</v>
      </c>
      <c r="D255">
        <v>0.23702200000000001</v>
      </c>
      <c r="E255">
        <v>4.3518099999999997E-2</v>
      </c>
      <c r="F255">
        <v>4.3518099999999997E-2</v>
      </c>
      <c r="G255">
        <v>4.3518099999999997E-2</v>
      </c>
      <c r="H255">
        <v>4.3518099999999997E-2</v>
      </c>
      <c r="I255" s="1">
        <v>1.80411E-16</v>
      </c>
      <c r="J255" s="1"/>
    </row>
    <row r="256" spans="1:10" x14ac:dyDescent="0.25">
      <c r="A256">
        <v>2031</v>
      </c>
      <c r="B256">
        <v>0</v>
      </c>
      <c r="C256">
        <v>0.19186500000000001</v>
      </c>
      <c r="D256">
        <v>0.23702200000000001</v>
      </c>
      <c r="E256">
        <v>4.3518099999999997E-2</v>
      </c>
      <c r="F256">
        <v>4.3518099999999997E-2</v>
      </c>
      <c r="G256">
        <v>4.3518099999999997E-2</v>
      </c>
      <c r="H256">
        <v>4.3518099999999997E-2</v>
      </c>
      <c r="I256" s="1">
        <v>1.80411E-16</v>
      </c>
      <c r="J256" s="1"/>
    </row>
    <row r="257" spans="1:10" x14ac:dyDescent="0.25">
      <c r="A257">
        <v>2032</v>
      </c>
      <c r="B257">
        <v>0</v>
      </c>
      <c r="C257">
        <v>0.19186500000000001</v>
      </c>
      <c r="D257">
        <v>0.23702200000000001</v>
      </c>
      <c r="E257">
        <v>4.3518099999999997E-2</v>
      </c>
      <c r="F257">
        <v>4.3518099999999997E-2</v>
      </c>
      <c r="G257">
        <v>4.3518099999999997E-2</v>
      </c>
      <c r="H257">
        <v>4.3518099999999997E-2</v>
      </c>
      <c r="I257" s="1">
        <v>1.80411E-16</v>
      </c>
      <c r="J257" s="1"/>
    </row>
    <row r="258" spans="1:10" x14ac:dyDescent="0.25">
      <c r="A258">
        <v>2033</v>
      </c>
      <c r="B258">
        <v>0</v>
      </c>
      <c r="C258">
        <v>0.19186500000000001</v>
      </c>
      <c r="D258">
        <v>0.23702200000000001</v>
      </c>
      <c r="E258">
        <v>4.3518099999999997E-2</v>
      </c>
      <c r="F258">
        <v>4.3518099999999997E-2</v>
      </c>
      <c r="G258">
        <v>4.3518099999999997E-2</v>
      </c>
      <c r="H258">
        <v>4.3518099999999997E-2</v>
      </c>
      <c r="I258" s="1">
        <v>1.80411E-16</v>
      </c>
      <c r="J258" s="1"/>
    </row>
    <row r="259" spans="1:10" x14ac:dyDescent="0.25">
      <c r="A259">
        <v>2034</v>
      </c>
      <c r="B259">
        <v>0</v>
      </c>
      <c r="C259">
        <v>0.19186500000000001</v>
      </c>
      <c r="D259">
        <v>0.23702200000000001</v>
      </c>
      <c r="E259">
        <v>4.3518099999999997E-2</v>
      </c>
      <c r="F259">
        <v>4.3518099999999997E-2</v>
      </c>
      <c r="G259">
        <v>4.3518099999999997E-2</v>
      </c>
      <c r="H259">
        <v>4.3518099999999997E-2</v>
      </c>
      <c r="I259" s="1">
        <v>1.80411E-16</v>
      </c>
      <c r="J259" s="1"/>
    </row>
    <row r="260" spans="1:10" x14ac:dyDescent="0.25">
      <c r="A260">
        <v>2035</v>
      </c>
      <c r="B260">
        <v>0</v>
      </c>
      <c r="C260">
        <v>0.19186500000000001</v>
      </c>
      <c r="D260">
        <v>0.23702200000000001</v>
      </c>
      <c r="E260">
        <v>4.3518099999999997E-2</v>
      </c>
      <c r="F260">
        <v>4.3518099999999997E-2</v>
      </c>
      <c r="G260">
        <v>4.3518099999999997E-2</v>
      </c>
      <c r="H260">
        <v>4.3518099999999997E-2</v>
      </c>
      <c r="I260" s="1">
        <v>1.80411E-16</v>
      </c>
      <c r="J260" s="1"/>
    </row>
    <row r="262" spans="1:10" x14ac:dyDescent="0.25">
      <c r="A262" t="s">
        <v>58</v>
      </c>
    </row>
    <row r="263" spans="1:10" x14ac:dyDescent="0.25">
      <c r="A263" t="s">
        <v>11</v>
      </c>
      <c r="B263" t="s">
        <v>37</v>
      </c>
      <c r="C263" t="s">
        <v>38</v>
      </c>
      <c r="D263" t="s">
        <v>39</v>
      </c>
      <c r="E263" t="s">
        <v>40</v>
      </c>
      <c r="F263" t="s">
        <v>41</v>
      </c>
      <c r="G263" t="s">
        <v>42</v>
      </c>
      <c r="H263" t="s">
        <v>43</v>
      </c>
      <c r="I263" t="s">
        <v>44</v>
      </c>
    </row>
    <row r="264" spans="1:10" x14ac:dyDescent="0.25">
      <c r="A264">
        <v>2022</v>
      </c>
      <c r="B264">
        <v>1775.93</v>
      </c>
      <c r="C264">
        <v>571.82399999999996</v>
      </c>
      <c r="D264">
        <v>542.72199999999998</v>
      </c>
      <c r="E264">
        <v>753.65099999999995</v>
      </c>
      <c r="F264">
        <v>753.65099999999995</v>
      </c>
      <c r="G264">
        <v>753.65099999999995</v>
      </c>
      <c r="H264">
        <v>753.65099999999995</v>
      </c>
      <c r="I264" s="1">
        <v>5.7980299999999997E-12</v>
      </c>
      <c r="J264" s="1"/>
    </row>
    <row r="265" spans="1:10" x14ac:dyDescent="0.25">
      <c r="A265">
        <v>2023</v>
      </c>
      <c r="B265">
        <v>1775.93</v>
      </c>
      <c r="C265">
        <v>571.82399999999996</v>
      </c>
      <c r="D265">
        <v>542.72199999999998</v>
      </c>
      <c r="E265">
        <v>779.81100000000004</v>
      </c>
      <c r="F265">
        <v>779.81100000000004</v>
      </c>
      <c r="G265">
        <v>779.81100000000004</v>
      </c>
      <c r="H265">
        <v>779.81100000000004</v>
      </c>
      <c r="I265" s="1">
        <v>1.0459200000000001E-11</v>
      </c>
    </row>
    <row r="266" spans="1:10" x14ac:dyDescent="0.25">
      <c r="A266">
        <v>2024</v>
      </c>
      <c r="B266">
        <v>1775.93</v>
      </c>
      <c r="C266">
        <v>571.82399999999996</v>
      </c>
      <c r="D266">
        <v>542.72199999999998</v>
      </c>
      <c r="E266">
        <v>767.74099999999999</v>
      </c>
      <c r="F266">
        <v>770.80399999999997</v>
      </c>
      <c r="G266">
        <v>772.90700000000004</v>
      </c>
      <c r="H266">
        <v>784.56899999999996</v>
      </c>
      <c r="I266">
        <v>6.44719</v>
      </c>
    </row>
    <row r="267" spans="1:10" x14ac:dyDescent="0.25">
      <c r="A267">
        <v>2025</v>
      </c>
      <c r="B267">
        <v>1775.93</v>
      </c>
      <c r="C267">
        <v>571.82399999999996</v>
      </c>
      <c r="D267">
        <v>542.72199999999998</v>
      </c>
      <c r="E267">
        <v>770.23800000000006</v>
      </c>
      <c r="F267">
        <v>785.41399999999999</v>
      </c>
      <c r="G267">
        <v>793.17100000000005</v>
      </c>
      <c r="H267">
        <v>841.55899999999997</v>
      </c>
      <c r="I267">
        <v>26.253699999999998</v>
      </c>
    </row>
    <row r="268" spans="1:10" x14ac:dyDescent="0.25">
      <c r="A268">
        <v>2026</v>
      </c>
      <c r="B268">
        <v>1775.93</v>
      </c>
      <c r="C268">
        <v>571.82399999999996</v>
      </c>
      <c r="D268">
        <v>542.72199999999998</v>
      </c>
      <c r="E268">
        <v>757.99300000000005</v>
      </c>
      <c r="F268">
        <v>789.98599999999999</v>
      </c>
      <c r="G268">
        <v>804.82100000000003</v>
      </c>
      <c r="H268">
        <v>894.55399999999997</v>
      </c>
      <c r="I268">
        <v>47.971899999999998</v>
      </c>
    </row>
    <row r="269" spans="1:10" x14ac:dyDescent="0.25">
      <c r="A269">
        <v>2027</v>
      </c>
      <c r="B269">
        <v>1775.93</v>
      </c>
      <c r="C269">
        <v>571.82399999999996</v>
      </c>
      <c r="D269">
        <v>542.72199999999998</v>
      </c>
      <c r="E269">
        <v>738.49</v>
      </c>
      <c r="F269">
        <v>794.08399999999995</v>
      </c>
      <c r="G269">
        <v>813.48</v>
      </c>
      <c r="H269">
        <v>942.46699999999998</v>
      </c>
      <c r="I269">
        <v>71.631699999999995</v>
      </c>
    </row>
    <row r="270" spans="1:10" x14ac:dyDescent="0.25">
      <c r="A270">
        <v>2028</v>
      </c>
      <c r="B270">
        <v>1775.93</v>
      </c>
      <c r="C270">
        <v>571.82399999999996</v>
      </c>
      <c r="D270">
        <v>542.72199999999998</v>
      </c>
      <c r="E270">
        <v>707.45600000000002</v>
      </c>
      <c r="F270">
        <v>791.36300000000006</v>
      </c>
      <c r="G270">
        <v>816.96199999999999</v>
      </c>
      <c r="H270">
        <v>991.13599999999997</v>
      </c>
      <c r="I270">
        <v>99.394099999999995</v>
      </c>
    </row>
    <row r="271" spans="1:10" x14ac:dyDescent="0.25">
      <c r="A271">
        <v>2029</v>
      </c>
      <c r="B271">
        <v>1775.93</v>
      </c>
      <c r="C271">
        <v>571.82399999999996</v>
      </c>
      <c r="D271">
        <v>542.72199999999998</v>
      </c>
      <c r="E271">
        <v>672.24800000000005</v>
      </c>
      <c r="F271">
        <v>782.34699999999998</v>
      </c>
      <c r="G271">
        <v>813.32600000000002</v>
      </c>
      <c r="H271">
        <v>1042.19</v>
      </c>
      <c r="I271">
        <v>126.139</v>
      </c>
    </row>
    <row r="272" spans="1:10" x14ac:dyDescent="0.25">
      <c r="A272">
        <v>2030</v>
      </c>
      <c r="B272">
        <v>1775.93</v>
      </c>
      <c r="C272">
        <v>571.82399999999996</v>
      </c>
      <c r="D272">
        <v>542.72199999999998</v>
      </c>
      <c r="E272">
        <v>635.83900000000006</v>
      </c>
      <c r="F272">
        <v>772.74400000000003</v>
      </c>
      <c r="G272">
        <v>807.87699999999995</v>
      </c>
      <c r="H272">
        <v>1068.26</v>
      </c>
      <c r="I272">
        <v>145.69</v>
      </c>
    </row>
    <row r="273" spans="1:10" x14ac:dyDescent="0.25">
      <c r="A273">
        <v>2031</v>
      </c>
      <c r="B273">
        <v>1775.93</v>
      </c>
      <c r="C273">
        <v>571.82399999999996</v>
      </c>
      <c r="D273">
        <v>542.72199999999998</v>
      </c>
      <c r="E273">
        <v>601.43399999999997</v>
      </c>
      <c r="F273">
        <v>767.14200000000005</v>
      </c>
      <c r="G273">
        <v>799.96299999999997</v>
      </c>
      <c r="H273">
        <v>1096.9000000000001</v>
      </c>
      <c r="I273">
        <v>160.10300000000001</v>
      </c>
    </row>
    <row r="274" spans="1:10" x14ac:dyDescent="0.25">
      <c r="A274">
        <v>2032</v>
      </c>
      <c r="B274">
        <v>1775.93</v>
      </c>
      <c r="C274">
        <v>571.82399999999996</v>
      </c>
      <c r="D274">
        <v>542.72199999999998</v>
      </c>
      <c r="E274">
        <v>578.45299999999997</v>
      </c>
      <c r="F274">
        <v>760.83199999999999</v>
      </c>
      <c r="G274">
        <v>792.95899999999995</v>
      </c>
      <c r="H274">
        <v>1122.1099999999999</v>
      </c>
      <c r="I274">
        <v>169.596</v>
      </c>
    </row>
    <row r="275" spans="1:10" x14ac:dyDescent="0.25">
      <c r="A275">
        <v>2033</v>
      </c>
      <c r="B275">
        <v>1775.93</v>
      </c>
      <c r="C275">
        <v>571.82399999999996</v>
      </c>
      <c r="D275">
        <v>542.72199999999998</v>
      </c>
      <c r="E275">
        <v>558.90800000000002</v>
      </c>
      <c r="F275">
        <v>758.56200000000001</v>
      </c>
      <c r="G275">
        <v>789.67</v>
      </c>
      <c r="H275">
        <v>1115.3800000000001</v>
      </c>
      <c r="I275">
        <v>176.845</v>
      </c>
    </row>
    <row r="276" spans="1:10" x14ac:dyDescent="0.25">
      <c r="A276">
        <v>2034</v>
      </c>
      <c r="B276">
        <v>1775.93</v>
      </c>
      <c r="C276">
        <v>571.82399999999996</v>
      </c>
      <c r="D276">
        <v>542.72199999999998</v>
      </c>
      <c r="E276">
        <v>544.17700000000002</v>
      </c>
      <c r="F276">
        <v>755.12300000000005</v>
      </c>
      <c r="G276">
        <v>786.43200000000002</v>
      </c>
      <c r="H276">
        <v>1125.23</v>
      </c>
      <c r="I276">
        <v>183.036</v>
      </c>
    </row>
    <row r="277" spans="1:10" x14ac:dyDescent="0.25">
      <c r="A277">
        <v>2035</v>
      </c>
      <c r="B277">
        <v>1775.93</v>
      </c>
      <c r="C277">
        <v>571.82399999999996</v>
      </c>
      <c r="D277">
        <v>542.72199999999998</v>
      </c>
      <c r="E277">
        <v>537.09500000000003</v>
      </c>
      <c r="F277">
        <v>753.27599999999995</v>
      </c>
      <c r="G277">
        <v>784.34799999999996</v>
      </c>
      <c r="H277">
        <v>1140.26</v>
      </c>
      <c r="I277">
        <v>187.15</v>
      </c>
    </row>
    <row r="278" spans="1:10" x14ac:dyDescent="0.25">
      <c r="A278" t="s">
        <v>8</v>
      </c>
      <c r="B278">
        <v>5</v>
      </c>
      <c r="C278" t="s">
        <v>8</v>
      </c>
      <c r="D278" t="s">
        <v>9</v>
      </c>
      <c r="E278" t="s">
        <v>59</v>
      </c>
    </row>
    <row r="279" spans="1:10" x14ac:dyDescent="0.25">
      <c r="A279" t="s">
        <v>10</v>
      </c>
      <c r="B279" t="s">
        <v>59</v>
      </c>
    </row>
    <row r="280" spans="1:10" x14ac:dyDescent="0.25">
      <c r="A280" t="s">
        <v>11</v>
      </c>
      <c r="B280" t="s">
        <v>12</v>
      </c>
      <c r="C280" t="s">
        <v>13</v>
      </c>
      <c r="D280" t="s">
        <v>14</v>
      </c>
      <c r="E280" t="s">
        <v>15</v>
      </c>
      <c r="F280" t="s">
        <v>16</v>
      </c>
      <c r="G280" t="s">
        <v>17</v>
      </c>
      <c r="H280" t="s">
        <v>18</v>
      </c>
      <c r="I280" t="s">
        <v>19</v>
      </c>
    </row>
    <row r="281" spans="1:10" x14ac:dyDescent="0.25">
      <c r="A281">
        <v>2022</v>
      </c>
      <c r="B281">
        <v>0</v>
      </c>
      <c r="C281">
        <v>41.8264</v>
      </c>
      <c r="D281">
        <v>46.146099999999997</v>
      </c>
      <c r="E281">
        <v>16.014299999999999</v>
      </c>
      <c r="F281">
        <v>16.014299999999999</v>
      </c>
      <c r="G281">
        <v>16.014299999999999</v>
      </c>
      <c r="H281">
        <v>16.014299999999999</v>
      </c>
      <c r="I281" s="1">
        <v>1.8118799999999999E-13</v>
      </c>
      <c r="J281" s="1"/>
    </row>
    <row r="282" spans="1:10" x14ac:dyDescent="0.25">
      <c r="A282">
        <v>2023</v>
      </c>
      <c r="B282">
        <v>0</v>
      </c>
      <c r="C282">
        <v>41.8264</v>
      </c>
      <c r="D282">
        <v>46.146099999999997</v>
      </c>
      <c r="E282">
        <v>40.76</v>
      </c>
      <c r="F282">
        <v>40.76</v>
      </c>
      <c r="G282">
        <v>40.76</v>
      </c>
      <c r="H282">
        <v>40.76</v>
      </c>
      <c r="I282" s="1">
        <v>9.9475999999999997E-14</v>
      </c>
      <c r="J282" s="1"/>
    </row>
    <row r="283" spans="1:10" x14ac:dyDescent="0.25">
      <c r="A283">
        <v>2024</v>
      </c>
      <c r="B283">
        <v>0</v>
      </c>
      <c r="C283">
        <v>41.8264</v>
      </c>
      <c r="D283">
        <v>46.146099999999997</v>
      </c>
      <c r="E283">
        <v>0</v>
      </c>
      <c r="F283">
        <v>0</v>
      </c>
      <c r="G283">
        <v>0</v>
      </c>
      <c r="H283">
        <v>0</v>
      </c>
      <c r="I283" s="1">
        <v>0</v>
      </c>
      <c r="J283" s="1"/>
    </row>
    <row r="284" spans="1:10" x14ac:dyDescent="0.25">
      <c r="A284">
        <v>2025</v>
      </c>
      <c r="B284">
        <v>0</v>
      </c>
      <c r="C284">
        <v>41.8264</v>
      </c>
      <c r="D284">
        <v>46.146099999999997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10" x14ac:dyDescent="0.25">
      <c r="A285">
        <v>2026</v>
      </c>
      <c r="B285">
        <v>0</v>
      </c>
      <c r="C285">
        <v>41.8264</v>
      </c>
      <c r="D285">
        <v>46.146099999999997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10" x14ac:dyDescent="0.25">
      <c r="A286">
        <v>2027</v>
      </c>
      <c r="B286">
        <v>0</v>
      </c>
      <c r="C286">
        <v>41.8264</v>
      </c>
      <c r="D286">
        <v>46.146099999999997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10" x14ac:dyDescent="0.25">
      <c r="A287">
        <v>2028</v>
      </c>
      <c r="B287">
        <v>0</v>
      </c>
      <c r="C287">
        <v>41.8264</v>
      </c>
      <c r="D287">
        <v>46.146099999999997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10" x14ac:dyDescent="0.25">
      <c r="A288">
        <v>2029</v>
      </c>
      <c r="B288">
        <v>0</v>
      </c>
      <c r="C288">
        <v>41.8264</v>
      </c>
      <c r="D288">
        <v>46.146099999999997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10" x14ac:dyDescent="0.25">
      <c r="A289">
        <v>2030</v>
      </c>
      <c r="B289">
        <v>0</v>
      </c>
      <c r="C289">
        <v>41.8264</v>
      </c>
      <c r="D289">
        <v>46.146099999999997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10" x14ac:dyDescent="0.25">
      <c r="A290">
        <v>2031</v>
      </c>
      <c r="B290">
        <v>0</v>
      </c>
      <c r="C290">
        <v>41.8264</v>
      </c>
      <c r="D290">
        <v>46.146099999999997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10" x14ac:dyDescent="0.25">
      <c r="A291">
        <v>2032</v>
      </c>
      <c r="B291">
        <v>0</v>
      </c>
      <c r="C291">
        <v>41.8264</v>
      </c>
      <c r="D291">
        <v>46.146099999999997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10" x14ac:dyDescent="0.25">
      <c r="A292">
        <v>2033</v>
      </c>
      <c r="B292">
        <v>0</v>
      </c>
      <c r="C292">
        <v>41.8264</v>
      </c>
      <c r="D292">
        <v>46.146099999999997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10" x14ac:dyDescent="0.25">
      <c r="A293">
        <v>2034</v>
      </c>
      <c r="B293">
        <v>0</v>
      </c>
      <c r="C293">
        <v>41.8264</v>
      </c>
      <c r="D293">
        <v>46.146099999999997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10" x14ac:dyDescent="0.25">
      <c r="A294">
        <v>2035</v>
      </c>
      <c r="B294">
        <v>0</v>
      </c>
      <c r="C294">
        <v>41.8264</v>
      </c>
      <c r="D294">
        <v>46.146099999999997</v>
      </c>
      <c r="E294">
        <v>0</v>
      </c>
      <c r="F294">
        <v>0</v>
      </c>
      <c r="G294">
        <v>0</v>
      </c>
      <c r="H294">
        <v>0</v>
      </c>
      <c r="I294">
        <v>0</v>
      </c>
    </row>
    <row r="296" spans="1:10" x14ac:dyDescent="0.25">
      <c r="A296" t="s">
        <v>20</v>
      </c>
      <c r="B296" t="s">
        <v>59</v>
      </c>
    </row>
    <row r="297" spans="1:10" x14ac:dyDescent="0.25">
      <c r="A297" t="s">
        <v>11</v>
      </c>
      <c r="B297" t="s">
        <v>21</v>
      </c>
      <c r="C297" t="s">
        <v>22</v>
      </c>
      <c r="D297" t="s">
        <v>23</v>
      </c>
      <c r="E297" t="s">
        <v>24</v>
      </c>
      <c r="F297" t="s">
        <v>25</v>
      </c>
      <c r="G297" t="s">
        <v>26</v>
      </c>
      <c r="H297" t="s">
        <v>27</v>
      </c>
      <c r="I297" t="s">
        <v>28</v>
      </c>
    </row>
    <row r="298" spans="1:10" x14ac:dyDescent="0.25">
      <c r="A298">
        <v>2022</v>
      </c>
      <c r="B298">
        <v>384.10199999999998</v>
      </c>
      <c r="C298">
        <v>153.64099999999999</v>
      </c>
      <c r="D298">
        <v>134.43600000000001</v>
      </c>
      <c r="E298">
        <v>261.31200000000001</v>
      </c>
      <c r="F298">
        <v>261.31200000000001</v>
      </c>
      <c r="G298">
        <v>261.31200000000001</v>
      </c>
      <c r="H298">
        <v>261.31200000000001</v>
      </c>
      <c r="I298" s="1">
        <v>4.83169E-12</v>
      </c>
      <c r="J298" s="1"/>
    </row>
    <row r="299" spans="1:10" x14ac:dyDescent="0.25">
      <c r="A299">
        <v>2023</v>
      </c>
      <c r="B299">
        <v>384.10199999999998</v>
      </c>
      <c r="C299">
        <v>153.64099999999999</v>
      </c>
      <c r="D299">
        <v>134.43600000000001</v>
      </c>
      <c r="E299">
        <v>254.81100000000001</v>
      </c>
      <c r="F299">
        <v>254.81100000000001</v>
      </c>
      <c r="G299">
        <v>254.81100000000001</v>
      </c>
      <c r="H299">
        <v>254.81100000000001</v>
      </c>
      <c r="I299" s="1">
        <v>3.8085100000000003E-12</v>
      </c>
    </row>
    <row r="300" spans="1:10" x14ac:dyDescent="0.25">
      <c r="A300">
        <v>2024</v>
      </c>
      <c r="B300">
        <v>384.10199999999998</v>
      </c>
      <c r="C300">
        <v>153.64099999999999</v>
      </c>
      <c r="D300">
        <v>134.43600000000001</v>
      </c>
      <c r="E300">
        <v>251.143</v>
      </c>
      <c r="F300">
        <v>251.143</v>
      </c>
      <c r="G300">
        <v>251.143</v>
      </c>
      <c r="H300">
        <v>251.143</v>
      </c>
      <c r="I300" s="1">
        <v>2.50111E-12</v>
      </c>
    </row>
    <row r="301" spans="1:10" x14ac:dyDescent="0.25">
      <c r="A301">
        <v>2025</v>
      </c>
      <c r="B301">
        <v>384.10199999999998</v>
      </c>
      <c r="C301">
        <v>153.64099999999999</v>
      </c>
      <c r="D301">
        <v>134.43600000000001</v>
      </c>
      <c r="E301">
        <v>277.49599999999998</v>
      </c>
      <c r="F301">
        <v>277.49599999999998</v>
      </c>
      <c r="G301">
        <v>277.49599999999998</v>
      </c>
      <c r="H301">
        <v>277.49599999999998</v>
      </c>
      <c r="I301" s="1">
        <v>3.9790399999999999E-13</v>
      </c>
    </row>
    <row r="302" spans="1:10" x14ac:dyDescent="0.25">
      <c r="A302">
        <v>2026</v>
      </c>
      <c r="B302">
        <v>384.10199999999998</v>
      </c>
      <c r="C302">
        <v>153.64099999999999</v>
      </c>
      <c r="D302">
        <v>134.43600000000001</v>
      </c>
      <c r="E302">
        <v>297.36200000000002</v>
      </c>
      <c r="F302">
        <v>297.36200000000002</v>
      </c>
      <c r="G302">
        <v>297.36200000000002</v>
      </c>
      <c r="H302">
        <v>297.36200000000002</v>
      </c>
      <c r="I302" s="1">
        <v>6.48015E-12</v>
      </c>
    </row>
    <row r="303" spans="1:10" x14ac:dyDescent="0.25">
      <c r="A303">
        <v>2027</v>
      </c>
      <c r="B303">
        <v>384.10199999999998</v>
      </c>
      <c r="C303">
        <v>153.64099999999999</v>
      </c>
      <c r="D303">
        <v>134.43600000000001</v>
      </c>
      <c r="E303">
        <v>314.69299999999998</v>
      </c>
      <c r="F303">
        <v>314.70400000000001</v>
      </c>
      <c r="G303">
        <v>314.71199999999999</v>
      </c>
      <c r="H303">
        <v>314.75299999999999</v>
      </c>
      <c r="I303">
        <v>2.29357E-2</v>
      </c>
    </row>
    <row r="304" spans="1:10" x14ac:dyDescent="0.25">
      <c r="A304">
        <v>2028</v>
      </c>
      <c r="B304">
        <v>384.10199999999998</v>
      </c>
      <c r="C304">
        <v>153.64099999999999</v>
      </c>
      <c r="D304">
        <v>134.43600000000001</v>
      </c>
      <c r="E304">
        <v>332.89800000000002</v>
      </c>
      <c r="F304">
        <v>333.04700000000003</v>
      </c>
      <c r="G304">
        <v>333.137</v>
      </c>
      <c r="H304">
        <v>333.68200000000002</v>
      </c>
      <c r="I304">
        <v>0.29270000000000002</v>
      </c>
    </row>
    <row r="305" spans="1:10" x14ac:dyDescent="0.25">
      <c r="A305">
        <v>2029</v>
      </c>
      <c r="B305">
        <v>384.10199999999998</v>
      </c>
      <c r="C305">
        <v>153.64099999999999</v>
      </c>
      <c r="D305">
        <v>134.43600000000001</v>
      </c>
      <c r="E305">
        <v>347.17500000000001</v>
      </c>
      <c r="F305">
        <v>348.649</v>
      </c>
      <c r="G305">
        <v>349.49099999999999</v>
      </c>
      <c r="H305">
        <v>354.73200000000003</v>
      </c>
      <c r="I305">
        <v>2.7942200000000001</v>
      </c>
    </row>
    <row r="306" spans="1:10" x14ac:dyDescent="0.25">
      <c r="A306">
        <v>2030</v>
      </c>
      <c r="B306">
        <v>384.10199999999998</v>
      </c>
      <c r="C306">
        <v>153.64099999999999</v>
      </c>
      <c r="D306">
        <v>134.43600000000001</v>
      </c>
      <c r="E306">
        <v>351.84699999999998</v>
      </c>
      <c r="F306">
        <v>357.65800000000002</v>
      </c>
      <c r="G306">
        <v>360.39</v>
      </c>
      <c r="H306">
        <v>378.161</v>
      </c>
      <c r="I306">
        <v>9.5674299999999999</v>
      </c>
    </row>
    <row r="307" spans="1:10" x14ac:dyDescent="0.25">
      <c r="A307">
        <v>2031</v>
      </c>
      <c r="B307">
        <v>384.10199999999998</v>
      </c>
      <c r="C307">
        <v>153.64099999999999</v>
      </c>
      <c r="D307">
        <v>134.43600000000001</v>
      </c>
      <c r="E307">
        <v>344.09800000000001</v>
      </c>
      <c r="F307">
        <v>360.07900000000001</v>
      </c>
      <c r="G307">
        <v>367.02</v>
      </c>
      <c r="H307">
        <v>413.51299999999998</v>
      </c>
      <c r="I307">
        <v>24.150400000000001</v>
      </c>
    </row>
    <row r="308" spans="1:10" x14ac:dyDescent="0.25">
      <c r="A308">
        <v>2032</v>
      </c>
      <c r="B308">
        <v>384.10199999999998</v>
      </c>
      <c r="C308">
        <v>153.64099999999999</v>
      </c>
      <c r="D308">
        <v>134.43600000000001</v>
      </c>
      <c r="E308">
        <v>331.57900000000001</v>
      </c>
      <c r="F308">
        <v>359.85500000000002</v>
      </c>
      <c r="G308">
        <v>371.51299999999998</v>
      </c>
      <c r="H308">
        <v>442.04500000000002</v>
      </c>
      <c r="I308">
        <v>39.302100000000003</v>
      </c>
    </row>
    <row r="309" spans="1:10" x14ac:dyDescent="0.25">
      <c r="A309">
        <v>2033</v>
      </c>
      <c r="B309">
        <v>384.10199999999998</v>
      </c>
      <c r="C309">
        <v>153.64099999999999</v>
      </c>
      <c r="D309">
        <v>134.43600000000001</v>
      </c>
      <c r="E309">
        <v>320.79899999999998</v>
      </c>
      <c r="F309">
        <v>363.58100000000002</v>
      </c>
      <c r="G309">
        <v>377.20600000000002</v>
      </c>
      <c r="H309">
        <v>473.06599999999997</v>
      </c>
      <c r="I309">
        <v>52.106299999999997</v>
      </c>
    </row>
    <row r="310" spans="1:10" x14ac:dyDescent="0.25">
      <c r="A310">
        <v>2034</v>
      </c>
      <c r="B310">
        <v>384.10199999999998</v>
      </c>
      <c r="C310">
        <v>153.64099999999999</v>
      </c>
      <c r="D310">
        <v>134.43600000000001</v>
      </c>
      <c r="E310">
        <v>310.95</v>
      </c>
      <c r="F310">
        <v>365.32600000000002</v>
      </c>
      <c r="G310">
        <v>381.61399999999998</v>
      </c>
      <c r="H310">
        <v>496.71499999999997</v>
      </c>
      <c r="I310">
        <v>62.715600000000002</v>
      </c>
    </row>
    <row r="311" spans="1:10" x14ac:dyDescent="0.25">
      <c r="A311">
        <v>2035</v>
      </c>
      <c r="B311">
        <v>384.10199999999998</v>
      </c>
      <c r="C311">
        <v>153.64099999999999</v>
      </c>
      <c r="D311">
        <v>134.43600000000001</v>
      </c>
      <c r="E311">
        <v>300.637</v>
      </c>
      <c r="F311">
        <v>368.11599999999999</v>
      </c>
      <c r="G311">
        <v>384.65100000000001</v>
      </c>
      <c r="H311">
        <v>517.077</v>
      </c>
      <c r="I311">
        <v>70.732399999999998</v>
      </c>
    </row>
    <row r="313" spans="1:10" x14ac:dyDescent="0.25">
      <c r="A313" t="s">
        <v>57</v>
      </c>
    </row>
    <row r="314" spans="1:10" x14ac:dyDescent="0.25">
      <c r="A314" t="s">
        <v>11</v>
      </c>
      <c r="B314" t="s">
        <v>29</v>
      </c>
      <c r="C314" t="s">
        <v>30</v>
      </c>
      <c r="D314" t="s">
        <v>31</v>
      </c>
      <c r="E314" t="s">
        <v>32</v>
      </c>
      <c r="F314" t="s">
        <v>33</v>
      </c>
      <c r="G314" t="s">
        <v>34</v>
      </c>
      <c r="H314" t="s">
        <v>35</v>
      </c>
      <c r="I314" t="s">
        <v>36</v>
      </c>
    </row>
    <row r="315" spans="1:10" x14ac:dyDescent="0.25">
      <c r="A315">
        <v>2022</v>
      </c>
      <c r="B315">
        <v>0</v>
      </c>
      <c r="C315">
        <v>0.19186500000000001</v>
      </c>
      <c r="D315">
        <v>0.23702200000000001</v>
      </c>
      <c r="E315">
        <v>5.2680999999999999E-2</v>
      </c>
      <c r="F315">
        <v>5.2680999999999999E-2</v>
      </c>
      <c r="G315">
        <v>5.2680999999999999E-2</v>
      </c>
      <c r="H315">
        <v>5.2680999999999999E-2</v>
      </c>
      <c r="I315" s="1">
        <v>9.78384E-16</v>
      </c>
      <c r="J315" s="1"/>
    </row>
    <row r="316" spans="1:10" x14ac:dyDescent="0.25">
      <c r="A316">
        <v>2023</v>
      </c>
      <c r="B316">
        <v>0</v>
      </c>
      <c r="C316">
        <v>0.19186500000000001</v>
      </c>
      <c r="D316">
        <v>0.23702200000000001</v>
      </c>
      <c r="E316">
        <v>0.13481699999999999</v>
      </c>
      <c r="F316">
        <v>0.13481699999999999</v>
      </c>
      <c r="G316">
        <v>0.13481699999999999</v>
      </c>
      <c r="H316">
        <v>0.13481699999999999</v>
      </c>
      <c r="I316" s="1">
        <v>1.60982E-15</v>
      </c>
      <c r="J316" s="1"/>
    </row>
    <row r="317" spans="1:10" x14ac:dyDescent="0.25">
      <c r="A317">
        <v>2024</v>
      </c>
      <c r="B317">
        <v>0</v>
      </c>
      <c r="C317">
        <v>0.19186500000000001</v>
      </c>
      <c r="D317">
        <v>0.23702200000000001</v>
      </c>
      <c r="E317">
        <v>0</v>
      </c>
      <c r="F317">
        <v>0</v>
      </c>
      <c r="G317">
        <v>0</v>
      </c>
      <c r="H317">
        <v>0</v>
      </c>
      <c r="I317">
        <v>0</v>
      </c>
      <c r="J317" s="1"/>
    </row>
    <row r="318" spans="1:10" x14ac:dyDescent="0.25">
      <c r="A318">
        <v>2025</v>
      </c>
      <c r="B318">
        <v>0</v>
      </c>
      <c r="C318">
        <v>0.19186500000000001</v>
      </c>
      <c r="D318">
        <v>0.23702200000000001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10" x14ac:dyDescent="0.25">
      <c r="A319">
        <v>2026</v>
      </c>
      <c r="B319">
        <v>0</v>
      </c>
      <c r="C319">
        <v>0.19186500000000001</v>
      </c>
      <c r="D319">
        <v>0.23702200000000001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10" x14ac:dyDescent="0.25">
      <c r="A320">
        <v>2027</v>
      </c>
      <c r="B320">
        <v>0</v>
      </c>
      <c r="C320">
        <v>0.19186500000000001</v>
      </c>
      <c r="D320">
        <v>0.23702200000000001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10" x14ac:dyDescent="0.25">
      <c r="A321">
        <v>2028</v>
      </c>
      <c r="B321">
        <v>0</v>
      </c>
      <c r="C321">
        <v>0.19186500000000001</v>
      </c>
      <c r="D321">
        <v>0.23702200000000001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10" x14ac:dyDescent="0.25">
      <c r="A322">
        <v>2029</v>
      </c>
      <c r="B322">
        <v>0</v>
      </c>
      <c r="C322">
        <v>0.19186500000000001</v>
      </c>
      <c r="D322">
        <v>0.23702200000000001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10" x14ac:dyDescent="0.25">
      <c r="A323">
        <v>2030</v>
      </c>
      <c r="B323">
        <v>0</v>
      </c>
      <c r="C323">
        <v>0.19186500000000001</v>
      </c>
      <c r="D323">
        <v>0.23702200000000001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10" x14ac:dyDescent="0.25">
      <c r="A324">
        <v>2031</v>
      </c>
      <c r="B324">
        <v>0</v>
      </c>
      <c r="C324">
        <v>0.19186500000000001</v>
      </c>
      <c r="D324">
        <v>0.23702200000000001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10" x14ac:dyDescent="0.25">
      <c r="A325">
        <v>2032</v>
      </c>
      <c r="B325">
        <v>0</v>
      </c>
      <c r="C325">
        <v>0.19186500000000001</v>
      </c>
      <c r="D325">
        <v>0.23702200000000001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10" x14ac:dyDescent="0.25">
      <c r="A326">
        <v>2033</v>
      </c>
      <c r="B326">
        <v>0</v>
      </c>
      <c r="C326">
        <v>0.19186500000000001</v>
      </c>
      <c r="D326">
        <v>0.23702200000000001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10" x14ac:dyDescent="0.25">
      <c r="A327">
        <v>2034</v>
      </c>
      <c r="B327">
        <v>0</v>
      </c>
      <c r="C327">
        <v>0.19186500000000001</v>
      </c>
      <c r="D327">
        <v>0.23702200000000001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10" x14ac:dyDescent="0.25">
      <c r="A328">
        <v>2035</v>
      </c>
      <c r="B328">
        <v>0</v>
      </c>
      <c r="C328">
        <v>0.19186500000000001</v>
      </c>
      <c r="D328">
        <v>0.23702200000000001</v>
      </c>
      <c r="E328">
        <v>0</v>
      </c>
      <c r="F328">
        <v>0</v>
      </c>
      <c r="G328">
        <v>0</v>
      </c>
      <c r="H328">
        <v>0</v>
      </c>
      <c r="I328">
        <v>0</v>
      </c>
    </row>
    <row r="330" spans="1:10" x14ac:dyDescent="0.25">
      <c r="A330" t="s">
        <v>58</v>
      </c>
    </row>
    <row r="331" spans="1:10" x14ac:dyDescent="0.25">
      <c r="A331" t="s">
        <v>11</v>
      </c>
      <c r="B331" t="s">
        <v>37</v>
      </c>
      <c r="C331" t="s">
        <v>38</v>
      </c>
      <c r="D331" t="s">
        <v>39</v>
      </c>
      <c r="E331" t="s">
        <v>40</v>
      </c>
      <c r="F331" t="s">
        <v>41</v>
      </c>
      <c r="G331" t="s">
        <v>42</v>
      </c>
      <c r="H331" t="s">
        <v>43</v>
      </c>
      <c r="I331" t="s">
        <v>44</v>
      </c>
    </row>
    <row r="332" spans="1:10" x14ac:dyDescent="0.25">
      <c r="A332">
        <v>2022</v>
      </c>
      <c r="B332">
        <v>1775.93</v>
      </c>
      <c r="C332">
        <v>571.82399999999996</v>
      </c>
      <c r="D332">
        <v>542.72199999999998</v>
      </c>
      <c r="E332">
        <v>753.65099999999995</v>
      </c>
      <c r="F332">
        <v>753.65099999999995</v>
      </c>
      <c r="G332">
        <v>753.65099999999995</v>
      </c>
      <c r="H332">
        <v>753.65099999999995</v>
      </c>
      <c r="I332" s="1">
        <v>5.7980299999999997E-12</v>
      </c>
      <c r="J332" s="1"/>
    </row>
    <row r="333" spans="1:10" x14ac:dyDescent="0.25">
      <c r="A333">
        <v>2023</v>
      </c>
      <c r="B333">
        <v>1775.93</v>
      </c>
      <c r="C333">
        <v>571.82399999999996</v>
      </c>
      <c r="D333">
        <v>542.72199999999998</v>
      </c>
      <c r="E333">
        <v>779.81100000000004</v>
      </c>
      <c r="F333">
        <v>779.81100000000004</v>
      </c>
      <c r="G333">
        <v>779.81100000000004</v>
      </c>
      <c r="H333">
        <v>779.81100000000004</v>
      </c>
      <c r="I333" s="1">
        <v>1.0459200000000001E-11</v>
      </c>
    </row>
    <row r="334" spans="1:10" x14ac:dyDescent="0.25">
      <c r="A334">
        <v>2024</v>
      </c>
      <c r="B334">
        <v>1775.93</v>
      </c>
      <c r="C334">
        <v>571.82399999999996</v>
      </c>
      <c r="D334">
        <v>542.72199999999998</v>
      </c>
      <c r="E334">
        <v>767.74099999999999</v>
      </c>
      <c r="F334">
        <v>770.80399999999997</v>
      </c>
      <c r="G334">
        <v>772.90700000000004</v>
      </c>
      <c r="H334">
        <v>784.56899999999996</v>
      </c>
      <c r="I334">
        <v>6.44719</v>
      </c>
    </row>
    <row r="335" spans="1:10" x14ac:dyDescent="0.25">
      <c r="A335">
        <v>2025</v>
      </c>
      <c r="B335">
        <v>1775.93</v>
      </c>
      <c r="C335">
        <v>571.82399999999996</v>
      </c>
      <c r="D335">
        <v>542.72199999999998</v>
      </c>
      <c r="E335">
        <v>785.31799999999998</v>
      </c>
      <c r="F335">
        <v>800.49400000000003</v>
      </c>
      <c r="G335">
        <v>808.25099999999998</v>
      </c>
      <c r="H335">
        <v>856.64099999999996</v>
      </c>
      <c r="I335">
        <v>26.254799999999999</v>
      </c>
    </row>
    <row r="336" spans="1:10" x14ac:dyDescent="0.25">
      <c r="A336">
        <v>2026</v>
      </c>
      <c r="B336">
        <v>1775.93</v>
      </c>
      <c r="C336">
        <v>571.82399999999996</v>
      </c>
      <c r="D336">
        <v>542.72199999999998</v>
      </c>
      <c r="E336">
        <v>787.29700000000003</v>
      </c>
      <c r="F336">
        <v>819.29200000000003</v>
      </c>
      <c r="G336">
        <v>834.13199999999995</v>
      </c>
      <c r="H336">
        <v>923.87400000000002</v>
      </c>
      <c r="I336">
        <v>47.978299999999997</v>
      </c>
    </row>
    <row r="337" spans="1:10" x14ac:dyDescent="0.25">
      <c r="A337">
        <v>2027</v>
      </c>
      <c r="B337">
        <v>1775.93</v>
      </c>
      <c r="C337">
        <v>571.82399999999996</v>
      </c>
      <c r="D337">
        <v>542.72199999999998</v>
      </c>
      <c r="E337">
        <v>780.93299999999999</v>
      </c>
      <c r="F337">
        <v>836.529</v>
      </c>
      <c r="G337">
        <v>855.94600000000003</v>
      </c>
      <c r="H337">
        <v>984.94399999999996</v>
      </c>
      <c r="I337">
        <v>71.658000000000001</v>
      </c>
    </row>
    <row r="338" spans="1:10" x14ac:dyDescent="0.25">
      <c r="A338">
        <v>2028</v>
      </c>
      <c r="B338">
        <v>1775.93</v>
      </c>
      <c r="C338">
        <v>571.82399999999996</v>
      </c>
      <c r="D338">
        <v>542.72199999999998</v>
      </c>
      <c r="E338">
        <v>761.87199999999996</v>
      </c>
      <c r="F338">
        <v>845.85199999999998</v>
      </c>
      <c r="G338">
        <v>871.48299999999995</v>
      </c>
      <c r="H338">
        <v>1045.79</v>
      </c>
      <c r="I338">
        <v>99.491399999999999</v>
      </c>
    </row>
    <row r="339" spans="1:10" x14ac:dyDescent="0.25">
      <c r="A339">
        <v>2029</v>
      </c>
      <c r="B339">
        <v>1775.93</v>
      </c>
      <c r="C339">
        <v>571.82399999999996</v>
      </c>
      <c r="D339">
        <v>542.72199999999998</v>
      </c>
      <c r="E339">
        <v>737.57600000000002</v>
      </c>
      <c r="F339">
        <v>847.73800000000006</v>
      </c>
      <c r="G339">
        <v>878.96100000000001</v>
      </c>
      <c r="H339">
        <v>1108</v>
      </c>
      <c r="I339">
        <v>126.43300000000001</v>
      </c>
    </row>
    <row r="340" spans="1:10" x14ac:dyDescent="0.25">
      <c r="A340">
        <v>2030</v>
      </c>
      <c r="B340">
        <v>1775.93</v>
      </c>
      <c r="C340">
        <v>571.82399999999996</v>
      </c>
      <c r="D340">
        <v>542.72199999999998</v>
      </c>
      <c r="E340">
        <v>710.53</v>
      </c>
      <c r="F340">
        <v>848.24599999999998</v>
      </c>
      <c r="G340">
        <v>883.36900000000003</v>
      </c>
      <c r="H340">
        <v>1144.6500000000001</v>
      </c>
      <c r="I340">
        <v>146.41</v>
      </c>
    </row>
    <row r="341" spans="1:10" x14ac:dyDescent="0.25">
      <c r="A341">
        <v>2031</v>
      </c>
      <c r="B341">
        <v>1775.93</v>
      </c>
      <c r="C341">
        <v>571.82399999999996</v>
      </c>
      <c r="D341">
        <v>542.72199999999998</v>
      </c>
      <c r="E341">
        <v>684.05399999999997</v>
      </c>
      <c r="F341">
        <v>850.69799999999998</v>
      </c>
      <c r="G341">
        <v>883.84100000000001</v>
      </c>
      <c r="H341">
        <v>1186.72</v>
      </c>
      <c r="I341">
        <v>161.68199999999999</v>
      </c>
    </row>
    <row r="342" spans="1:10" x14ac:dyDescent="0.25">
      <c r="A342">
        <v>2032</v>
      </c>
      <c r="B342">
        <v>1775.93</v>
      </c>
      <c r="C342">
        <v>571.82399999999996</v>
      </c>
      <c r="D342">
        <v>542.72199999999998</v>
      </c>
      <c r="E342">
        <v>666.81</v>
      </c>
      <c r="F342">
        <v>850.90300000000002</v>
      </c>
      <c r="G342">
        <v>884.07399999999996</v>
      </c>
      <c r="H342">
        <v>1214.8399999999999</v>
      </c>
      <c r="I342">
        <v>172.267</v>
      </c>
    </row>
    <row r="343" spans="1:10" x14ac:dyDescent="0.25">
      <c r="A343">
        <v>2033</v>
      </c>
      <c r="B343">
        <v>1775.93</v>
      </c>
      <c r="C343">
        <v>571.82399999999996</v>
      </c>
      <c r="D343">
        <v>542.72199999999998</v>
      </c>
      <c r="E343">
        <v>654.71500000000003</v>
      </c>
      <c r="F343">
        <v>855.39499999999998</v>
      </c>
      <c r="G343">
        <v>887.89</v>
      </c>
      <c r="H343">
        <v>1218.4000000000001</v>
      </c>
      <c r="I343">
        <v>180.858</v>
      </c>
    </row>
    <row r="344" spans="1:10" x14ac:dyDescent="0.25">
      <c r="A344">
        <v>2034</v>
      </c>
      <c r="B344">
        <v>1775.93</v>
      </c>
      <c r="C344">
        <v>571.82399999999996</v>
      </c>
      <c r="D344">
        <v>542.72199999999998</v>
      </c>
      <c r="E344">
        <v>640.44000000000005</v>
      </c>
      <c r="F344">
        <v>860.05899999999997</v>
      </c>
      <c r="G344">
        <v>891.31500000000005</v>
      </c>
      <c r="H344">
        <v>1235.04</v>
      </c>
      <c r="I344">
        <v>188.495</v>
      </c>
    </row>
    <row r="345" spans="1:10" x14ac:dyDescent="0.25">
      <c r="A345">
        <v>2035</v>
      </c>
      <c r="B345">
        <v>1775.93</v>
      </c>
      <c r="C345">
        <v>571.82399999999996</v>
      </c>
      <c r="D345">
        <v>542.72199999999998</v>
      </c>
      <c r="E345">
        <v>640.10299999999995</v>
      </c>
      <c r="F345">
        <v>864.47400000000005</v>
      </c>
      <c r="G345">
        <v>895.46100000000001</v>
      </c>
      <c r="H345">
        <v>1258.43</v>
      </c>
      <c r="I345">
        <v>193.87</v>
      </c>
    </row>
    <row r="346" spans="1:10" x14ac:dyDescent="0.25">
      <c r="A346" t="s">
        <v>8</v>
      </c>
      <c r="B346">
        <v>6</v>
      </c>
      <c r="C346" t="s">
        <v>8</v>
      </c>
      <c r="D346" t="s">
        <v>9</v>
      </c>
      <c r="E346" t="s">
        <v>59</v>
      </c>
    </row>
    <row r="347" spans="1:10" x14ac:dyDescent="0.25">
      <c r="A347" t="s">
        <v>10</v>
      </c>
      <c r="B347" t="s">
        <v>59</v>
      </c>
    </row>
    <row r="348" spans="1:10" x14ac:dyDescent="0.25">
      <c r="A348" t="s">
        <v>11</v>
      </c>
      <c r="B348" t="s">
        <v>12</v>
      </c>
      <c r="C348" t="s">
        <v>13</v>
      </c>
      <c r="D348" t="s">
        <v>14</v>
      </c>
      <c r="E348" t="s">
        <v>15</v>
      </c>
      <c r="F348" t="s">
        <v>16</v>
      </c>
      <c r="G348" t="s">
        <v>17</v>
      </c>
      <c r="H348" t="s">
        <v>18</v>
      </c>
      <c r="I348" t="s">
        <v>19</v>
      </c>
    </row>
    <row r="349" spans="1:10" x14ac:dyDescent="0.25">
      <c r="A349">
        <v>2022</v>
      </c>
      <c r="B349">
        <v>0</v>
      </c>
      <c r="C349">
        <v>41.8264</v>
      </c>
      <c r="D349">
        <v>46.146099999999997</v>
      </c>
      <c r="E349">
        <v>16.014299999999999</v>
      </c>
      <c r="F349">
        <v>16.014299999999999</v>
      </c>
      <c r="G349">
        <v>16.014299999999999</v>
      </c>
      <c r="H349">
        <v>16.014299999999999</v>
      </c>
      <c r="I349" s="1">
        <v>1.8118799999999999E-13</v>
      </c>
      <c r="J349" s="1"/>
    </row>
    <row r="350" spans="1:10" x14ac:dyDescent="0.25">
      <c r="A350">
        <v>2023</v>
      </c>
      <c r="B350">
        <v>0</v>
      </c>
      <c r="C350">
        <v>41.8264</v>
      </c>
      <c r="D350">
        <v>46.146099999999997</v>
      </c>
      <c r="E350">
        <v>68.897900000000007</v>
      </c>
      <c r="F350">
        <v>68.897900000000007</v>
      </c>
      <c r="G350">
        <v>68.897900000000007</v>
      </c>
      <c r="H350">
        <v>68.897900000000007</v>
      </c>
      <c r="I350" s="1">
        <v>1.2931900000000001E-12</v>
      </c>
    </row>
    <row r="351" spans="1:10" x14ac:dyDescent="0.25">
      <c r="A351">
        <v>2024</v>
      </c>
      <c r="B351">
        <v>0</v>
      </c>
      <c r="C351">
        <v>41.8264</v>
      </c>
      <c r="D351">
        <v>46.146099999999997</v>
      </c>
      <c r="E351">
        <v>64.684799999999996</v>
      </c>
      <c r="F351">
        <v>64.685299999999998</v>
      </c>
      <c r="G351">
        <v>64.685699999999997</v>
      </c>
      <c r="H351">
        <v>64.687899999999999</v>
      </c>
      <c r="I351">
        <v>1.18782E-3</v>
      </c>
    </row>
    <row r="352" spans="1:10" x14ac:dyDescent="0.25">
      <c r="A352">
        <v>2025</v>
      </c>
      <c r="B352">
        <v>0</v>
      </c>
      <c r="C352">
        <v>41.8264</v>
      </c>
      <c r="D352">
        <v>46.146099999999997</v>
      </c>
      <c r="E352">
        <v>62.440300000000001</v>
      </c>
      <c r="F352">
        <v>62.450800000000001</v>
      </c>
      <c r="G352">
        <v>62.4572</v>
      </c>
      <c r="H352">
        <v>62.4955</v>
      </c>
      <c r="I352">
        <v>2.0805000000000001E-2</v>
      </c>
    </row>
    <row r="353" spans="1:10" x14ac:dyDescent="0.25">
      <c r="A353">
        <v>2026</v>
      </c>
      <c r="B353">
        <v>0</v>
      </c>
      <c r="C353">
        <v>41.8264</v>
      </c>
      <c r="D353">
        <v>46.146099999999997</v>
      </c>
      <c r="E353">
        <v>59.622700000000002</v>
      </c>
      <c r="F353">
        <v>59.673999999999999</v>
      </c>
      <c r="G353">
        <v>59.700099999999999</v>
      </c>
      <c r="H353">
        <v>59.860799999999998</v>
      </c>
      <c r="I353">
        <v>8.8573299999999994E-2</v>
      </c>
    </row>
    <row r="354" spans="1:10" x14ac:dyDescent="0.25">
      <c r="A354">
        <v>2027</v>
      </c>
      <c r="B354">
        <v>0</v>
      </c>
      <c r="C354">
        <v>41.8264</v>
      </c>
      <c r="D354">
        <v>46.146099999999997</v>
      </c>
      <c r="E354">
        <v>56.626199999999997</v>
      </c>
      <c r="F354">
        <v>56.829799999999999</v>
      </c>
      <c r="G354">
        <v>56.9223</v>
      </c>
      <c r="H354">
        <v>57.542299999999997</v>
      </c>
      <c r="I354">
        <v>0.33008399999999999</v>
      </c>
    </row>
    <row r="355" spans="1:10" x14ac:dyDescent="0.25">
      <c r="A355">
        <v>2028</v>
      </c>
      <c r="B355">
        <v>0</v>
      </c>
      <c r="C355">
        <v>41.8264</v>
      </c>
      <c r="D355">
        <v>46.146099999999997</v>
      </c>
      <c r="E355">
        <v>53.899299999999997</v>
      </c>
      <c r="F355">
        <v>54.587000000000003</v>
      </c>
      <c r="G355">
        <v>54.889200000000002</v>
      </c>
      <c r="H355">
        <v>56.941600000000001</v>
      </c>
      <c r="I355">
        <v>1.0869599999999999</v>
      </c>
    </row>
    <row r="356" spans="1:10" x14ac:dyDescent="0.25">
      <c r="A356">
        <v>2029</v>
      </c>
      <c r="B356">
        <v>0</v>
      </c>
      <c r="C356">
        <v>41.8264</v>
      </c>
      <c r="D356">
        <v>46.146099999999997</v>
      </c>
      <c r="E356">
        <v>50.818199999999997</v>
      </c>
      <c r="F356">
        <v>52.635899999999999</v>
      </c>
      <c r="G356">
        <v>53.485999999999997</v>
      </c>
      <c r="H356">
        <v>58.9559</v>
      </c>
      <c r="I356">
        <v>2.8345699999999998</v>
      </c>
    </row>
    <row r="357" spans="1:10" x14ac:dyDescent="0.25">
      <c r="A357">
        <v>2030</v>
      </c>
      <c r="B357">
        <v>0</v>
      </c>
      <c r="C357">
        <v>41.8264</v>
      </c>
      <c r="D357">
        <v>46.146099999999997</v>
      </c>
      <c r="E357">
        <v>46.605800000000002</v>
      </c>
      <c r="F357">
        <v>50.572800000000001</v>
      </c>
      <c r="G357">
        <v>52.338099999999997</v>
      </c>
      <c r="H357">
        <v>63.298999999999999</v>
      </c>
      <c r="I357">
        <v>5.8244999999999996</v>
      </c>
    </row>
    <row r="358" spans="1:10" x14ac:dyDescent="0.25">
      <c r="A358">
        <v>2031</v>
      </c>
      <c r="B358">
        <v>0</v>
      </c>
      <c r="C358">
        <v>41.8264</v>
      </c>
      <c r="D358">
        <v>46.146099999999997</v>
      </c>
      <c r="E358">
        <v>38.691499999999998</v>
      </c>
      <c r="F358">
        <v>47.88</v>
      </c>
      <c r="G358">
        <v>50.215899999999998</v>
      </c>
      <c r="H358">
        <v>68.105900000000005</v>
      </c>
      <c r="I358">
        <v>10.0114</v>
      </c>
    </row>
    <row r="359" spans="1:10" x14ac:dyDescent="0.25">
      <c r="A359">
        <v>2032</v>
      </c>
      <c r="B359">
        <v>0</v>
      </c>
      <c r="C359">
        <v>41.8264</v>
      </c>
      <c r="D359">
        <v>46.146099999999997</v>
      </c>
      <c r="E359">
        <v>29.573699999999999</v>
      </c>
      <c r="F359">
        <v>44.432499999999997</v>
      </c>
      <c r="G359">
        <v>46.842199999999998</v>
      </c>
      <c r="H359">
        <v>72.177099999999996</v>
      </c>
      <c r="I359">
        <v>14.0952</v>
      </c>
    </row>
    <row r="360" spans="1:10" x14ac:dyDescent="0.25">
      <c r="A360">
        <v>2033</v>
      </c>
      <c r="B360">
        <v>0</v>
      </c>
      <c r="C360">
        <v>41.8264</v>
      </c>
      <c r="D360">
        <v>46.146099999999997</v>
      </c>
      <c r="E360">
        <v>24.561699999999998</v>
      </c>
      <c r="F360">
        <v>41.544899999999998</v>
      </c>
      <c r="G360">
        <v>44.533200000000001</v>
      </c>
      <c r="H360">
        <v>73.608500000000006</v>
      </c>
      <c r="I360">
        <v>16.253599999999999</v>
      </c>
    </row>
    <row r="361" spans="1:10" x14ac:dyDescent="0.25">
      <c r="A361">
        <v>2034</v>
      </c>
      <c r="B361">
        <v>0</v>
      </c>
      <c r="C361">
        <v>41.8264</v>
      </c>
      <c r="D361">
        <v>46.146099999999997</v>
      </c>
      <c r="E361">
        <v>20.930900000000001</v>
      </c>
      <c r="F361">
        <v>39.638399999999997</v>
      </c>
      <c r="G361">
        <v>42.952800000000003</v>
      </c>
      <c r="H361">
        <v>75.347899999999996</v>
      </c>
      <c r="I361">
        <v>17.102799999999998</v>
      </c>
    </row>
    <row r="362" spans="1:10" x14ac:dyDescent="0.25">
      <c r="A362">
        <v>2035</v>
      </c>
      <c r="B362">
        <v>0</v>
      </c>
      <c r="C362">
        <v>41.8264</v>
      </c>
      <c r="D362">
        <v>46.146099999999997</v>
      </c>
      <c r="E362">
        <v>19.306100000000001</v>
      </c>
      <c r="F362">
        <v>39.250399999999999</v>
      </c>
      <c r="G362">
        <v>41.976300000000002</v>
      </c>
      <c r="H362">
        <v>73.520099999999999</v>
      </c>
      <c r="I362">
        <v>17.2316</v>
      </c>
    </row>
    <row r="364" spans="1:10" x14ac:dyDescent="0.25">
      <c r="A364" t="s">
        <v>20</v>
      </c>
      <c r="B364" t="s">
        <v>59</v>
      </c>
    </row>
    <row r="365" spans="1:10" x14ac:dyDescent="0.25">
      <c r="A365" t="s">
        <v>11</v>
      </c>
      <c r="B365" t="s">
        <v>21</v>
      </c>
      <c r="C365" t="s">
        <v>22</v>
      </c>
      <c r="D365" t="s">
        <v>23</v>
      </c>
      <c r="E365" t="s">
        <v>24</v>
      </c>
      <c r="F365" t="s">
        <v>25</v>
      </c>
      <c r="G365" t="s">
        <v>26</v>
      </c>
      <c r="H365" t="s">
        <v>27</v>
      </c>
      <c r="I365" t="s">
        <v>28</v>
      </c>
    </row>
    <row r="366" spans="1:10" x14ac:dyDescent="0.25">
      <c r="A366">
        <v>2022</v>
      </c>
      <c r="B366">
        <v>384.10199999999998</v>
      </c>
      <c r="C366">
        <v>153.64099999999999</v>
      </c>
      <c r="D366">
        <v>134.43600000000001</v>
      </c>
      <c r="E366">
        <v>261.31200000000001</v>
      </c>
      <c r="F366">
        <v>261.31200000000001</v>
      </c>
      <c r="G366">
        <v>261.31200000000001</v>
      </c>
      <c r="H366">
        <v>261.31200000000001</v>
      </c>
      <c r="I366" s="1">
        <v>4.83169E-12</v>
      </c>
      <c r="J366" s="1"/>
    </row>
    <row r="367" spans="1:10" x14ac:dyDescent="0.25">
      <c r="A367">
        <v>2023</v>
      </c>
      <c r="B367">
        <v>384.10199999999998</v>
      </c>
      <c r="C367">
        <v>153.64099999999999</v>
      </c>
      <c r="D367">
        <v>134.43600000000001</v>
      </c>
      <c r="E367">
        <v>252.905</v>
      </c>
      <c r="F367">
        <v>252.905</v>
      </c>
      <c r="G367">
        <v>252.905</v>
      </c>
      <c r="H367">
        <v>252.905</v>
      </c>
      <c r="I367" s="1">
        <v>3.6948200000000002E-12</v>
      </c>
    </row>
    <row r="368" spans="1:10" x14ac:dyDescent="0.25">
      <c r="A368">
        <v>2024</v>
      </c>
      <c r="B368">
        <v>384.10199999999998</v>
      </c>
      <c r="C368">
        <v>153.64099999999999</v>
      </c>
      <c r="D368">
        <v>134.43600000000001</v>
      </c>
      <c r="E368">
        <v>228.53100000000001</v>
      </c>
      <c r="F368">
        <v>228.53100000000001</v>
      </c>
      <c r="G368">
        <v>228.53100000000001</v>
      </c>
      <c r="H368">
        <v>228.53100000000001</v>
      </c>
      <c r="I368" s="1">
        <v>4.4622100000000002E-12</v>
      </c>
    </row>
    <row r="369" spans="1:10" x14ac:dyDescent="0.25">
      <c r="A369">
        <v>2025</v>
      </c>
      <c r="B369">
        <v>384.10199999999998</v>
      </c>
      <c r="C369">
        <v>153.64099999999999</v>
      </c>
      <c r="D369">
        <v>134.43600000000001</v>
      </c>
      <c r="E369">
        <v>215.28</v>
      </c>
      <c r="F369">
        <v>215.28</v>
      </c>
      <c r="G369">
        <v>215.28</v>
      </c>
      <c r="H369">
        <v>215.28</v>
      </c>
      <c r="I369" s="1">
        <v>1.5347699999999999E-12</v>
      </c>
    </row>
    <row r="370" spans="1:10" x14ac:dyDescent="0.25">
      <c r="A370">
        <v>2026</v>
      </c>
      <c r="B370">
        <v>384.10199999999998</v>
      </c>
      <c r="C370">
        <v>153.64099999999999</v>
      </c>
      <c r="D370">
        <v>134.43600000000001</v>
      </c>
      <c r="E370">
        <v>201.07400000000001</v>
      </c>
      <c r="F370">
        <v>201.07400000000001</v>
      </c>
      <c r="G370">
        <v>201.07400000000001</v>
      </c>
      <c r="H370">
        <v>201.07400000000001</v>
      </c>
      <c r="I370" s="1">
        <v>3.4958700000000001E-12</v>
      </c>
    </row>
    <row r="371" spans="1:10" x14ac:dyDescent="0.25">
      <c r="A371">
        <v>2027</v>
      </c>
      <c r="B371">
        <v>384.10199999999998</v>
      </c>
      <c r="C371">
        <v>153.64099999999999</v>
      </c>
      <c r="D371">
        <v>134.43600000000001</v>
      </c>
      <c r="E371">
        <v>188.702</v>
      </c>
      <c r="F371">
        <v>188.71299999999999</v>
      </c>
      <c r="G371">
        <v>188.72</v>
      </c>
      <c r="H371">
        <v>188.762</v>
      </c>
      <c r="I371">
        <v>2.28691E-2</v>
      </c>
    </row>
    <row r="372" spans="1:10" x14ac:dyDescent="0.25">
      <c r="A372">
        <v>2028</v>
      </c>
      <c r="B372">
        <v>384.10199999999998</v>
      </c>
      <c r="C372">
        <v>153.64099999999999</v>
      </c>
      <c r="D372">
        <v>134.43600000000001</v>
      </c>
      <c r="E372">
        <v>181.196</v>
      </c>
      <c r="F372">
        <v>181.345</v>
      </c>
      <c r="G372">
        <v>181.434</v>
      </c>
      <c r="H372">
        <v>181.97499999999999</v>
      </c>
      <c r="I372">
        <v>0.29047499999999998</v>
      </c>
    </row>
    <row r="373" spans="1:10" x14ac:dyDescent="0.25">
      <c r="A373">
        <v>2029</v>
      </c>
      <c r="B373">
        <v>384.10199999999998</v>
      </c>
      <c r="C373">
        <v>153.64099999999999</v>
      </c>
      <c r="D373">
        <v>134.43600000000001</v>
      </c>
      <c r="E373">
        <v>174.072</v>
      </c>
      <c r="F373">
        <v>175.518</v>
      </c>
      <c r="G373">
        <v>176.345</v>
      </c>
      <c r="H373">
        <v>181.482</v>
      </c>
      <c r="I373">
        <v>2.7403400000000002</v>
      </c>
    </row>
    <row r="374" spans="1:10" x14ac:dyDescent="0.25">
      <c r="A374">
        <v>2030</v>
      </c>
      <c r="B374">
        <v>384.10199999999998</v>
      </c>
      <c r="C374">
        <v>153.64099999999999</v>
      </c>
      <c r="D374">
        <v>134.43600000000001</v>
      </c>
      <c r="E374">
        <v>163.315</v>
      </c>
      <c r="F374">
        <v>168.91200000000001</v>
      </c>
      <c r="G374">
        <v>171.51599999999999</v>
      </c>
      <c r="H374">
        <v>188.39</v>
      </c>
      <c r="I374">
        <v>9.1443600000000007</v>
      </c>
    </row>
    <row r="375" spans="1:10" x14ac:dyDescent="0.25">
      <c r="A375">
        <v>2031</v>
      </c>
      <c r="B375">
        <v>384.10199999999998</v>
      </c>
      <c r="C375">
        <v>153.64099999999999</v>
      </c>
      <c r="D375">
        <v>134.43600000000001</v>
      </c>
      <c r="E375">
        <v>144.608</v>
      </c>
      <c r="F375">
        <v>159.10400000000001</v>
      </c>
      <c r="G375">
        <v>165.46299999999999</v>
      </c>
      <c r="H375">
        <v>207.32400000000001</v>
      </c>
      <c r="I375">
        <v>21.8809</v>
      </c>
    </row>
    <row r="376" spans="1:10" x14ac:dyDescent="0.25">
      <c r="A376">
        <v>2032</v>
      </c>
      <c r="B376">
        <v>384.10199999999998</v>
      </c>
      <c r="C376">
        <v>153.64099999999999</v>
      </c>
      <c r="D376">
        <v>134.43600000000001</v>
      </c>
      <c r="E376">
        <v>126.566</v>
      </c>
      <c r="F376">
        <v>149.49600000000001</v>
      </c>
      <c r="G376">
        <v>159.43700000000001</v>
      </c>
      <c r="H376">
        <v>218.38399999999999</v>
      </c>
      <c r="I376">
        <v>32.915500000000002</v>
      </c>
    </row>
    <row r="377" spans="1:10" x14ac:dyDescent="0.25">
      <c r="A377">
        <v>2033</v>
      </c>
      <c r="B377">
        <v>384.10199999999998</v>
      </c>
      <c r="C377">
        <v>153.64099999999999</v>
      </c>
      <c r="D377">
        <v>134.43600000000001</v>
      </c>
      <c r="E377">
        <v>115.53400000000001</v>
      </c>
      <c r="F377">
        <v>144.328</v>
      </c>
      <c r="G377">
        <v>155.738</v>
      </c>
      <c r="H377">
        <v>229.39</v>
      </c>
      <c r="I377">
        <v>39.343800000000002</v>
      </c>
    </row>
    <row r="378" spans="1:10" x14ac:dyDescent="0.25">
      <c r="A378">
        <v>2034</v>
      </c>
      <c r="B378">
        <v>384.10199999999998</v>
      </c>
      <c r="C378">
        <v>153.64099999999999</v>
      </c>
      <c r="D378">
        <v>134.43600000000001</v>
      </c>
      <c r="E378">
        <v>106.264</v>
      </c>
      <c r="F378">
        <v>140.71899999999999</v>
      </c>
      <c r="G378">
        <v>152.63</v>
      </c>
      <c r="H378">
        <v>232.93199999999999</v>
      </c>
      <c r="I378">
        <v>42.221899999999998</v>
      </c>
    </row>
    <row r="379" spans="1:10" x14ac:dyDescent="0.25">
      <c r="A379">
        <v>2035</v>
      </c>
      <c r="B379">
        <v>384.10199999999998</v>
      </c>
      <c r="C379">
        <v>153.64099999999999</v>
      </c>
      <c r="D379">
        <v>134.43600000000001</v>
      </c>
      <c r="E379">
        <v>100.60599999999999</v>
      </c>
      <c r="F379">
        <v>140.49199999999999</v>
      </c>
      <c r="G379">
        <v>149.959</v>
      </c>
      <c r="H379">
        <v>234.249</v>
      </c>
      <c r="I379">
        <v>42.927</v>
      </c>
    </row>
    <row r="381" spans="1:10" x14ac:dyDescent="0.25">
      <c r="A381" t="s">
        <v>57</v>
      </c>
    </row>
    <row r="382" spans="1:10" x14ac:dyDescent="0.25">
      <c r="A382" t="s">
        <v>11</v>
      </c>
      <c r="B382" t="s">
        <v>29</v>
      </c>
      <c r="C382" t="s">
        <v>30</v>
      </c>
      <c r="D382" t="s">
        <v>31</v>
      </c>
      <c r="E382" t="s">
        <v>32</v>
      </c>
      <c r="F382" t="s">
        <v>33</v>
      </c>
      <c r="G382" t="s">
        <v>34</v>
      </c>
      <c r="H382" t="s">
        <v>35</v>
      </c>
      <c r="I382" t="s">
        <v>36</v>
      </c>
    </row>
    <row r="383" spans="1:10" x14ac:dyDescent="0.25">
      <c r="A383">
        <v>2022</v>
      </c>
      <c r="B383">
        <v>0</v>
      </c>
      <c r="C383">
        <v>0.19186500000000001</v>
      </c>
      <c r="D383">
        <v>0.23702200000000001</v>
      </c>
      <c r="E383">
        <v>5.2680999999999999E-2</v>
      </c>
      <c r="F383">
        <v>5.2680999999999999E-2</v>
      </c>
      <c r="G383">
        <v>5.2680999999999999E-2</v>
      </c>
      <c r="H383">
        <v>5.2680999999999999E-2</v>
      </c>
      <c r="I383" s="1">
        <v>9.78384E-16</v>
      </c>
      <c r="J383" s="1"/>
    </row>
    <row r="384" spans="1:10" x14ac:dyDescent="0.25">
      <c r="A384">
        <v>2023</v>
      </c>
      <c r="B384">
        <v>0</v>
      </c>
      <c r="C384">
        <v>0.19186500000000001</v>
      </c>
      <c r="D384">
        <v>0.23702200000000001</v>
      </c>
      <c r="E384">
        <v>0.23702200000000001</v>
      </c>
      <c r="F384">
        <v>0.23702200000000001</v>
      </c>
      <c r="G384">
        <v>0.23702200000000001</v>
      </c>
      <c r="H384">
        <v>0.23702200000000001</v>
      </c>
      <c r="I384" s="1">
        <v>3.3584199999999999E-15</v>
      </c>
      <c r="J384" s="1"/>
    </row>
    <row r="385" spans="1:10" x14ac:dyDescent="0.25">
      <c r="A385">
        <v>2024</v>
      </c>
      <c r="B385">
        <v>0</v>
      </c>
      <c r="C385">
        <v>0.19186500000000001</v>
      </c>
      <c r="D385">
        <v>0.23702200000000001</v>
      </c>
      <c r="E385">
        <v>0.23702200000000001</v>
      </c>
      <c r="F385">
        <v>0.23702200000000001</v>
      </c>
      <c r="G385">
        <v>0.23702200000000001</v>
      </c>
      <c r="H385">
        <v>0.23702200000000001</v>
      </c>
      <c r="I385" s="1">
        <v>3.7470000000000003E-15</v>
      </c>
      <c r="J385" s="1"/>
    </row>
    <row r="386" spans="1:10" x14ac:dyDescent="0.25">
      <c r="A386">
        <v>2025</v>
      </c>
      <c r="B386">
        <v>0</v>
      </c>
      <c r="C386">
        <v>0.19186500000000001</v>
      </c>
      <c r="D386">
        <v>0.23702200000000001</v>
      </c>
      <c r="E386">
        <v>0.23702200000000001</v>
      </c>
      <c r="F386">
        <v>0.23702200000000001</v>
      </c>
      <c r="G386">
        <v>0.23702200000000001</v>
      </c>
      <c r="H386">
        <v>0.23702200000000001</v>
      </c>
      <c r="I386" s="1">
        <v>3.7470000000000003E-15</v>
      </c>
      <c r="J386" s="1"/>
    </row>
    <row r="387" spans="1:10" x14ac:dyDescent="0.25">
      <c r="A387">
        <v>2026</v>
      </c>
      <c r="B387">
        <v>0</v>
      </c>
      <c r="C387">
        <v>0.19186500000000001</v>
      </c>
      <c r="D387">
        <v>0.23702200000000001</v>
      </c>
      <c r="E387">
        <v>0.23702200000000001</v>
      </c>
      <c r="F387">
        <v>0.23702200000000001</v>
      </c>
      <c r="G387">
        <v>0.23702200000000001</v>
      </c>
      <c r="H387">
        <v>0.23702200000000001</v>
      </c>
      <c r="I387" s="1">
        <v>3.7470000000000003E-15</v>
      </c>
      <c r="J387" s="1"/>
    </row>
    <row r="388" spans="1:10" x14ac:dyDescent="0.25">
      <c r="A388">
        <v>2027</v>
      </c>
      <c r="B388">
        <v>0</v>
      </c>
      <c r="C388">
        <v>0.19186500000000001</v>
      </c>
      <c r="D388">
        <v>0.23702200000000001</v>
      </c>
      <c r="E388">
        <v>0.23702200000000001</v>
      </c>
      <c r="F388">
        <v>0.23702200000000001</v>
      </c>
      <c r="G388">
        <v>0.23702200000000001</v>
      </c>
      <c r="H388">
        <v>0.23702200000000001</v>
      </c>
      <c r="I388" s="1">
        <v>3.7470000000000003E-15</v>
      </c>
      <c r="J388" s="1"/>
    </row>
    <row r="389" spans="1:10" x14ac:dyDescent="0.25">
      <c r="A389">
        <v>2028</v>
      </c>
      <c r="B389">
        <v>0</v>
      </c>
      <c r="C389">
        <v>0.19186500000000001</v>
      </c>
      <c r="D389">
        <v>0.23702200000000001</v>
      </c>
      <c r="E389">
        <v>0.23702200000000001</v>
      </c>
      <c r="F389">
        <v>0.23702200000000001</v>
      </c>
      <c r="G389">
        <v>0.23702200000000001</v>
      </c>
      <c r="H389">
        <v>0.23702200000000001</v>
      </c>
      <c r="I389" s="1">
        <v>3.7470000000000003E-15</v>
      </c>
      <c r="J389" s="1"/>
    </row>
    <row r="390" spans="1:10" x14ac:dyDescent="0.25">
      <c r="A390">
        <v>2029</v>
      </c>
      <c r="B390">
        <v>0</v>
      </c>
      <c r="C390">
        <v>0.19186500000000001</v>
      </c>
      <c r="D390">
        <v>0.23702200000000001</v>
      </c>
      <c r="E390">
        <v>0.23702200000000001</v>
      </c>
      <c r="F390">
        <v>0.23702200000000001</v>
      </c>
      <c r="G390">
        <v>0.23702200000000001</v>
      </c>
      <c r="H390">
        <v>0.23702200000000001</v>
      </c>
      <c r="I390" s="1">
        <v>3.7470000000000003E-15</v>
      </c>
      <c r="J390" s="1"/>
    </row>
    <row r="391" spans="1:10" x14ac:dyDescent="0.25">
      <c r="A391">
        <v>2030</v>
      </c>
      <c r="B391">
        <v>0</v>
      </c>
      <c r="C391">
        <v>0.19186500000000001</v>
      </c>
      <c r="D391">
        <v>0.23702200000000001</v>
      </c>
      <c r="E391">
        <v>0.23702200000000001</v>
      </c>
      <c r="F391">
        <v>0.23702200000000001</v>
      </c>
      <c r="G391">
        <v>0.23702200000000001</v>
      </c>
      <c r="H391">
        <v>0.23702200000000001</v>
      </c>
      <c r="I391" s="1">
        <v>3.7470000000000003E-15</v>
      </c>
      <c r="J391" s="1"/>
    </row>
    <row r="392" spans="1:10" x14ac:dyDescent="0.25">
      <c r="A392">
        <v>2031</v>
      </c>
      <c r="B392">
        <v>0</v>
      </c>
      <c r="C392">
        <v>0.19186500000000001</v>
      </c>
      <c r="D392">
        <v>0.23702200000000001</v>
      </c>
      <c r="E392">
        <v>0.222354</v>
      </c>
      <c r="F392">
        <v>0.23702200000000001</v>
      </c>
      <c r="G392">
        <v>0.23414399999999999</v>
      </c>
      <c r="H392">
        <v>0.23702200000000001</v>
      </c>
      <c r="I392" s="1">
        <v>5.0312100000000004E-3</v>
      </c>
      <c r="J392" s="1"/>
    </row>
    <row r="393" spans="1:10" x14ac:dyDescent="0.25">
      <c r="A393">
        <v>2032</v>
      </c>
      <c r="B393">
        <v>0</v>
      </c>
      <c r="C393">
        <v>0.19186500000000001</v>
      </c>
      <c r="D393">
        <v>0.23702200000000001</v>
      </c>
      <c r="E393">
        <v>0.19305600000000001</v>
      </c>
      <c r="F393">
        <v>0.230292</v>
      </c>
      <c r="G393">
        <v>0.22325</v>
      </c>
      <c r="H393">
        <v>0.23702200000000001</v>
      </c>
      <c r="I393" s="1">
        <v>1.5835599999999998E-2</v>
      </c>
      <c r="J393" s="1"/>
    </row>
    <row r="394" spans="1:10" x14ac:dyDescent="0.25">
      <c r="A394">
        <v>2033</v>
      </c>
      <c r="B394">
        <v>0</v>
      </c>
      <c r="C394">
        <v>0.19186500000000001</v>
      </c>
      <c r="D394">
        <v>0.23702200000000001</v>
      </c>
      <c r="E394">
        <v>0.17513999999999999</v>
      </c>
      <c r="F394">
        <v>0.22189900000000001</v>
      </c>
      <c r="G394">
        <v>0.21571899999999999</v>
      </c>
      <c r="H394">
        <v>0.23702200000000001</v>
      </c>
      <c r="I394" s="1">
        <v>2.2722900000000001E-2</v>
      </c>
      <c r="J394" s="1"/>
    </row>
    <row r="395" spans="1:10" x14ac:dyDescent="0.25">
      <c r="A395">
        <v>2034</v>
      </c>
      <c r="B395">
        <v>0</v>
      </c>
      <c r="C395">
        <v>0.19186500000000001</v>
      </c>
      <c r="D395">
        <v>0.23702200000000001</v>
      </c>
      <c r="E395">
        <v>0.16008600000000001</v>
      </c>
      <c r="F395">
        <v>0.21603900000000001</v>
      </c>
      <c r="G395">
        <v>0.210455</v>
      </c>
      <c r="H395">
        <v>0.23702200000000001</v>
      </c>
      <c r="I395" s="1">
        <v>2.7557700000000001E-2</v>
      </c>
      <c r="J395" s="1"/>
    </row>
    <row r="396" spans="1:10" x14ac:dyDescent="0.25">
      <c r="A396">
        <v>2035</v>
      </c>
      <c r="B396">
        <v>0</v>
      </c>
      <c r="C396">
        <v>0.19186500000000001</v>
      </c>
      <c r="D396">
        <v>0.23702200000000001</v>
      </c>
      <c r="E396">
        <v>0.150898</v>
      </c>
      <c r="F396">
        <v>0.21567</v>
      </c>
      <c r="G396">
        <v>0.20716100000000001</v>
      </c>
      <c r="H396">
        <v>0.23702200000000001</v>
      </c>
      <c r="I396" s="1">
        <v>3.02159E-2</v>
      </c>
      <c r="J396" s="1"/>
    </row>
    <row r="398" spans="1:10" x14ac:dyDescent="0.25">
      <c r="A398" t="s">
        <v>58</v>
      </c>
    </row>
    <row r="399" spans="1:10" x14ac:dyDescent="0.25">
      <c r="A399" t="s">
        <v>11</v>
      </c>
      <c r="B399" t="s">
        <v>37</v>
      </c>
      <c r="C399" t="s">
        <v>38</v>
      </c>
      <c r="D399" t="s">
        <v>39</v>
      </c>
      <c r="E399" t="s">
        <v>40</v>
      </c>
      <c r="F399" t="s">
        <v>41</v>
      </c>
      <c r="G399" t="s">
        <v>42</v>
      </c>
      <c r="H399" t="s">
        <v>43</v>
      </c>
      <c r="I399" t="s">
        <v>44</v>
      </c>
    </row>
    <row r="400" spans="1:10" x14ac:dyDescent="0.25">
      <c r="A400">
        <v>2022</v>
      </c>
      <c r="B400">
        <v>1775.93</v>
      </c>
      <c r="C400">
        <v>571.82399999999996</v>
      </c>
      <c r="D400">
        <v>542.72199999999998</v>
      </c>
      <c r="E400">
        <v>753.65099999999995</v>
      </c>
      <c r="F400">
        <v>753.65099999999995</v>
      </c>
      <c r="G400">
        <v>753.65099999999995</v>
      </c>
      <c r="H400">
        <v>753.65099999999995</v>
      </c>
      <c r="I400" s="1">
        <v>5.7980299999999997E-12</v>
      </c>
      <c r="J400" s="1"/>
    </row>
    <row r="401" spans="1:9" x14ac:dyDescent="0.25">
      <c r="A401">
        <v>2023</v>
      </c>
      <c r="B401">
        <v>1775.93</v>
      </c>
      <c r="C401">
        <v>571.82399999999996</v>
      </c>
      <c r="D401">
        <v>542.72199999999998</v>
      </c>
      <c r="E401">
        <v>779.81100000000004</v>
      </c>
      <c r="F401">
        <v>779.81100000000004</v>
      </c>
      <c r="G401">
        <v>779.81100000000004</v>
      </c>
      <c r="H401">
        <v>779.81100000000004</v>
      </c>
      <c r="I401" s="1">
        <v>1.0459200000000001E-11</v>
      </c>
    </row>
    <row r="402" spans="1:9" x14ac:dyDescent="0.25">
      <c r="A402">
        <v>2024</v>
      </c>
      <c r="B402">
        <v>1775.93</v>
      </c>
      <c r="C402">
        <v>571.82399999999996</v>
      </c>
      <c r="D402">
        <v>542.72199999999998</v>
      </c>
      <c r="E402">
        <v>736.44600000000003</v>
      </c>
      <c r="F402">
        <v>739.50900000000001</v>
      </c>
      <c r="G402">
        <v>741.61199999999997</v>
      </c>
      <c r="H402">
        <v>753.274</v>
      </c>
      <c r="I402">
        <v>6.4469500000000002</v>
      </c>
    </row>
    <row r="403" spans="1:9" x14ac:dyDescent="0.25">
      <c r="A403">
        <v>2025</v>
      </c>
      <c r="B403">
        <v>1775.93</v>
      </c>
      <c r="C403">
        <v>571.82399999999996</v>
      </c>
      <c r="D403">
        <v>542.72199999999998</v>
      </c>
      <c r="E403">
        <v>686.27300000000002</v>
      </c>
      <c r="F403">
        <v>701.44500000000005</v>
      </c>
      <c r="G403">
        <v>709.20100000000002</v>
      </c>
      <c r="H403">
        <v>757.577</v>
      </c>
      <c r="I403">
        <v>26.247900000000001</v>
      </c>
    </row>
    <row r="404" spans="1:9" x14ac:dyDescent="0.25">
      <c r="A404">
        <v>2026</v>
      </c>
      <c r="B404">
        <v>1775.93</v>
      </c>
      <c r="C404">
        <v>571.82399999999996</v>
      </c>
      <c r="D404">
        <v>542.72199999999998</v>
      </c>
      <c r="E404">
        <v>633.11099999999999</v>
      </c>
      <c r="F404">
        <v>665.09500000000003</v>
      </c>
      <c r="G404">
        <v>679.90800000000002</v>
      </c>
      <c r="H404">
        <v>769.59699999999998</v>
      </c>
      <c r="I404">
        <v>47.941899999999997</v>
      </c>
    </row>
    <row r="405" spans="1:9" x14ac:dyDescent="0.25">
      <c r="A405">
        <v>2027</v>
      </c>
      <c r="B405">
        <v>1775.93</v>
      </c>
      <c r="C405">
        <v>571.82399999999996</v>
      </c>
      <c r="D405">
        <v>542.72199999999998</v>
      </c>
      <c r="E405">
        <v>582.29700000000003</v>
      </c>
      <c r="F405">
        <v>637.88099999999997</v>
      </c>
      <c r="G405">
        <v>657.18499999999995</v>
      </c>
      <c r="H405">
        <v>786.12</v>
      </c>
      <c r="I405">
        <v>71.513900000000007</v>
      </c>
    </row>
    <row r="406" spans="1:9" x14ac:dyDescent="0.25">
      <c r="A406">
        <v>2028</v>
      </c>
      <c r="B406">
        <v>1775.93</v>
      </c>
      <c r="C406">
        <v>571.82399999999996</v>
      </c>
      <c r="D406">
        <v>542.72199999999998</v>
      </c>
      <c r="E406">
        <v>527.45899999999995</v>
      </c>
      <c r="F406">
        <v>611.03700000000003</v>
      </c>
      <c r="G406">
        <v>636.49800000000005</v>
      </c>
      <c r="H406">
        <v>810.15099999999995</v>
      </c>
      <c r="I406">
        <v>98.962100000000007</v>
      </c>
    </row>
    <row r="407" spans="1:9" x14ac:dyDescent="0.25">
      <c r="A407">
        <v>2029</v>
      </c>
      <c r="B407">
        <v>1775.93</v>
      </c>
      <c r="C407">
        <v>571.82399999999996</v>
      </c>
      <c r="D407">
        <v>542.72199999999998</v>
      </c>
      <c r="E407">
        <v>474.26100000000002</v>
      </c>
      <c r="F407">
        <v>583.255</v>
      </c>
      <c r="G407">
        <v>613.98900000000003</v>
      </c>
      <c r="H407">
        <v>841.32799999999997</v>
      </c>
      <c r="I407">
        <v>124.852</v>
      </c>
    </row>
    <row r="408" spans="1:9" x14ac:dyDescent="0.25">
      <c r="A408">
        <v>2030</v>
      </c>
      <c r="B408">
        <v>1775.93</v>
      </c>
      <c r="C408">
        <v>571.82399999999996</v>
      </c>
      <c r="D408">
        <v>542.72199999999998</v>
      </c>
      <c r="E408">
        <v>425.95299999999997</v>
      </c>
      <c r="F408">
        <v>559.625</v>
      </c>
      <c r="G408">
        <v>594.52499999999998</v>
      </c>
      <c r="H408">
        <v>848.96799999999996</v>
      </c>
      <c r="I408">
        <v>142.60900000000001</v>
      </c>
    </row>
    <row r="409" spans="1:9" x14ac:dyDescent="0.25">
      <c r="A409">
        <v>2031</v>
      </c>
      <c r="B409">
        <v>1775.93</v>
      </c>
      <c r="C409">
        <v>571.82399999999996</v>
      </c>
      <c r="D409">
        <v>542.72199999999998</v>
      </c>
      <c r="E409">
        <v>385.66</v>
      </c>
      <c r="F409">
        <v>546.59500000000003</v>
      </c>
      <c r="G409">
        <v>577.28</v>
      </c>
      <c r="H409">
        <v>867.601</v>
      </c>
      <c r="I409">
        <v>153.68700000000001</v>
      </c>
    </row>
    <row r="410" spans="1:9" x14ac:dyDescent="0.25">
      <c r="A410">
        <v>2032</v>
      </c>
      <c r="B410">
        <v>1775.93</v>
      </c>
      <c r="C410">
        <v>571.82399999999996</v>
      </c>
      <c r="D410">
        <v>542.72199999999998</v>
      </c>
      <c r="E410">
        <v>364.03500000000003</v>
      </c>
      <c r="F410">
        <v>534.09199999999998</v>
      </c>
      <c r="G410">
        <v>564.59199999999998</v>
      </c>
      <c r="H410">
        <v>872.43399999999997</v>
      </c>
      <c r="I410">
        <v>159.13999999999999</v>
      </c>
    </row>
    <row r="411" spans="1:9" x14ac:dyDescent="0.25">
      <c r="A411">
        <v>2033</v>
      </c>
      <c r="B411">
        <v>1775.93</v>
      </c>
      <c r="C411">
        <v>571.82399999999996</v>
      </c>
      <c r="D411">
        <v>542.72199999999998</v>
      </c>
      <c r="E411">
        <v>347.19200000000001</v>
      </c>
      <c r="F411">
        <v>528.58199999999999</v>
      </c>
      <c r="G411">
        <v>557.70500000000004</v>
      </c>
      <c r="H411">
        <v>861.64</v>
      </c>
      <c r="I411">
        <v>161.755</v>
      </c>
    </row>
    <row r="412" spans="1:9" x14ac:dyDescent="0.25">
      <c r="A412">
        <v>2034</v>
      </c>
      <c r="B412">
        <v>1775.93</v>
      </c>
      <c r="C412">
        <v>571.82399999999996</v>
      </c>
      <c r="D412">
        <v>542.72199999999998</v>
      </c>
      <c r="E412">
        <v>339.08199999999999</v>
      </c>
      <c r="F412">
        <v>523.65800000000002</v>
      </c>
      <c r="G412">
        <v>552.90499999999997</v>
      </c>
      <c r="H412">
        <v>867.36599999999999</v>
      </c>
      <c r="I412">
        <v>163.89</v>
      </c>
    </row>
    <row r="413" spans="1:9" x14ac:dyDescent="0.25">
      <c r="A413">
        <v>2035</v>
      </c>
      <c r="B413">
        <v>1775.93</v>
      </c>
      <c r="C413">
        <v>571.82399999999996</v>
      </c>
      <c r="D413">
        <v>542.72199999999998</v>
      </c>
      <c r="E413">
        <v>339.88299999999998</v>
      </c>
      <c r="F413">
        <v>519.19200000000001</v>
      </c>
      <c r="G413">
        <v>550.29700000000003</v>
      </c>
      <c r="H413">
        <v>863.96799999999996</v>
      </c>
      <c r="I413">
        <v>165.084</v>
      </c>
    </row>
    <row r="414" spans="1:9" x14ac:dyDescent="0.25">
      <c r="A414" t="s">
        <v>8</v>
      </c>
      <c r="B414">
        <v>7</v>
      </c>
      <c r="C414" t="s">
        <v>8</v>
      </c>
      <c r="D414" t="s">
        <v>9</v>
      </c>
      <c r="E414" t="s">
        <v>59</v>
      </c>
    </row>
    <row r="415" spans="1:9" x14ac:dyDescent="0.25">
      <c r="A415" t="s">
        <v>10</v>
      </c>
      <c r="B415" t="s">
        <v>59</v>
      </c>
    </row>
    <row r="416" spans="1:9" x14ac:dyDescent="0.25">
      <c r="A416" t="s">
        <v>11</v>
      </c>
      <c r="B416" t="s">
        <v>12</v>
      </c>
      <c r="C416" t="s">
        <v>13</v>
      </c>
      <c r="D416" t="s">
        <v>14</v>
      </c>
      <c r="E416" t="s">
        <v>15</v>
      </c>
      <c r="F416" t="s">
        <v>16</v>
      </c>
      <c r="G416" t="s">
        <v>17</v>
      </c>
      <c r="H416" t="s">
        <v>18</v>
      </c>
      <c r="I416" t="s">
        <v>19</v>
      </c>
    </row>
    <row r="417" spans="1:10" x14ac:dyDescent="0.25">
      <c r="A417">
        <v>2022</v>
      </c>
      <c r="B417">
        <v>0</v>
      </c>
      <c r="C417">
        <v>41.8264</v>
      </c>
      <c r="D417">
        <v>46.146099999999997</v>
      </c>
      <c r="E417">
        <v>16.014299999999999</v>
      </c>
      <c r="F417">
        <v>16.014299999999999</v>
      </c>
      <c r="G417">
        <v>16.014299999999999</v>
      </c>
      <c r="H417">
        <v>16.014299999999999</v>
      </c>
      <c r="I417" s="1">
        <v>1.8118799999999999E-13</v>
      </c>
      <c r="J417" s="1"/>
    </row>
    <row r="418" spans="1:10" x14ac:dyDescent="0.25">
      <c r="A418">
        <v>2023</v>
      </c>
      <c r="B418">
        <v>0</v>
      </c>
      <c r="C418">
        <v>41.8264</v>
      </c>
      <c r="D418">
        <v>46.146099999999997</v>
      </c>
      <c r="E418">
        <v>56.742899999999999</v>
      </c>
      <c r="F418">
        <v>56.742899999999999</v>
      </c>
      <c r="G418">
        <v>56.742899999999999</v>
      </c>
      <c r="H418">
        <v>56.742899999999999</v>
      </c>
      <c r="I418" s="1">
        <v>3.8369300000000002E-13</v>
      </c>
    </row>
    <row r="419" spans="1:10" x14ac:dyDescent="0.25">
      <c r="A419">
        <v>2024</v>
      </c>
      <c r="B419">
        <v>0</v>
      </c>
      <c r="C419">
        <v>41.8264</v>
      </c>
      <c r="D419">
        <v>46.146099999999997</v>
      </c>
      <c r="E419">
        <v>54.890700000000002</v>
      </c>
      <c r="F419">
        <v>54.891199999999998</v>
      </c>
      <c r="G419">
        <v>54.891500000000001</v>
      </c>
      <c r="H419">
        <v>54.8932</v>
      </c>
      <c r="I419">
        <v>9.6155500000000001E-4</v>
      </c>
    </row>
    <row r="420" spans="1:10" x14ac:dyDescent="0.25">
      <c r="A420">
        <v>2025</v>
      </c>
      <c r="B420">
        <v>0</v>
      </c>
      <c r="C420">
        <v>41.8264</v>
      </c>
      <c r="D420">
        <v>46.146099999999997</v>
      </c>
      <c r="E420">
        <v>65.912199999999999</v>
      </c>
      <c r="F420">
        <v>65.922700000000006</v>
      </c>
      <c r="G420">
        <v>65.929100000000005</v>
      </c>
      <c r="H420">
        <v>65.967399999999998</v>
      </c>
      <c r="I420">
        <v>2.08063E-2</v>
      </c>
    </row>
    <row r="421" spans="1:10" x14ac:dyDescent="0.25">
      <c r="A421">
        <v>2026</v>
      </c>
      <c r="B421">
        <v>0</v>
      </c>
      <c r="C421">
        <v>41.8264</v>
      </c>
      <c r="D421">
        <v>46.146099999999997</v>
      </c>
      <c r="E421">
        <v>62.230400000000003</v>
      </c>
      <c r="F421">
        <v>62.281700000000001</v>
      </c>
      <c r="G421">
        <v>62.3078</v>
      </c>
      <c r="H421">
        <v>62.468499999999999</v>
      </c>
      <c r="I421">
        <v>8.8578500000000004E-2</v>
      </c>
    </row>
    <row r="422" spans="1:10" x14ac:dyDescent="0.25">
      <c r="A422">
        <v>2027</v>
      </c>
      <c r="B422">
        <v>0</v>
      </c>
      <c r="C422">
        <v>41.8264</v>
      </c>
      <c r="D422">
        <v>46.146099999999997</v>
      </c>
      <c r="E422">
        <v>58.4955</v>
      </c>
      <c r="F422">
        <v>58.699100000000001</v>
      </c>
      <c r="G422">
        <v>58.791499999999999</v>
      </c>
      <c r="H422">
        <v>59.411499999999997</v>
      </c>
      <c r="I422">
        <v>0.33010299999999998</v>
      </c>
    </row>
    <row r="423" spans="1:10" x14ac:dyDescent="0.25">
      <c r="A423">
        <v>2028</v>
      </c>
      <c r="B423">
        <v>0</v>
      </c>
      <c r="C423">
        <v>41.8264</v>
      </c>
      <c r="D423">
        <v>46.146099999999997</v>
      </c>
      <c r="E423">
        <v>55.197299999999998</v>
      </c>
      <c r="F423">
        <v>55.884900000000002</v>
      </c>
      <c r="G423">
        <v>56.187199999999997</v>
      </c>
      <c r="H423">
        <v>58.239699999999999</v>
      </c>
      <c r="I423">
        <v>1.0870200000000001</v>
      </c>
    </row>
    <row r="424" spans="1:10" x14ac:dyDescent="0.25">
      <c r="A424">
        <v>2029</v>
      </c>
      <c r="B424">
        <v>0</v>
      </c>
      <c r="C424">
        <v>41.8264</v>
      </c>
      <c r="D424">
        <v>46.146099999999997</v>
      </c>
      <c r="E424">
        <v>51.7136</v>
      </c>
      <c r="F424">
        <v>53.531399999999998</v>
      </c>
      <c r="G424">
        <v>54.381500000000003</v>
      </c>
      <c r="H424">
        <v>59.851599999999998</v>
      </c>
      <c r="I424">
        <v>2.8347199999999999</v>
      </c>
    </row>
    <row r="425" spans="1:10" x14ac:dyDescent="0.25">
      <c r="A425">
        <v>2030</v>
      </c>
      <c r="B425">
        <v>0</v>
      </c>
      <c r="C425">
        <v>41.8264</v>
      </c>
      <c r="D425">
        <v>46.146099999999997</v>
      </c>
      <c r="E425">
        <v>47.225299999999997</v>
      </c>
      <c r="F425">
        <v>51.192599999999999</v>
      </c>
      <c r="G425">
        <v>52.957900000000002</v>
      </c>
      <c r="H425">
        <v>63.919400000000003</v>
      </c>
      <c r="I425">
        <v>5.8247799999999996</v>
      </c>
    </row>
    <row r="426" spans="1:10" x14ac:dyDescent="0.25">
      <c r="A426">
        <v>2031</v>
      </c>
      <c r="B426">
        <v>0</v>
      </c>
      <c r="C426">
        <v>41.8264</v>
      </c>
      <c r="D426">
        <v>46.146099999999997</v>
      </c>
      <c r="E426">
        <v>39.571199999999997</v>
      </c>
      <c r="F426">
        <v>48.320099999999996</v>
      </c>
      <c r="G426">
        <v>50.791800000000002</v>
      </c>
      <c r="H426">
        <v>68.533000000000001</v>
      </c>
      <c r="I426">
        <v>9.8822799999999997</v>
      </c>
    </row>
    <row r="427" spans="1:10" x14ac:dyDescent="0.25">
      <c r="A427">
        <v>2032</v>
      </c>
      <c r="B427">
        <v>0</v>
      </c>
      <c r="C427">
        <v>41.8264</v>
      </c>
      <c r="D427">
        <v>46.146099999999997</v>
      </c>
      <c r="E427">
        <v>29.983499999999999</v>
      </c>
      <c r="F427">
        <v>44.971200000000003</v>
      </c>
      <c r="G427">
        <v>47.258600000000001</v>
      </c>
      <c r="H427">
        <v>72.469200000000001</v>
      </c>
      <c r="I427">
        <v>14.027100000000001</v>
      </c>
    </row>
    <row r="428" spans="1:10" x14ac:dyDescent="0.25">
      <c r="A428">
        <v>2033</v>
      </c>
      <c r="B428">
        <v>0</v>
      </c>
      <c r="C428">
        <v>41.8264</v>
      </c>
      <c r="D428">
        <v>46.146099999999997</v>
      </c>
      <c r="E428">
        <v>24.768699999999999</v>
      </c>
      <c r="F428">
        <v>41.793599999999998</v>
      </c>
      <c r="G428">
        <v>44.777200000000001</v>
      </c>
      <c r="H428">
        <v>73.808099999999996</v>
      </c>
      <c r="I428">
        <v>16.234999999999999</v>
      </c>
    </row>
    <row r="429" spans="1:10" x14ac:dyDescent="0.25">
      <c r="A429">
        <v>2034</v>
      </c>
      <c r="B429">
        <v>0</v>
      </c>
      <c r="C429">
        <v>41.8264</v>
      </c>
      <c r="D429">
        <v>46.146099999999997</v>
      </c>
      <c r="E429">
        <v>21.025300000000001</v>
      </c>
      <c r="F429">
        <v>39.825299999999999</v>
      </c>
      <c r="G429">
        <v>43.096200000000003</v>
      </c>
      <c r="H429">
        <v>75.484399999999994</v>
      </c>
      <c r="I429">
        <v>17.099699999999999</v>
      </c>
    </row>
    <row r="430" spans="1:10" x14ac:dyDescent="0.25">
      <c r="A430">
        <v>2035</v>
      </c>
      <c r="B430">
        <v>0</v>
      </c>
      <c r="C430">
        <v>41.8264</v>
      </c>
      <c r="D430">
        <v>46.146099999999997</v>
      </c>
      <c r="E430">
        <v>19.359100000000002</v>
      </c>
      <c r="F430">
        <v>39.332299999999996</v>
      </c>
      <c r="G430">
        <v>42.0627</v>
      </c>
      <c r="H430">
        <v>73.613399999999999</v>
      </c>
      <c r="I430">
        <v>17.232600000000001</v>
      </c>
    </row>
    <row r="432" spans="1:10" x14ac:dyDescent="0.25">
      <c r="A432" t="s">
        <v>20</v>
      </c>
      <c r="B432" t="s">
        <v>59</v>
      </c>
    </row>
    <row r="433" spans="1:10" x14ac:dyDescent="0.25">
      <c r="A433" t="s">
        <v>11</v>
      </c>
      <c r="B433" t="s">
        <v>21</v>
      </c>
      <c r="C433" t="s">
        <v>22</v>
      </c>
      <c r="D433" t="s">
        <v>23</v>
      </c>
      <c r="E433" t="s">
        <v>24</v>
      </c>
      <c r="F433" t="s">
        <v>25</v>
      </c>
      <c r="G433" t="s">
        <v>26</v>
      </c>
      <c r="H433" t="s">
        <v>27</v>
      </c>
      <c r="I433" t="s">
        <v>28</v>
      </c>
    </row>
    <row r="434" spans="1:10" x14ac:dyDescent="0.25">
      <c r="A434">
        <v>2022</v>
      </c>
      <c r="B434">
        <v>384.10199999999998</v>
      </c>
      <c r="C434">
        <v>153.64099999999999</v>
      </c>
      <c r="D434">
        <v>134.43600000000001</v>
      </c>
      <c r="E434">
        <v>261.31200000000001</v>
      </c>
      <c r="F434">
        <v>261.31200000000001</v>
      </c>
      <c r="G434">
        <v>261.31200000000001</v>
      </c>
      <c r="H434">
        <v>261.31200000000001</v>
      </c>
      <c r="I434" s="1">
        <v>4.83169E-12</v>
      </c>
      <c r="J434" s="1"/>
    </row>
    <row r="435" spans="1:10" x14ac:dyDescent="0.25">
      <c r="A435">
        <v>2023</v>
      </c>
      <c r="B435">
        <v>384.10199999999998</v>
      </c>
      <c r="C435">
        <v>153.64099999999999</v>
      </c>
      <c r="D435">
        <v>134.43600000000001</v>
      </c>
      <c r="E435">
        <v>253.745</v>
      </c>
      <c r="F435">
        <v>253.745</v>
      </c>
      <c r="G435">
        <v>253.745</v>
      </c>
      <c r="H435">
        <v>253.745</v>
      </c>
      <c r="I435" s="1">
        <v>2.5579500000000002E-13</v>
      </c>
    </row>
    <row r="436" spans="1:10" x14ac:dyDescent="0.25">
      <c r="A436">
        <v>2024</v>
      </c>
      <c r="B436">
        <v>384.10199999999998</v>
      </c>
      <c r="C436">
        <v>153.64099999999999</v>
      </c>
      <c r="D436">
        <v>134.43600000000001</v>
      </c>
      <c r="E436">
        <v>237.233</v>
      </c>
      <c r="F436">
        <v>237.233</v>
      </c>
      <c r="G436">
        <v>237.233</v>
      </c>
      <c r="H436">
        <v>237.233</v>
      </c>
      <c r="I436" s="1">
        <v>2.6716400000000001E-12</v>
      </c>
    </row>
    <row r="437" spans="1:10" x14ac:dyDescent="0.25">
      <c r="A437">
        <v>2025</v>
      </c>
      <c r="B437">
        <v>384.10199999999998</v>
      </c>
      <c r="C437">
        <v>153.64099999999999</v>
      </c>
      <c r="D437">
        <v>134.43600000000001</v>
      </c>
      <c r="E437">
        <v>228.66800000000001</v>
      </c>
      <c r="F437">
        <v>228.66800000000001</v>
      </c>
      <c r="G437">
        <v>228.66800000000001</v>
      </c>
      <c r="H437">
        <v>228.66800000000001</v>
      </c>
      <c r="I437" s="1">
        <v>3.6663999999999998E-12</v>
      </c>
    </row>
    <row r="438" spans="1:10" x14ac:dyDescent="0.25">
      <c r="A438">
        <v>2026</v>
      </c>
      <c r="B438">
        <v>384.10199999999998</v>
      </c>
      <c r="C438">
        <v>153.64099999999999</v>
      </c>
      <c r="D438">
        <v>134.43600000000001</v>
      </c>
      <c r="E438">
        <v>211.226</v>
      </c>
      <c r="F438">
        <v>211.226</v>
      </c>
      <c r="G438">
        <v>211.226</v>
      </c>
      <c r="H438">
        <v>211.226</v>
      </c>
      <c r="I438" s="1">
        <v>5.6843400000000002E-13</v>
      </c>
    </row>
    <row r="439" spans="1:10" x14ac:dyDescent="0.25">
      <c r="A439">
        <v>2027</v>
      </c>
      <c r="B439">
        <v>384.10199999999998</v>
      </c>
      <c r="C439">
        <v>153.64099999999999</v>
      </c>
      <c r="D439">
        <v>134.43600000000001</v>
      </c>
      <c r="E439">
        <v>196.215</v>
      </c>
      <c r="F439">
        <v>196.226</v>
      </c>
      <c r="G439">
        <v>196.23400000000001</v>
      </c>
      <c r="H439">
        <v>196.27500000000001</v>
      </c>
      <c r="I439">
        <v>2.2870600000000001E-2</v>
      </c>
    </row>
    <row r="440" spans="1:10" x14ac:dyDescent="0.25">
      <c r="A440">
        <v>2028</v>
      </c>
      <c r="B440">
        <v>384.10199999999998</v>
      </c>
      <c r="C440">
        <v>153.64099999999999</v>
      </c>
      <c r="D440">
        <v>134.43600000000001</v>
      </c>
      <c r="E440">
        <v>186.65199999999999</v>
      </c>
      <c r="F440">
        <v>186.80099999999999</v>
      </c>
      <c r="G440">
        <v>186.89</v>
      </c>
      <c r="H440">
        <v>187.43100000000001</v>
      </c>
      <c r="I440">
        <v>0.290493</v>
      </c>
    </row>
    <row r="441" spans="1:10" x14ac:dyDescent="0.25">
      <c r="A441">
        <v>2029</v>
      </c>
      <c r="B441">
        <v>384.10199999999998</v>
      </c>
      <c r="C441">
        <v>153.64099999999999</v>
      </c>
      <c r="D441">
        <v>134.43600000000001</v>
      </c>
      <c r="E441">
        <v>177.96600000000001</v>
      </c>
      <c r="F441">
        <v>179.41200000000001</v>
      </c>
      <c r="G441">
        <v>180.239</v>
      </c>
      <c r="H441">
        <v>185.376</v>
      </c>
      <c r="I441">
        <v>2.7405200000000001</v>
      </c>
    </row>
    <row r="442" spans="1:10" x14ac:dyDescent="0.25">
      <c r="A442">
        <v>2030</v>
      </c>
      <c r="B442">
        <v>384.10199999999998</v>
      </c>
      <c r="C442">
        <v>153.64099999999999</v>
      </c>
      <c r="D442">
        <v>134.43600000000001</v>
      </c>
      <c r="E442">
        <v>166.02</v>
      </c>
      <c r="F442">
        <v>171.61699999999999</v>
      </c>
      <c r="G442">
        <v>174.221</v>
      </c>
      <c r="H442">
        <v>191.096</v>
      </c>
      <c r="I442">
        <v>9.1448999999999998</v>
      </c>
    </row>
    <row r="443" spans="1:10" x14ac:dyDescent="0.25">
      <c r="A443">
        <v>2031</v>
      </c>
      <c r="B443">
        <v>384.10199999999998</v>
      </c>
      <c r="C443">
        <v>153.64099999999999</v>
      </c>
      <c r="D443">
        <v>134.43600000000001</v>
      </c>
      <c r="E443">
        <v>146.44999999999999</v>
      </c>
      <c r="F443">
        <v>160.97499999999999</v>
      </c>
      <c r="G443">
        <v>167.32599999999999</v>
      </c>
      <c r="H443">
        <v>209.19900000000001</v>
      </c>
      <c r="I443">
        <v>21.889500000000002</v>
      </c>
    </row>
    <row r="444" spans="1:10" x14ac:dyDescent="0.25">
      <c r="A444">
        <v>2032</v>
      </c>
      <c r="B444">
        <v>384.10199999999998</v>
      </c>
      <c r="C444">
        <v>153.64099999999999</v>
      </c>
      <c r="D444">
        <v>134.43600000000001</v>
      </c>
      <c r="E444">
        <v>127.56</v>
      </c>
      <c r="F444">
        <v>150.774</v>
      </c>
      <c r="G444">
        <v>160.637</v>
      </c>
      <c r="H444">
        <v>219.68600000000001</v>
      </c>
      <c r="I444">
        <v>32.994500000000002</v>
      </c>
    </row>
    <row r="445" spans="1:10" x14ac:dyDescent="0.25">
      <c r="A445">
        <v>2033</v>
      </c>
      <c r="B445">
        <v>384.10199999999998</v>
      </c>
      <c r="C445">
        <v>153.64099999999999</v>
      </c>
      <c r="D445">
        <v>134.43600000000001</v>
      </c>
      <c r="E445">
        <v>116.08499999999999</v>
      </c>
      <c r="F445">
        <v>145.065</v>
      </c>
      <c r="G445">
        <v>156.482</v>
      </c>
      <c r="H445">
        <v>230.29499999999999</v>
      </c>
      <c r="I445">
        <v>39.449300000000001</v>
      </c>
    </row>
    <row r="446" spans="1:10" x14ac:dyDescent="0.25">
      <c r="A446">
        <v>2034</v>
      </c>
      <c r="B446">
        <v>384.10199999999998</v>
      </c>
      <c r="C446">
        <v>153.64099999999999</v>
      </c>
      <c r="D446">
        <v>134.43600000000001</v>
      </c>
      <c r="E446">
        <v>106.611</v>
      </c>
      <c r="F446">
        <v>141.327</v>
      </c>
      <c r="G446">
        <v>153.096</v>
      </c>
      <c r="H446">
        <v>233.56899999999999</v>
      </c>
      <c r="I446">
        <v>42.3172</v>
      </c>
    </row>
    <row r="447" spans="1:10" x14ac:dyDescent="0.25">
      <c r="A447">
        <v>2035</v>
      </c>
      <c r="B447">
        <v>384.10199999999998</v>
      </c>
      <c r="C447">
        <v>153.64099999999999</v>
      </c>
      <c r="D447">
        <v>134.43600000000001</v>
      </c>
      <c r="E447">
        <v>100.786</v>
      </c>
      <c r="F447">
        <v>140.68799999999999</v>
      </c>
      <c r="G447">
        <v>150.249</v>
      </c>
      <c r="H447">
        <v>234.697</v>
      </c>
      <c r="I447">
        <v>42.998600000000003</v>
      </c>
    </row>
    <row r="449" spans="1:10" x14ac:dyDescent="0.25">
      <c r="A449" t="s">
        <v>57</v>
      </c>
    </row>
    <row r="450" spans="1:10" x14ac:dyDescent="0.25">
      <c r="A450" t="s">
        <v>11</v>
      </c>
      <c r="B450" t="s">
        <v>29</v>
      </c>
      <c r="C450" t="s">
        <v>30</v>
      </c>
      <c r="D450" t="s">
        <v>31</v>
      </c>
      <c r="E450" t="s">
        <v>32</v>
      </c>
      <c r="F450" t="s">
        <v>33</v>
      </c>
      <c r="G450" t="s">
        <v>34</v>
      </c>
      <c r="H450" t="s">
        <v>35</v>
      </c>
      <c r="I450" t="s">
        <v>36</v>
      </c>
    </row>
    <row r="451" spans="1:10" x14ac:dyDescent="0.25">
      <c r="A451">
        <v>2022</v>
      </c>
      <c r="B451">
        <v>0</v>
      </c>
      <c r="C451">
        <v>0.19186500000000001</v>
      </c>
      <c r="D451">
        <v>0.23702200000000001</v>
      </c>
      <c r="E451">
        <v>5.2680999999999999E-2</v>
      </c>
      <c r="F451">
        <v>5.2680999999999999E-2</v>
      </c>
      <c r="G451">
        <v>5.2680999999999999E-2</v>
      </c>
      <c r="H451">
        <v>5.2680999999999999E-2</v>
      </c>
      <c r="I451" s="1">
        <v>9.78384E-16</v>
      </c>
      <c r="J451" s="1"/>
    </row>
    <row r="452" spans="1:10" x14ac:dyDescent="0.25">
      <c r="A452">
        <v>2023</v>
      </c>
      <c r="B452">
        <v>0</v>
      </c>
      <c r="C452">
        <v>0.19186500000000001</v>
      </c>
      <c r="D452">
        <v>0.23702200000000001</v>
      </c>
      <c r="E452">
        <v>0.19186500000000001</v>
      </c>
      <c r="F452">
        <v>0.19186500000000001</v>
      </c>
      <c r="G452">
        <v>0.19186500000000001</v>
      </c>
      <c r="H452">
        <v>0.19186500000000001</v>
      </c>
      <c r="I452" s="1">
        <v>2.0816700000000002E-15</v>
      </c>
      <c r="J452" s="1"/>
    </row>
    <row r="453" spans="1:10" x14ac:dyDescent="0.25">
      <c r="A453">
        <v>2024</v>
      </c>
      <c r="B453">
        <v>0</v>
      </c>
      <c r="C453">
        <v>0.19186500000000001</v>
      </c>
      <c r="D453">
        <v>0.23702200000000001</v>
      </c>
      <c r="E453">
        <v>0.19186500000000001</v>
      </c>
      <c r="F453">
        <v>0.19186500000000001</v>
      </c>
      <c r="G453">
        <v>0.19186500000000001</v>
      </c>
      <c r="H453">
        <v>0.19186500000000001</v>
      </c>
      <c r="I453" s="1">
        <v>3.3861800000000001E-15</v>
      </c>
      <c r="J453" s="1"/>
    </row>
    <row r="454" spans="1:10" x14ac:dyDescent="0.25">
      <c r="A454">
        <v>2025</v>
      </c>
      <c r="B454">
        <v>0</v>
      </c>
      <c r="C454">
        <v>0.19186500000000001</v>
      </c>
      <c r="D454">
        <v>0.23702200000000001</v>
      </c>
      <c r="E454">
        <v>0.23702200000000001</v>
      </c>
      <c r="F454">
        <v>0.23702200000000001</v>
      </c>
      <c r="G454">
        <v>0.23702200000000001</v>
      </c>
      <c r="H454">
        <v>0.23702200000000001</v>
      </c>
      <c r="I454" s="1">
        <v>3.7470000000000003E-15</v>
      </c>
      <c r="J454" s="1"/>
    </row>
    <row r="455" spans="1:10" x14ac:dyDescent="0.25">
      <c r="A455">
        <v>2026</v>
      </c>
      <c r="B455">
        <v>0</v>
      </c>
      <c r="C455">
        <v>0.19186500000000001</v>
      </c>
      <c r="D455">
        <v>0.23702200000000001</v>
      </c>
      <c r="E455">
        <v>0.23702200000000001</v>
      </c>
      <c r="F455">
        <v>0.23702200000000001</v>
      </c>
      <c r="G455">
        <v>0.23702200000000001</v>
      </c>
      <c r="H455">
        <v>0.23702200000000001</v>
      </c>
      <c r="I455" s="1">
        <v>3.7470000000000003E-15</v>
      </c>
      <c r="J455" s="1"/>
    </row>
    <row r="456" spans="1:10" x14ac:dyDescent="0.25">
      <c r="A456">
        <v>2027</v>
      </c>
      <c r="B456">
        <v>0</v>
      </c>
      <c r="C456">
        <v>0.19186500000000001</v>
      </c>
      <c r="D456">
        <v>0.23702200000000001</v>
      </c>
      <c r="E456">
        <v>0.23702200000000001</v>
      </c>
      <c r="F456">
        <v>0.23702200000000001</v>
      </c>
      <c r="G456">
        <v>0.23702200000000001</v>
      </c>
      <c r="H456">
        <v>0.23702200000000001</v>
      </c>
      <c r="I456" s="1">
        <v>3.7470000000000003E-15</v>
      </c>
      <c r="J456" s="1"/>
    </row>
    <row r="457" spans="1:10" x14ac:dyDescent="0.25">
      <c r="A457">
        <v>2028</v>
      </c>
      <c r="B457">
        <v>0</v>
      </c>
      <c r="C457">
        <v>0.19186500000000001</v>
      </c>
      <c r="D457">
        <v>0.23702200000000001</v>
      </c>
      <c r="E457">
        <v>0.23702200000000001</v>
      </c>
      <c r="F457">
        <v>0.23702200000000001</v>
      </c>
      <c r="G457">
        <v>0.23702200000000001</v>
      </c>
      <c r="H457">
        <v>0.23702200000000001</v>
      </c>
      <c r="I457" s="1">
        <v>3.7470000000000003E-15</v>
      </c>
      <c r="J457" s="1"/>
    </row>
    <row r="458" spans="1:10" x14ac:dyDescent="0.25">
      <c r="A458">
        <v>2029</v>
      </c>
      <c r="B458">
        <v>0</v>
      </c>
      <c r="C458">
        <v>0.19186500000000001</v>
      </c>
      <c r="D458">
        <v>0.23702200000000001</v>
      </c>
      <c r="E458">
        <v>0.23702200000000001</v>
      </c>
      <c r="F458">
        <v>0.23702200000000001</v>
      </c>
      <c r="G458">
        <v>0.23702200000000001</v>
      </c>
      <c r="H458">
        <v>0.23702200000000001</v>
      </c>
      <c r="I458" s="1">
        <v>3.7470000000000003E-15</v>
      </c>
      <c r="J458" s="1"/>
    </row>
    <row r="459" spans="1:10" x14ac:dyDescent="0.25">
      <c r="A459">
        <v>2030</v>
      </c>
      <c r="B459">
        <v>0</v>
      </c>
      <c r="C459">
        <v>0.19186500000000001</v>
      </c>
      <c r="D459">
        <v>0.23702200000000001</v>
      </c>
      <c r="E459">
        <v>0.23702200000000001</v>
      </c>
      <c r="F459">
        <v>0.23702200000000001</v>
      </c>
      <c r="G459">
        <v>0.23702200000000001</v>
      </c>
      <c r="H459">
        <v>0.23702200000000001</v>
      </c>
      <c r="I459" s="1">
        <v>3.7470000000000003E-15</v>
      </c>
      <c r="J459" s="1"/>
    </row>
    <row r="460" spans="1:10" x14ac:dyDescent="0.25">
      <c r="A460">
        <v>2031</v>
      </c>
      <c r="B460">
        <v>0</v>
      </c>
      <c r="C460">
        <v>0.19186500000000001</v>
      </c>
      <c r="D460">
        <v>0.23702200000000001</v>
      </c>
      <c r="E460">
        <v>0.22534599999999999</v>
      </c>
      <c r="F460">
        <v>0.23702200000000001</v>
      </c>
      <c r="G460">
        <v>0.23507</v>
      </c>
      <c r="H460">
        <v>0.23702200000000001</v>
      </c>
      <c r="I460" s="1">
        <v>3.9288300000000003E-3</v>
      </c>
      <c r="J460" s="1"/>
    </row>
    <row r="461" spans="1:10" x14ac:dyDescent="0.25">
      <c r="A461">
        <v>2032</v>
      </c>
      <c r="B461">
        <v>0</v>
      </c>
      <c r="C461">
        <v>0.19186500000000001</v>
      </c>
      <c r="D461">
        <v>0.23702200000000001</v>
      </c>
      <c r="E461">
        <v>0.19467000000000001</v>
      </c>
      <c r="F461">
        <v>0.23236699999999999</v>
      </c>
      <c r="G461">
        <v>0.224247</v>
      </c>
      <c r="H461">
        <v>0.23702200000000001</v>
      </c>
      <c r="I461" s="1">
        <v>1.52129E-2</v>
      </c>
      <c r="J461" s="1"/>
    </row>
    <row r="462" spans="1:10" x14ac:dyDescent="0.25">
      <c r="A462">
        <v>2033</v>
      </c>
      <c r="B462">
        <v>0</v>
      </c>
      <c r="C462">
        <v>0.19186500000000001</v>
      </c>
      <c r="D462">
        <v>0.23702200000000001</v>
      </c>
      <c r="E462">
        <v>0.176036</v>
      </c>
      <c r="F462">
        <v>0.22309599999999999</v>
      </c>
      <c r="G462">
        <v>0.21634600000000001</v>
      </c>
      <c r="H462">
        <v>0.23702200000000001</v>
      </c>
      <c r="I462" s="1">
        <v>2.2379E-2</v>
      </c>
      <c r="J462" s="1"/>
    </row>
    <row r="463" spans="1:10" x14ac:dyDescent="0.25">
      <c r="A463">
        <v>2034</v>
      </c>
      <c r="B463">
        <v>0</v>
      </c>
      <c r="C463">
        <v>0.19186500000000001</v>
      </c>
      <c r="D463">
        <v>0.23702200000000001</v>
      </c>
      <c r="E463">
        <v>0.16064999999999999</v>
      </c>
      <c r="F463">
        <v>0.217026</v>
      </c>
      <c r="G463">
        <v>0.21084700000000001</v>
      </c>
      <c r="H463">
        <v>0.23702200000000001</v>
      </c>
      <c r="I463" s="1">
        <v>2.7362299999999999E-2</v>
      </c>
      <c r="J463" s="1"/>
    </row>
    <row r="464" spans="1:10" x14ac:dyDescent="0.25">
      <c r="A464">
        <v>2035</v>
      </c>
      <c r="B464">
        <v>0</v>
      </c>
      <c r="C464">
        <v>0.19186500000000001</v>
      </c>
      <c r="D464">
        <v>0.23702200000000001</v>
      </c>
      <c r="E464">
        <v>0.15119099999999999</v>
      </c>
      <c r="F464">
        <v>0.21598800000000001</v>
      </c>
      <c r="G464">
        <v>0.20741899999999999</v>
      </c>
      <c r="H464">
        <v>0.23702200000000001</v>
      </c>
      <c r="I464" s="1">
        <v>3.01114E-2</v>
      </c>
      <c r="J464" s="1"/>
    </row>
    <row r="466" spans="1:10" x14ac:dyDescent="0.25">
      <c r="A466" t="s">
        <v>58</v>
      </c>
    </row>
    <row r="467" spans="1:10" x14ac:dyDescent="0.25">
      <c r="A467" t="s">
        <v>11</v>
      </c>
      <c r="B467" t="s">
        <v>37</v>
      </c>
      <c r="C467" t="s">
        <v>38</v>
      </c>
      <c r="D467" t="s">
        <v>39</v>
      </c>
      <c r="E467" t="s">
        <v>40</v>
      </c>
      <c r="F467" t="s">
        <v>41</v>
      </c>
      <c r="G467" t="s">
        <v>42</v>
      </c>
      <c r="H467" t="s">
        <v>43</v>
      </c>
      <c r="I467" t="s">
        <v>44</v>
      </c>
    </row>
    <row r="468" spans="1:10" x14ac:dyDescent="0.25">
      <c r="A468">
        <v>2022</v>
      </c>
      <c r="B468">
        <v>1775.93</v>
      </c>
      <c r="C468">
        <v>571.82399999999996</v>
      </c>
      <c r="D468">
        <v>542.72199999999998</v>
      </c>
      <c r="E468">
        <v>753.65099999999995</v>
      </c>
      <c r="F468">
        <v>753.65099999999995</v>
      </c>
      <c r="G468">
        <v>753.65099999999995</v>
      </c>
      <c r="H468">
        <v>753.65099999999995</v>
      </c>
      <c r="I468" s="1">
        <v>5.7980299999999997E-12</v>
      </c>
      <c r="J468" s="1"/>
    </row>
    <row r="469" spans="1:10" x14ac:dyDescent="0.25">
      <c r="A469">
        <v>2023</v>
      </c>
      <c r="B469">
        <v>1775.93</v>
      </c>
      <c r="C469">
        <v>571.82399999999996</v>
      </c>
      <c r="D469">
        <v>542.72199999999998</v>
      </c>
      <c r="E469">
        <v>779.81100000000004</v>
      </c>
      <c r="F469">
        <v>779.81100000000004</v>
      </c>
      <c r="G469">
        <v>779.81100000000004</v>
      </c>
      <c r="H469">
        <v>779.81100000000004</v>
      </c>
      <c r="I469" s="1">
        <v>1.0459200000000001E-11</v>
      </c>
    </row>
    <row r="470" spans="1:10" x14ac:dyDescent="0.25">
      <c r="A470">
        <v>2024</v>
      </c>
      <c r="B470">
        <v>1775.93</v>
      </c>
      <c r="C470">
        <v>571.82399999999996</v>
      </c>
      <c r="D470">
        <v>542.72199999999998</v>
      </c>
      <c r="E470">
        <v>749.95399999999995</v>
      </c>
      <c r="F470">
        <v>753.01700000000005</v>
      </c>
      <c r="G470">
        <v>755.12</v>
      </c>
      <c r="H470">
        <v>766.78200000000004</v>
      </c>
      <c r="I470">
        <v>6.4470599999999996</v>
      </c>
    </row>
    <row r="471" spans="1:10" x14ac:dyDescent="0.25">
      <c r="A471">
        <v>2025</v>
      </c>
      <c r="B471">
        <v>1775.93</v>
      </c>
      <c r="C471">
        <v>571.82399999999996</v>
      </c>
      <c r="D471">
        <v>542.72199999999998</v>
      </c>
      <c r="E471">
        <v>709.072</v>
      </c>
      <c r="F471">
        <v>724.24400000000003</v>
      </c>
      <c r="G471">
        <v>732</v>
      </c>
      <c r="H471">
        <v>780.38</v>
      </c>
      <c r="I471">
        <v>26.249400000000001</v>
      </c>
    </row>
    <row r="472" spans="1:10" x14ac:dyDescent="0.25">
      <c r="A472">
        <v>2026</v>
      </c>
      <c r="B472">
        <v>1775.93</v>
      </c>
      <c r="C472">
        <v>571.82399999999996</v>
      </c>
      <c r="D472">
        <v>542.72199999999998</v>
      </c>
      <c r="E472">
        <v>649.53200000000004</v>
      </c>
      <c r="F472">
        <v>681.51599999999996</v>
      </c>
      <c r="G472">
        <v>696.33100000000002</v>
      </c>
      <c r="H472">
        <v>786.024</v>
      </c>
      <c r="I472">
        <v>47.944099999999999</v>
      </c>
    </row>
    <row r="473" spans="1:10" x14ac:dyDescent="0.25">
      <c r="A473">
        <v>2027</v>
      </c>
      <c r="B473">
        <v>1775.93</v>
      </c>
      <c r="C473">
        <v>571.82399999999996</v>
      </c>
      <c r="D473">
        <v>542.72199999999998</v>
      </c>
      <c r="E473">
        <v>593.87199999999996</v>
      </c>
      <c r="F473">
        <v>649.45600000000002</v>
      </c>
      <c r="G473">
        <v>668.76199999999994</v>
      </c>
      <c r="H473">
        <v>797.69799999999998</v>
      </c>
      <c r="I473">
        <v>71.516499999999994</v>
      </c>
    </row>
    <row r="474" spans="1:10" x14ac:dyDescent="0.25">
      <c r="A474">
        <v>2028</v>
      </c>
      <c r="B474">
        <v>1775.93</v>
      </c>
      <c r="C474">
        <v>571.82399999999996</v>
      </c>
      <c r="D474">
        <v>542.72199999999998</v>
      </c>
      <c r="E474">
        <v>535.50800000000004</v>
      </c>
      <c r="F474">
        <v>619.08900000000006</v>
      </c>
      <c r="G474">
        <v>644.54999999999995</v>
      </c>
      <c r="H474">
        <v>818.21</v>
      </c>
      <c r="I474">
        <v>98.965400000000002</v>
      </c>
    </row>
    <row r="475" spans="1:10" x14ac:dyDescent="0.25">
      <c r="A475">
        <v>2029</v>
      </c>
      <c r="B475">
        <v>1775.93</v>
      </c>
      <c r="C475">
        <v>571.82399999999996</v>
      </c>
      <c r="D475">
        <v>542.72199999999998</v>
      </c>
      <c r="E475">
        <v>479.84699999999998</v>
      </c>
      <c r="F475">
        <v>588.846</v>
      </c>
      <c r="G475">
        <v>619.57899999999995</v>
      </c>
      <c r="H475">
        <v>846.91899999999998</v>
      </c>
      <c r="I475">
        <v>124.855</v>
      </c>
    </row>
    <row r="476" spans="1:10" x14ac:dyDescent="0.25">
      <c r="A476">
        <v>2030</v>
      </c>
      <c r="B476">
        <v>1775.93</v>
      </c>
      <c r="C476">
        <v>571.82399999999996</v>
      </c>
      <c r="D476">
        <v>542.72199999999998</v>
      </c>
      <c r="E476">
        <v>429.78800000000001</v>
      </c>
      <c r="F476">
        <v>563.46100000000001</v>
      </c>
      <c r="G476">
        <v>598.36300000000006</v>
      </c>
      <c r="H476">
        <v>852.80399999999997</v>
      </c>
      <c r="I476">
        <v>142.61199999999999</v>
      </c>
    </row>
    <row r="477" spans="1:10" x14ac:dyDescent="0.25">
      <c r="A477">
        <v>2031</v>
      </c>
      <c r="B477">
        <v>1775.93</v>
      </c>
      <c r="C477">
        <v>571.82399999999996</v>
      </c>
      <c r="D477">
        <v>542.72199999999998</v>
      </c>
      <c r="E477">
        <v>388.28100000000001</v>
      </c>
      <c r="F477">
        <v>549.21799999999996</v>
      </c>
      <c r="G477">
        <v>579.90499999999997</v>
      </c>
      <c r="H477">
        <v>870.22299999999996</v>
      </c>
      <c r="I477">
        <v>153.68899999999999</v>
      </c>
    </row>
    <row r="478" spans="1:10" x14ac:dyDescent="0.25">
      <c r="A478">
        <v>2032</v>
      </c>
      <c r="B478">
        <v>1775.93</v>
      </c>
      <c r="C478">
        <v>571.82399999999996</v>
      </c>
      <c r="D478">
        <v>542.72199999999998</v>
      </c>
      <c r="E478">
        <v>365.34100000000001</v>
      </c>
      <c r="F478">
        <v>535.88599999999997</v>
      </c>
      <c r="G478">
        <v>566.23299999999995</v>
      </c>
      <c r="H478">
        <v>874.23199999999997</v>
      </c>
      <c r="I478">
        <v>159.21600000000001</v>
      </c>
    </row>
    <row r="479" spans="1:10" x14ac:dyDescent="0.25">
      <c r="A479">
        <v>2033</v>
      </c>
      <c r="B479">
        <v>1775.93</v>
      </c>
      <c r="C479">
        <v>571.82399999999996</v>
      </c>
      <c r="D479">
        <v>542.72199999999998</v>
      </c>
      <c r="E479">
        <v>347.89100000000002</v>
      </c>
      <c r="F479">
        <v>529.75800000000004</v>
      </c>
      <c r="G479">
        <v>558.673</v>
      </c>
      <c r="H479">
        <v>862.87699999999995</v>
      </c>
      <c r="I479">
        <v>161.839</v>
      </c>
    </row>
    <row r="480" spans="1:10" x14ac:dyDescent="0.25">
      <c r="A480">
        <v>2034</v>
      </c>
      <c r="B480">
        <v>1775.93</v>
      </c>
      <c r="C480">
        <v>571.82399999999996</v>
      </c>
      <c r="D480">
        <v>542.72199999999998</v>
      </c>
      <c r="E480">
        <v>339.53899999999999</v>
      </c>
      <c r="F480">
        <v>523.923</v>
      </c>
      <c r="G480">
        <v>553.48299999999995</v>
      </c>
      <c r="H480">
        <v>868.22900000000004</v>
      </c>
      <c r="I480">
        <v>163.95</v>
      </c>
    </row>
    <row r="481" spans="1:9" x14ac:dyDescent="0.25">
      <c r="A481">
        <v>2035</v>
      </c>
      <c r="B481">
        <v>1775.93</v>
      </c>
      <c r="C481">
        <v>571.82399999999996</v>
      </c>
      <c r="D481">
        <v>542.72199999999998</v>
      </c>
      <c r="E481">
        <v>340.10899999999998</v>
      </c>
      <c r="F481">
        <v>519.79899999999998</v>
      </c>
      <c r="G481">
        <v>550.64</v>
      </c>
      <c r="H481">
        <v>864.35500000000002</v>
      </c>
      <c r="I481">
        <v>165.12100000000001</v>
      </c>
    </row>
    <row r="537" spans="17:18" ht="13.8" x14ac:dyDescent="0.25">
      <c r="Q537" s="3" t="s">
        <v>48</v>
      </c>
    </row>
    <row r="541" spans="17:18" x14ac:dyDescent="0.25">
      <c r="Q541">
        <v>94992</v>
      </c>
      <c r="R541">
        <f>Q541*0.22393</f>
        <v>21271.558559999998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Alternatives</vt:lpstr>
      <vt:lpstr>Catch</vt:lpstr>
      <vt:lpstr>SSB</vt:lpstr>
      <vt:lpstr>ProjModelOutput_and_Tables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Carey.McGilliard</cp:lastModifiedBy>
  <cp:lastPrinted>2009-10-16T20:28:04Z</cp:lastPrinted>
  <dcterms:created xsi:type="dcterms:W3CDTF">2005-10-18T00:45:26Z</dcterms:created>
  <dcterms:modified xsi:type="dcterms:W3CDTF">2022-11-01T17:09:07Z</dcterms:modified>
</cp:coreProperties>
</file>