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jim/OneDrive/ebswp/EBSpollock/runs/dat/"/>
    </mc:Choice>
  </mc:AlternateContent>
  <xr:revisionPtr revIDLastSave="2" documentId="11_45954DD85DDB4BFBDFC5F72AB6A7F3B1F51AD169" xr6:coauthVersionLast="37" xr6:coauthVersionMax="37" xr10:uidLastSave="{BD4AB5A7-6093-D241-9C31-1BAA2E4F0CB4}"/>
  <bookViews>
    <workbookView xWindow="80" yWindow="460" windowWidth="28720" windowHeight="17540" tabRatio="500" xr2:uid="{00000000-000D-0000-FFFF-FFFF00000000}"/>
  </bookViews>
  <sheets>
    <sheet name="pm_2018.dat" sheetId="8" r:id="rId1"/>
    <sheet name="pm_2017.dat" sheetId="1" r:id="rId2"/>
    <sheet name="Sheet1" sheetId="7" r:id="rId3"/>
    <sheet name="wt.dat" sheetId="2" r:id="rId4"/>
    <sheet name="Sheet3" sheetId="5" r:id="rId5"/>
    <sheet name="Chart1" sheetId="6" r:id="rId6"/>
    <sheet name="wtage_cv" sheetId="3" r:id="rId7"/>
    <sheet name="wtage_mean" sheetId="4" r:id="rId8"/>
  </sheets>
  <externalReferences>
    <externalReference r:id="rId9"/>
  </externalReferenc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51" i="8" l="1"/>
  <c r="O351" i="8"/>
  <c r="N351" i="8"/>
  <c r="M351" i="8"/>
  <c r="L351" i="8"/>
  <c r="K351" i="8"/>
  <c r="J351" i="8"/>
  <c r="I351" i="8"/>
  <c r="H351" i="8"/>
  <c r="G351" i="8"/>
  <c r="F351" i="8"/>
  <c r="E351" i="8"/>
  <c r="D351" i="8"/>
  <c r="C351" i="8"/>
  <c r="Q350" i="8"/>
  <c r="Q351" i="8" s="1"/>
  <c r="P349" i="8"/>
  <c r="O349" i="8"/>
  <c r="N349" i="8"/>
  <c r="M349" i="8"/>
  <c r="L349" i="8"/>
  <c r="K349" i="8"/>
  <c r="J349" i="8"/>
  <c r="I349" i="8"/>
  <c r="H349" i="8"/>
  <c r="G349" i="8"/>
  <c r="F349" i="8"/>
  <c r="E349" i="8"/>
  <c r="D349" i="8"/>
  <c r="C349" i="8"/>
  <c r="Q344" i="8"/>
  <c r="P344" i="8"/>
  <c r="O344" i="8"/>
  <c r="N344" i="8"/>
  <c r="M344" i="8"/>
  <c r="L344" i="8"/>
  <c r="K344" i="8"/>
  <c r="J344" i="8"/>
  <c r="Z344" i="8" s="1"/>
  <c r="I344" i="8"/>
  <c r="H344" i="8"/>
  <c r="G344" i="8"/>
  <c r="F344" i="8"/>
  <c r="E344" i="8"/>
  <c r="D344" i="8"/>
  <c r="C344" i="8"/>
  <c r="Z343" i="8"/>
  <c r="Q343" i="8"/>
  <c r="P343" i="8"/>
  <c r="O343" i="8"/>
  <c r="N343" i="8"/>
  <c r="M343" i="8"/>
  <c r="L343" i="8"/>
  <c r="K343" i="8"/>
  <c r="J343" i="8"/>
  <c r="I343" i="8"/>
  <c r="H343" i="8"/>
  <c r="G343" i="8"/>
  <c r="F343" i="8"/>
  <c r="E343" i="8"/>
  <c r="D343" i="8"/>
  <c r="C343" i="8"/>
  <c r="Q342" i="8"/>
  <c r="P342" i="8"/>
  <c r="O342" i="8"/>
  <c r="N342" i="8"/>
  <c r="M342" i="8"/>
  <c r="L342" i="8"/>
  <c r="K342" i="8"/>
  <c r="J342" i="8"/>
  <c r="Z342" i="8" s="1"/>
  <c r="I342" i="8"/>
  <c r="H342" i="8"/>
  <c r="G342" i="8"/>
  <c r="F342" i="8"/>
  <c r="E342" i="8"/>
  <c r="D342" i="8"/>
  <c r="C342" i="8"/>
  <c r="Z341" i="8"/>
  <c r="Q341" i="8"/>
  <c r="P341" i="8"/>
  <c r="O341" i="8"/>
  <c r="N341" i="8"/>
  <c r="M341" i="8"/>
  <c r="L341" i="8"/>
  <c r="K341" i="8"/>
  <c r="J341" i="8"/>
  <c r="I341" i="8"/>
  <c r="H341" i="8"/>
  <c r="G341" i="8"/>
  <c r="F341" i="8"/>
  <c r="E341" i="8"/>
  <c r="D341" i="8"/>
  <c r="C341" i="8"/>
  <c r="Z340" i="8"/>
  <c r="Q340" i="8"/>
  <c r="P340" i="8"/>
  <c r="O340" i="8"/>
  <c r="N340" i="8"/>
  <c r="M340" i="8"/>
  <c r="L340" i="8"/>
  <c r="K340" i="8"/>
  <c r="J340" i="8"/>
  <c r="I340" i="8"/>
  <c r="H340" i="8"/>
  <c r="G340" i="8"/>
  <c r="F340" i="8"/>
  <c r="E340" i="8"/>
  <c r="D340" i="8"/>
  <c r="C340" i="8"/>
  <c r="Z339" i="8"/>
  <c r="Q339" i="8"/>
  <c r="P339" i="8"/>
  <c r="O339" i="8"/>
  <c r="N339" i="8"/>
  <c r="M339" i="8"/>
  <c r="L339" i="8"/>
  <c r="K339" i="8"/>
  <c r="J339" i="8"/>
  <c r="I339" i="8"/>
  <c r="H339" i="8"/>
  <c r="G339" i="8"/>
  <c r="F339" i="8"/>
  <c r="E339" i="8"/>
  <c r="D339" i="8"/>
  <c r="C339" i="8"/>
  <c r="Q338" i="8"/>
  <c r="P338" i="8"/>
  <c r="O338" i="8"/>
  <c r="N338" i="8"/>
  <c r="M338" i="8"/>
  <c r="L338" i="8"/>
  <c r="K338" i="8"/>
  <c r="J338" i="8"/>
  <c r="Z338" i="8" s="1"/>
  <c r="I338" i="8"/>
  <c r="H338" i="8"/>
  <c r="G338" i="8"/>
  <c r="F338" i="8"/>
  <c r="E338" i="8"/>
  <c r="D338" i="8"/>
  <c r="C338" i="8"/>
  <c r="Z337" i="8"/>
  <c r="Q337" i="8"/>
  <c r="P337" i="8"/>
  <c r="O337" i="8"/>
  <c r="N337" i="8"/>
  <c r="M337" i="8"/>
  <c r="L337" i="8"/>
  <c r="K337" i="8"/>
  <c r="J337" i="8"/>
  <c r="I337" i="8"/>
  <c r="H337" i="8"/>
  <c r="G337" i="8"/>
  <c r="F337" i="8"/>
  <c r="E337" i="8"/>
  <c r="D337" i="8"/>
  <c r="C337" i="8"/>
  <c r="Z336" i="8"/>
  <c r="Q336" i="8"/>
  <c r="P336" i="8"/>
  <c r="O336" i="8"/>
  <c r="N336" i="8"/>
  <c r="M336" i="8"/>
  <c r="L336" i="8"/>
  <c r="K336" i="8"/>
  <c r="J336" i="8"/>
  <c r="I336" i="8"/>
  <c r="H336" i="8"/>
  <c r="G336" i="8"/>
  <c r="F336" i="8"/>
  <c r="E336" i="8"/>
  <c r="D336" i="8"/>
  <c r="C336" i="8"/>
  <c r="Q335" i="8"/>
  <c r="P335" i="8"/>
  <c r="O335" i="8"/>
  <c r="N335" i="8"/>
  <c r="M335" i="8"/>
  <c r="L335" i="8"/>
  <c r="K335" i="8"/>
  <c r="J335" i="8"/>
  <c r="Z335" i="8" s="1"/>
  <c r="I335" i="8"/>
  <c r="H335" i="8"/>
  <c r="G335" i="8"/>
  <c r="F335" i="8"/>
  <c r="E335" i="8"/>
  <c r="D335" i="8"/>
  <c r="C335" i="8"/>
  <c r="Q334" i="8"/>
  <c r="P334" i="8"/>
  <c r="O334" i="8"/>
  <c r="N334" i="8"/>
  <c r="M334" i="8"/>
  <c r="L334" i="8"/>
  <c r="K334" i="8"/>
  <c r="J334" i="8"/>
  <c r="Z334" i="8" s="1"/>
  <c r="I334" i="8"/>
  <c r="H334" i="8"/>
  <c r="G334" i="8"/>
  <c r="F334" i="8"/>
  <c r="E334" i="8"/>
  <c r="D334" i="8"/>
  <c r="C334" i="8"/>
  <c r="Z333" i="8"/>
  <c r="Q333" i="8"/>
  <c r="P333" i="8"/>
  <c r="O333" i="8"/>
  <c r="N333" i="8"/>
  <c r="M333" i="8"/>
  <c r="L333" i="8"/>
  <c r="K333" i="8"/>
  <c r="J333" i="8"/>
  <c r="I333" i="8"/>
  <c r="H333" i="8"/>
  <c r="G333" i="8"/>
  <c r="F333" i="8"/>
  <c r="E333" i="8"/>
  <c r="D333" i="8"/>
  <c r="C333" i="8"/>
  <c r="Q332" i="8"/>
  <c r="P332" i="8"/>
  <c r="O332" i="8"/>
  <c r="N332" i="8"/>
  <c r="M332" i="8"/>
  <c r="L332" i="8"/>
  <c r="K332" i="8"/>
  <c r="J332" i="8"/>
  <c r="Z332" i="8" s="1"/>
  <c r="I332" i="8"/>
  <c r="H332" i="8"/>
  <c r="G332" i="8"/>
  <c r="F332" i="8"/>
  <c r="E332" i="8"/>
  <c r="D332" i="8"/>
  <c r="C332" i="8"/>
  <c r="Z331" i="8"/>
  <c r="Q331" i="8"/>
  <c r="P331" i="8"/>
  <c r="O331" i="8"/>
  <c r="N331" i="8"/>
  <c r="M331" i="8"/>
  <c r="L331" i="8"/>
  <c r="K331" i="8"/>
  <c r="J331" i="8"/>
  <c r="I331" i="8"/>
  <c r="H331" i="8"/>
  <c r="G331" i="8"/>
  <c r="F331" i="8"/>
  <c r="E331" i="8"/>
  <c r="D331" i="8"/>
  <c r="C331" i="8"/>
  <c r="Z330" i="8"/>
  <c r="Q330" i="8"/>
  <c r="P330" i="8"/>
  <c r="O330" i="8"/>
  <c r="N330" i="8"/>
  <c r="M330" i="8"/>
  <c r="L330" i="8"/>
  <c r="K330" i="8"/>
  <c r="J330" i="8"/>
  <c r="I330" i="8"/>
  <c r="H330" i="8"/>
  <c r="G330" i="8"/>
  <c r="F330" i="8"/>
  <c r="E330" i="8"/>
  <c r="D330" i="8"/>
  <c r="C330" i="8"/>
  <c r="V321" i="8"/>
  <c r="A282" i="8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240" i="8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177" i="8"/>
  <c r="A174" i="8" s="1"/>
  <c r="A176" i="8"/>
  <c r="A175" i="8"/>
  <c r="P164" i="8"/>
  <c r="O164" i="8"/>
  <c r="N164" i="8"/>
  <c r="M164" i="8"/>
  <c r="L164" i="8"/>
  <c r="K164" i="8"/>
  <c r="J164" i="8"/>
  <c r="I164" i="8"/>
  <c r="H164" i="8"/>
  <c r="G164" i="8"/>
  <c r="F164" i="8"/>
  <c r="E164" i="8"/>
  <c r="D164" i="8"/>
  <c r="C164" i="8"/>
  <c r="B164" i="8"/>
  <c r="P163" i="8"/>
  <c r="O163" i="8"/>
  <c r="N163" i="8"/>
  <c r="M163" i="8"/>
  <c r="L163" i="8"/>
  <c r="K163" i="8"/>
  <c r="J163" i="8"/>
  <c r="I163" i="8"/>
  <c r="H163" i="8"/>
  <c r="G163" i="8"/>
  <c r="F163" i="8"/>
  <c r="E163" i="8"/>
  <c r="D163" i="8"/>
  <c r="C163" i="8"/>
  <c r="B163" i="8"/>
  <c r="P162" i="8"/>
  <c r="O162" i="8"/>
  <c r="N162" i="8"/>
  <c r="M162" i="8"/>
  <c r="L162" i="8"/>
  <c r="K162" i="8"/>
  <c r="J162" i="8"/>
  <c r="I162" i="8"/>
  <c r="H162" i="8"/>
  <c r="G162" i="8"/>
  <c r="F162" i="8"/>
  <c r="E162" i="8"/>
  <c r="D162" i="8"/>
  <c r="C162" i="8"/>
  <c r="B162" i="8"/>
  <c r="N149" i="8"/>
  <c r="M149" i="8"/>
  <c r="L149" i="8"/>
  <c r="K149" i="8"/>
  <c r="J149" i="8"/>
  <c r="I149" i="8"/>
  <c r="H149" i="8"/>
  <c r="G149" i="8"/>
  <c r="F149" i="8"/>
  <c r="E149" i="8"/>
  <c r="D149" i="8"/>
  <c r="C149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Q349" i="8" l="1"/>
  <c r="V321" i="1"/>
  <c r="A177" i="1"/>
  <c r="A174" i="1" s="1"/>
  <c r="AM19" i="7"/>
  <c r="A175" i="1"/>
  <c r="A176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C351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D331" i="1"/>
  <c r="E331" i="1"/>
  <c r="F331" i="1"/>
  <c r="G331" i="1"/>
  <c r="H331" i="1"/>
  <c r="Z331" i="1" s="1"/>
  <c r="I331" i="1"/>
  <c r="J331" i="1"/>
  <c r="K331" i="1"/>
  <c r="L331" i="1"/>
  <c r="M331" i="1"/>
  <c r="N331" i="1"/>
  <c r="O331" i="1"/>
  <c r="P331" i="1"/>
  <c r="Q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D333" i="1"/>
  <c r="Z333" i="1" s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D334" i="1"/>
  <c r="E334" i="1"/>
  <c r="F334" i="1"/>
  <c r="Z334" i="1" s="1"/>
  <c r="G334" i="1"/>
  <c r="H334" i="1"/>
  <c r="I334" i="1"/>
  <c r="J334" i="1"/>
  <c r="K334" i="1"/>
  <c r="L334" i="1"/>
  <c r="M334" i="1"/>
  <c r="N334" i="1"/>
  <c r="O334" i="1"/>
  <c r="P334" i="1"/>
  <c r="Q334" i="1"/>
  <c r="D335" i="1"/>
  <c r="E335" i="1"/>
  <c r="F335" i="1"/>
  <c r="G335" i="1"/>
  <c r="H335" i="1"/>
  <c r="Z335" i="1" s="1"/>
  <c r="I335" i="1"/>
  <c r="J335" i="1"/>
  <c r="K335" i="1"/>
  <c r="L335" i="1"/>
  <c r="M335" i="1"/>
  <c r="N335" i="1"/>
  <c r="O335" i="1"/>
  <c r="P335" i="1"/>
  <c r="Q335" i="1"/>
  <c r="D336" i="1"/>
  <c r="E336" i="1"/>
  <c r="F336" i="1"/>
  <c r="G336" i="1"/>
  <c r="H336" i="1"/>
  <c r="I336" i="1"/>
  <c r="Z336" i="1" s="1"/>
  <c r="J336" i="1"/>
  <c r="K336" i="1"/>
  <c r="L336" i="1"/>
  <c r="M336" i="1"/>
  <c r="N336" i="1"/>
  <c r="O336" i="1"/>
  <c r="P336" i="1"/>
  <c r="Q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D339" i="1"/>
  <c r="E339" i="1"/>
  <c r="F339" i="1"/>
  <c r="G339" i="1"/>
  <c r="H339" i="1"/>
  <c r="Z339" i="1" s="1"/>
  <c r="I339" i="1"/>
  <c r="J339" i="1"/>
  <c r="K339" i="1"/>
  <c r="L339" i="1"/>
  <c r="M339" i="1"/>
  <c r="N339" i="1"/>
  <c r="O339" i="1"/>
  <c r="P339" i="1"/>
  <c r="Q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D341" i="1"/>
  <c r="Z341" i="1" s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D342" i="1"/>
  <c r="E342" i="1"/>
  <c r="Z342" i="1" s="1"/>
  <c r="F342" i="1"/>
  <c r="G342" i="1"/>
  <c r="H342" i="1"/>
  <c r="I342" i="1"/>
  <c r="J342" i="1"/>
  <c r="K342" i="1"/>
  <c r="L342" i="1"/>
  <c r="M342" i="1"/>
  <c r="N342" i="1"/>
  <c r="O342" i="1"/>
  <c r="P342" i="1"/>
  <c r="Q342" i="1"/>
  <c r="D343" i="1"/>
  <c r="E343" i="1"/>
  <c r="F343" i="1"/>
  <c r="G343" i="1"/>
  <c r="Z343" i="1" s="1"/>
  <c r="H343" i="1"/>
  <c r="I343" i="1"/>
  <c r="J343" i="1"/>
  <c r="K343" i="1"/>
  <c r="L343" i="1"/>
  <c r="M343" i="1"/>
  <c r="N343" i="1"/>
  <c r="O343" i="1"/>
  <c r="P343" i="1"/>
  <c r="Q343" i="1"/>
  <c r="D344" i="1"/>
  <c r="E344" i="1"/>
  <c r="F344" i="1"/>
  <c r="G344" i="1"/>
  <c r="H344" i="1"/>
  <c r="I344" i="1"/>
  <c r="Z344" i="1" s="1"/>
  <c r="J344" i="1"/>
  <c r="K344" i="1"/>
  <c r="L344" i="1"/>
  <c r="M344" i="1"/>
  <c r="N344" i="1"/>
  <c r="O344" i="1"/>
  <c r="P344" i="1"/>
  <c r="Q344" i="1"/>
  <c r="C330" i="1"/>
  <c r="Z330" i="1" s="1"/>
  <c r="C331" i="1"/>
  <c r="C332" i="1"/>
  <c r="C333" i="1"/>
  <c r="C334" i="1"/>
  <c r="C335" i="1"/>
  <c r="C336" i="1"/>
  <c r="C337" i="1"/>
  <c r="Z337" i="1" s="1"/>
  <c r="C338" i="1"/>
  <c r="Z338" i="1" s="1"/>
  <c r="C339" i="1"/>
  <c r="C340" i="1"/>
  <c r="C341" i="1"/>
  <c r="C342" i="1"/>
  <c r="C343" i="1"/>
  <c r="C344" i="1"/>
  <c r="Z332" i="1"/>
  <c r="Z340" i="1"/>
  <c r="Q350" i="1"/>
  <c r="Q351" i="1" s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C349" i="1"/>
  <c r="A268" i="5"/>
  <c r="A270" i="5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A182" i="2"/>
  <c r="A149" i="2" s="1"/>
  <c r="A187" i="2" s="1"/>
  <c r="B182" i="2"/>
  <c r="B149" i="2" s="1"/>
  <c r="B187" i="2" s="1"/>
  <c r="C182" i="2"/>
  <c r="C149" i="2" s="1"/>
  <c r="C187" i="2" s="1"/>
  <c r="D182" i="2"/>
  <c r="D149" i="2" s="1"/>
  <c r="D187" i="2" s="1"/>
  <c r="E182" i="2"/>
  <c r="E149" i="2" s="1"/>
  <c r="E187" i="2" s="1"/>
  <c r="F182" i="2"/>
  <c r="F149" i="2" s="1"/>
  <c r="F187" i="2" s="1"/>
  <c r="G182" i="2"/>
  <c r="G149" i="2" s="1"/>
  <c r="G187" i="2" s="1"/>
  <c r="H182" i="2"/>
  <c r="I182" i="2"/>
  <c r="I149" i="2" s="1"/>
  <c r="I187" i="2" s="1"/>
  <c r="J182" i="2"/>
  <c r="J149" i="2" s="1"/>
  <c r="J187" i="2" s="1"/>
  <c r="K182" i="2"/>
  <c r="K149" i="2" s="1"/>
  <c r="K187" i="2" s="1"/>
  <c r="L182" i="2"/>
  <c r="L149" i="2" s="1"/>
  <c r="L187" i="2" s="1"/>
  <c r="M182" i="2"/>
  <c r="M149" i="2" s="1"/>
  <c r="M187" i="2" s="1"/>
  <c r="A183" i="2"/>
  <c r="A150" i="2" s="1"/>
  <c r="A188" i="2" s="1"/>
  <c r="B183" i="2"/>
  <c r="B150" i="2" s="1"/>
  <c r="B188" i="2" s="1"/>
  <c r="C183" i="2"/>
  <c r="D183" i="2"/>
  <c r="E183" i="2"/>
  <c r="E150" i="2" s="1"/>
  <c r="E188" i="2" s="1"/>
  <c r="F183" i="2"/>
  <c r="G183" i="2"/>
  <c r="H183" i="2"/>
  <c r="I183" i="2"/>
  <c r="I150" i="2" s="1"/>
  <c r="I188" i="2" s="1"/>
  <c r="J183" i="2"/>
  <c r="J150" i="2" s="1"/>
  <c r="J188" i="2" s="1"/>
  <c r="K183" i="2"/>
  <c r="L183" i="2"/>
  <c r="M183" i="2"/>
  <c r="M150" i="2" s="1"/>
  <c r="M188" i="2" s="1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A186" i="2"/>
  <c r="B186" i="2"/>
  <c r="C186" i="2"/>
  <c r="D186" i="2"/>
  <c r="E186" i="2"/>
  <c r="F186" i="2"/>
  <c r="G186" i="2"/>
  <c r="H186" i="2"/>
  <c r="H149" i="2" s="1"/>
  <c r="H187" i="2" s="1"/>
  <c r="I186" i="2"/>
  <c r="J186" i="2"/>
  <c r="K186" i="2"/>
  <c r="L186" i="2"/>
  <c r="M186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A153" i="2"/>
  <c r="AI18" i="2"/>
  <c r="AJ18" i="2" s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B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B162" i="1"/>
  <c r="D149" i="1"/>
  <c r="E149" i="1"/>
  <c r="F149" i="1"/>
  <c r="G149" i="1"/>
  <c r="H149" i="1"/>
  <c r="I149" i="1"/>
  <c r="J149" i="1"/>
  <c r="K149" i="1"/>
  <c r="L149" i="1"/>
  <c r="M149" i="1"/>
  <c r="N149" i="1"/>
  <c r="C149" i="1"/>
  <c r="A282" i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240" i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B71" i="1"/>
  <c r="H150" i="2" l="1"/>
  <c r="H188" i="2" s="1"/>
  <c r="G150" i="2"/>
  <c r="G188" i="2" s="1"/>
  <c r="F150" i="2"/>
  <c r="F188" i="2" s="1"/>
  <c r="L150" i="2"/>
  <c r="L188" i="2" s="1"/>
  <c r="D150" i="2"/>
  <c r="D188" i="2" s="1"/>
  <c r="K150" i="2"/>
  <c r="K188" i="2" s="1"/>
  <c r="C150" i="2"/>
  <c r="C188" i="2" s="1"/>
</calcChain>
</file>

<file path=xl/sharedStrings.xml><?xml version="1.0" encoding="utf-8"?>
<sst xmlns="http://schemas.openxmlformats.org/spreadsheetml/2006/main" count="779" uniqueCount="201">
  <si>
    <t>#</t>
  </si>
  <si>
    <t>Data</t>
  </si>
  <si>
    <t>with</t>
  </si>
  <si>
    <t>corrections</t>
  </si>
  <si>
    <t>for</t>
  </si>
  <si>
    <t>BTS</t>
  </si>
  <si>
    <t>Survey...depends</t>
  </si>
  <si>
    <t>on</t>
  </si>
  <si>
    <t>cov.dat</t>
  </si>
  <si>
    <t>file</t>
  </si>
  <si>
    <t>Begin</t>
  </si>
  <si>
    <t>year</t>
  </si>
  <si>
    <t>fishery</t>
  </si>
  <si>
    <t>trawl</t>
  </si>
  <si>
    <t>survey</t>
  </si>
  <si>
    <t>Endyr</t>
  </si>
  <si>
    <t>Recruitment</t>
  </si>
  <si>
    <t>lag</t>
  </si>
  <si>
    <t>(age</t>
  </si>
  <si>
    <t>of</t>
  </si>
  <si>
    <t>first</t>
  </si>
  <si>
    <t>age</t>
  </si>
  <si>
    <t>group)</t>
  </si>
  <si>
    <t>Number</t>
  </si>
  <si>
    <t>groups</t>
  </si>
  <si>
    <t>Maturity</t>
  </si>
  <si>
    <t>at</t>
  </si>
  <si>
    <t>GOA</t>
  </si>
  <si>
    <t>Maturitey-at-age</t>
  </si>
  <si>
    <t>EW</t>
  </si>
  <si>
    <t>index</t>
  </si>
  <si>
    <t>NS</t>
  </si>
  <si>
    <t>Index</t>
  </si>
  <si>
    <t>(for</t>
  </si>
  <si>
    <t>year's</t>
  </si>
  <si>
    <t>64-99)</t>
  </si>
  <si>
    <t>Mean</t>
  </si>
  <si>
    <t>wts</t>
  </si>
  <si>
    <t>in</t>
  </si>
  <si>
    <t>#Catch</t>
  </si>
  <si>
    <t>kilo</t>
  </si>
  <si>
    <t>tons</t>
  </si>
  <si>
    <t>by</t>
  </si>
  <si>
    <t>#64</t>
  </si>
  <si>
    <t>Updated</t>
  </si>
  <si>
    <t>new</t>
  </si>
  <si>
    <t>blend</t>
  </si>
  <si>
    <t>data</t>
  </si>
  <si>
    <t>#Effort</t>
  </si>
  <si>
    <t>(6</t>
  </si>
  <si>
    <t>moving</t>
  </si>
  <si>
    <t>average</t>
  </si>
  <si>
    <t>after</t>
  </si>
  <si>
    <t>1976)</t>
  </si>
  <si>
    <t>Japanese</t>
  </si>
  <si>
    <t>CPUE</t>
  </si>
  <si>
    <t>years</t>
  </si>
  <si>
    <t>#Year</t>
  </si>
  <si>
    <t>Stderrors</t>
  </si>
  <si>
    <t>AVO</t>
  </si>
  <si>
    <t>#AVO</t>
  </si>
  <si>
    <t>#StdErr</t>
  </si>
  <si>
    <t>#1</t>
  </si>
  <si>
    <t>#Number</t>
  </si>
  <si>
    <t>types</t>
  </si>
  <si>
    <t>comp</t>
  </si>
  <si>
    <t>#Nyears</t>
  </si>
  <si>
    <t>Fishery</t>
  </si>
  <si>
    <t>Bottom</t>
  </si>
  <si>
    <t>Trawl</t>
  </si>
  <si>
    <t>Survey</t>
  </si>
  <si>
    <t>and</t>
  </si>
  <si>
    <t>Hydro</t>
  </si>
  <si>
    <t>Years</t>
  </si>
  <si>
    <t>Sample</t>
  </si>
  <si>
    <t>sizes</t>
  </si>
  <si>
    <t>number</t>
  </si>
  <si>
    <t>EIT</t>
  </si>
  <si>
    <t>#Fishery</t>
  </si>
  <si>
    <t>Age</t>
  </si>
  <si>
    <t>Comps</t>
  </si>
  <si>
    <t>(early</t>
  </si>
  <si>
    <t>funky</t>
  </si>
  <si>
    <t>based</t>
  </si>
  <si>
    <t>old</t>
  </si>
  <si>
    <t>size</t>
  </si>
  <si>
    <t>comps</t>
  </si>
  <si>
    <t>surface</t>
  </si>
  <si>
    <t>key)</t>
  </si>
  <si>
    <t>biomass</t>
  </si>
  <si>
    <t>estimates</t>
  </si>
  <si>
    <t>estimate</t>
  </si>
  <si>
    <t>Std</t>
  </si>
  <si>
    <t>Errors</t>
  </si>
  <si>
    <t>doesn't</t>
  </si>
  <si>
    <t>mean</t>
  </si>
  <si>
    <t>wt</t>
  </si>
  <si>
    <t>stderrors</t>
  </si>
  <si>
    <t>Below</t>
  </si>
  <si>
    <t>apply</t>
  </si>
  <si>
    <t>dens</t>
  </si>
  <si>
    <t>dep</t>
  </si>
  <si>
    <t>corrected</t>
  </si>
  <si>
    <t>indices</t>
  </si>
  <si>
    <t>(uses</t>
  </si>
  <si>
    <t>covariance</t>
  </si>
  <si>
    <t>matrix...)</t>
  </si>
  <si>
    <t>numbers</t>
  </si>
  <si>
    <t>1982-98</t>
  </si>
  <si>
    <t>Numbers</t>
  </si>
  <si>
    <t>millions</t>
  </si>
  <si>
    <t>fish</t>
  </si>
  <si>
    <t>Rank</t>
  </si>
  <si>
    <t>1yr</t>
  </si>
  <si>
    <t>olds</t>
  </si>
  <si>
    <t>errs</t>
  </si>
  <si>
    <t>Total</t>
  </si>
  <si>
    <t>2+</t>
  </si>
  <si>
    <t>total</t>
  </si>
  <si>
    <t>New</t>
  </si>
  <si>
    <t>CV:</t>
  </si>
  <si>
    <t>#115785</t>
  </si>
  <si>
    <t>compositions</t>
  </si>
  <si>
    <t>yr</t>
  </si>
  <si>
    <t>Down</t>
  </si>
  <si>
    <t>to</t>
  </si>
  <si>
    <t>m</t>
  </si>
  <si>
    <t>wt-age</t>
  </si>
  <si>
    <t>Relative_Mean_Temp</t>
  </si>
  <si>
    <t>error</t>
  </si>
  <si>
    <t>Length</t>
  </si>
  <si>
    <t>Frequency</t>
  </si>
  <si>
    <t>(development,</t>
  </si>
  <si>
    <t>not</t>
  </si>
  <si>
    <t>used)</t>
  </si>
  <si>
    <t>#Nlbins</t>
  </si>
  <si>
    <t>#Bins</t>
  </si>
  <si>
    <t>(lower</t>
  </si>
  <si>
    <t>bound):</t>
  </si>
  <si>
    <t>Size-age</t>
  </si>
  <si>
    <t>transition</t>
  </si>
  <si>
    <t>(based</t>
  </si>
  <si>
    <t>age-l</t>
  </si>
  <si>
    <t>data)</t>
  </si>
  <si>
    <t>x</t>
  </si>
  <si>
    <t>Datafile</t>
  </si>
  <si>
    <t>created</t>
  </si>
  <si>
    <t>R</t>
  </si>
  <si>
    <t>#cur_yr</t>
  </si>
  <si>
    <t>#styr...good</t>
  </si>
  <si>
    <t>idea</t>
  </si>
  <si>
    <t>perhaps</t>
  </si>
  <si>
    <t>have</t>
  </si>
  <si>
    <t>this</t>
  </si>
  <si>
    <t>started</t>
  </si>
  <si>
    <t>well</t>
  </si>
  <si>
    <t>before</t>
  </si>
  <si>
    <t>get</t>
  </si>
  <si>
    <t>cohort</t>
  </si>
  <si>
    <t>effects</t>
  </si>
  <si>
    <t>involved...no</t>
  </si>
  <si>
    <t>fancy</t>
  </si>
  <si>
    <t>indexing</t>
  </si>
  <si>
    <t>1st-year</t>
  </si>
  <si>
    <t>work</t>
  </si>
  <si>
    <t>#endyr</t>
  </si>
  <si>
    <t>#N_data_sets</t>
  </si>
  <si>
    <t>#N_yrs_data_sets</t>
  </si>
  <si>
    <t>#yrs_data</t>
  </si>
  <si>
    <t>#Fshry</t>
  </si>
  <si>
    <t>#survey_1</t>
  </si>
  <si>
    <t>#Age_st</t>
  </si>
  <si>
    <t>#Age_end</t>
  </si>
  <si>
    <t>#fishery</t>
  </si>
  <si>
    <t>#Survey_1</t>
  </si>
  <si>
    <t>#fishery_std</t>
  </si>
  <si>
    <t>#survey_std</t>
  </si>
  <si>
    <t>Year</t>
  </si>
  <si>
    <t>lof1</t>
  </si>
  <si>
    <t>lof2</t>
  </si>
  <si>
    <t>lof3</t>
  </si>
  <si>
    <t>endyr</t>
  </si>
  <si>
    <t>retro</t>
  </si>
  <si>
    <t>cur_yr</t>
  </si>
  <si>
    <t>wt_pre</t>
  </si>
  <si>
    <t>residuals_1</t>
  </si>
  <si>
    <t>residuals_2</t>
  </si>
  <si>
    <t>sigma_yr</t>
  </si>
  <si>
    <t>yr_eff</t>
  </si>
  <si>
    <t>sigma_coh</t>
  </si>
  <si>
    <t>coh_eff</t>
  </si>
  <si>
    <t>ages</t>
  </si>
  <si>
    <t>mnwt</t>
  </si>
  <si>
    <t>K</t>
  </si>
  <si>
    <t>L1</t>
  </si>
  <si>
    <t>L2</t>
  </si>
  <si>
    <t>Aged</t>
  </si>
  <si>
    <t>Collected</t>
  </si>
  <si>
    <r>
      <t>2017</t>
    </r>
    <r>
      <rPr>
        <sz val="12"/>
        <color theme="1"/>
        <rFont val="Calibri"/>
        <family val="2"/>
        <scheme val="minor"/>
      </rPr>
      <t> 00 16232112 0900 16233012</t>
    </r>
    <r>
      <rPr>
        <u/>
        <sz val="12"/>
        <color rgb="FF003399"/>
        <rFont val="Calibri"/>
        <family val="2"/>
        <scheme val="minor"/>
      </rPr>
      <t>2016</t>
    </r>
    <r>
      <rPr>
        <sz val="12"/>
        <color theme="1"/>
        <rFont val="Calibri"/>
        <family val="2"/>
        <scheme val="minor"/>
      </rPr>
      <t> 0757 17661780 00 17662537</t>
    </r>
    <r>
      <rPr>
        <u/>
        <sz val="12"/>
        <color rgb="FF003399"/>
        <rFont val="Calibri"/>
        <family val="2"/>
        <scheme val="minor"/>
      </rPr>
      <t>2015</t>
    </r>
    <r>
      <rPr>
        <sz val="12"/>
        <color theme="1"/>
        <rFont val="Calibri"/>
        <family val="2"/>
        <scheme val="minor"/>
      </rPr>
      <t> 00 23202330 11591169 34793499</t>
    </r>
    <r>
      <rPr>
        <u/>
        <sz val="12"/>
        <color rgb="FF003399"/>
        <rFont val="Calibri"/>
        <family val="2"/>
        <scheme val="minor"/>
      </rPr>
      <t>2014</t>
    </r>
    <r>
      <rPr>
        <sz val="12"/>
        <color theme="1"/>
        <rFont val="Calibri"/>
        <family val="2"/>
        <scheme val="minor"/>
      </rPr>
      <t> 717720 20992106 00 28162826</t>
    </r>
    <r>
      <rPr>
        <u/>
        <sz val="12"/>
        <color rgb="FF003399"/>
        <rFont val="Calibri"/>
        <family val="2"/>
        <scheme val="minor"/>
      </rPr>
      <t>2013</t>
    </r>
    <r>
      <rPr>
        <sz val="12"/>
        <color theme="1"/>
        <rFont val="Calibri"/>
        <family val="2"/>
        <scheme val="minor"/>
      </rPr>
      <t> 00 18471855 15571570 34043425</t>
    </r>
    <r>
      <rPr>
        <u/>
        <sz val="12"/>
        <color rgb="FF003399"/>
        <rFont val="Calibri"/>
        <family val="2"/>
        <scheme val="minor"/>
      </rPr>
      <t>2012</t>
    </r>
    <r>
      <rPr>
        <sz val="12"/>
        <color theme="1"/>
        <rFont val="Calibri"/>
        <family val="2"/>
        <scheme val="minor"/>
      </rPr>
      <t> 555560 17851797 00 23402357</t>
    </r>
    <r>
      <rPr>
        <u/>
        <sz val="12"/>
        <color rgb="FF003399"/>
        <rFont val="Calibri"/>
        <family val="2"/>
        <scheme val="minor"/>
      </rPr>
      <t>2011</t>
    </r>
    <r>
      <rPr>
        <sz val="12"/>
        <color theme="1"/>
        <rFont val="Calibri"/>
        <family val="2"/>
        <scheme val="minor"/>
      </rPr>
      <t> 00 17461760 16621676 34083436</t>
    </r>
    <r>
      <rPr>
        <u/>
        <sz val="12"/>
        <color rgb="FF003399"/>
        <rFont val="Calibri"/>
        <family val="2"/>
        <scheme val="minor"/>
      </rPr>
      <t>2010</t>
    </r>
    <r>
      <rPr>
        <sz val="12"/>
        <color theme="1"/>
        <rFont val="Calibri"/>
        <family val="2"/>
        <scheme val="minor"/>
      </rPr>
      <t> 432620 40144370 6131200 50596190</t>
    </r>
    <r>
      <rPr>
        <u/>
        <sz val="12"/>
        <color rgb="FF003399"/>
        <rFont val="Calibri"/>
        <family val="2"/>
        <scheme val="minor"/>
      </rPr>
      <t>2009</t>
    </r>
    <r>
      <rPr>
        <sz val="12"/>
        <color theme="1"/>
        <rFont val="Calibri"/>
        <family val="2"/>
        <scheme val="minor"/>
      </rPr>
      <t> 00 32943302 25132697 58075999</t>
    </r>
    <r>
      <rPr>
        <u/>
        <sz val="12"/>
        <color rgb="FF003399"/>
        <rFont val="Calibri"/>
        <family val="2"/>
        <scheme val="minor"/>
      </rPr>
      <t>2008</t>
    </r>
    <r>
      <rPr>
        <sz val="12"/>
        <color theme="1"/>
        <rFont val="Calibri"/>
        <family val="2"/>
        <scheme val="minor"/>
      </rPr>
      <t> 00 31433475 579993 37224468</t>
    </r>
    <r>
      <rPr>
        <u/>
        <sz val="12"/>
        <color rgb="FF003399"/>
        <rFont val="Calibri"/>
        <family val="2"/>
        <scheme val="minor"/>
      </rPr>
      <t>2007</t>
    </r>
    <r>
      <rPr>
        <sz val="12"/>
        <color theme="1"/>
        <rFont val="Calibri"/>
        <family val="2"/>
        <scheme val="minor"/>
      </rPr>
      <t> 00 51965475 20002976 71968451</t>
    </r>
    <r>
      <rPr>
        <u/>
        <sz val="12"/>
        <color rgb="FF003399"/>
        <rFont val="Calibri"/>
        <family val="2"/>
        <scheme val="minor"/>
      </rPr>
      <t>2006</t>
    </r>
    <r>
      <rPr>
        <sz val="12"/>
        <color theme="1"/>
        <rFont val="Calibri"/>
        <family val="2"/>
        <scheme val="minor"/>
      </rPr>
      <t> 575584 48734886 7822948 62308418</t>
    </r>
    <r>
      <rPr>
        <u/>
        <sz val="12"/>
        <color rgb="FF003399"/>
        <rFont val="Calibri"/>
        <family val="2"/>
        <scheme val="minor"/>
      </rPr>
      <t>2005</t>
    </r>
    <r>
      <rPr>
        <sz val="12"/>
        <color theme="1"/>
        <rFont val="Calibri"/>
        <family val="2"/>
        <scheme val="minor"/>
      </rPr>
      <t> 00 26522683 24004258 50526941</t>
    </r>
    <r>
      <rPr>
        <u/>
        <sz val="12"/>
        <color rgb="FF003399"/>
        <rFont val="Calibri"/>
        <family val="2"/>
        <scheme val="minor"/>
      </rPr>
      <t>2004</t>
    </r>
    <r>
      <rPr>
        <sz val="12"/>
        <color theme="1"/>
        <rFont val="Calibri"/>
        <family val="2"/>
        <scheme val="minor"/>
      </rPr>
      <t> 583593 41015440 10982570 57828603</t>
    </r>
    <r>
      <rPr>
        <u/>
        <sz val="12"/>
        <color rgb="FF003399"/>
        <rFont val="Calibri"/>
        <family val="2"/>
        <scheme val="minor"/>
      </rPr>
      <t>2003</t>
    </r>
    <r>
      <rPr>
        <sz val="12"/>
        <color theme="1"/>
        <rFont val="Calibri"/>
        <family val="2"/>
        <scheme val="minor"/>
      </rPr>
      <t> 00 19711984 30796263 50508247</t>
    </r>
    <r>
      <rPr>
        <u/>
        <sz val="12"/>
        <color rgb="FF003399"/>
        <rFont val="Calibri"/>
        <family val="2"/>
        <scheme val="minor"/>
      </rPr>
      <t>2002</t>
    </r>
    <r>
      <rPr>
        <sz val="12"/>
        <color theme="1"/>
        <rFont val="Calibri"/>
        <family val="2"/>
        <scheme val="minor"/>
      </rPr>
      <t> 13401356 63227383 11712816 883311555</t>
    </r>
    <r>
      <rPr>
        <u/>
        <sz val="12"/>
        <color rgb="FF003399"/>
        <rFont val="Calibri"/>
        <family val="2"/>
        <scheme val="minor"/>
      </rPr>
      <t>2001</t>
    </r>
    <r>
      <rPr>
        <sz val="12"/>
        <color theme="1"/>
        <rFont val="Calibri"/>
        <family val="2"/>
        <scheme val="minor"/>
      </rPr>
      <t> 00 33283351 26864632 60147983</t>
    </r>
    <r>
      <rPr>
        <u/>
        <sz val="12"/>
        <color rgb="FF003399"/>
        <rFont val="Calibri"/>
        <family val="2"/>
        <scheme val="minor"/>
      </rPr>
      <t>2000</t>
    </r>
    <r>
      <rPr>
        <sz val="12"/>
        <color theme="1"/>
        <rFont val="Calibri"/>
        <family val="2"/>
        <scheme val="minor"/>
      </rPr>
      <t> 868875 48006184 12813255 694910314</t>
    </r>
    <r>
      <rPr>
        <u/>
        <sz val="12"/>
        <color rgb="FF003399"/>
        <rFont val="Calibri"/>
        <family val="2"/>
        <scheme val="minor"/>
      </rPr>
      <t>1999</t>
    </r>
    <r>
      <rPr>
        <sz val="12"/>
        <color theme="1"/>
        <rFont val="Calibri"/>
        <family val="2"/>
        <scheme val="minor"/>
      </rPr>
      <t> 00 37886331 12571270 50457601</t>
    </r>
    <r>
      <rPr>
        <u/>
        <sz val="12"/>
        <color rgb="FF003399"/>
        <rFont val="Calibri"/>
        <family val="2"/>
        <scheme val="minor"/>
      </rPr>
      <t>1998</t>
    </r>
    <r>
      <rPr>
        <sz val="12"/>
        <color theme="1"/>
        <rFont val="Calibri"/>
        <family val="2"/>
        <scheme val="minor"/>
      </rPr>
      <t> 00 24152452 16471671 40624123</t>
    </r>
    <r>
      <rPr>
        <u/>
        <sz val="12"/>
        <color rgb="FF003399"/>
        <rFont val="Calibri"/>
        <family val="2"/>
        <scheme val="minor"/>
      </rPr>
      <t>1997</t>
    </r>
    <r>
      <rPr>
        <sz val="12"/>
        <color theme="1"/>
        <rFont val="Calibri"/>
        <family val="2"/>
        <scheme val="minor"/>
      </rPr>
      <t> 10781092 45996022 15351568 72128682</t>
    </r>
    <r>
      <rPr>
        <u/>
        <sz val="12"/>
        <color rgb="FF003399"/>
        <rFont val="Calibri"/>
        <family val="2"/>
        <scheme val="minor"/>
      </rPr>
      <t>1996</t>
    </r>
    <r>
      <rPr>
        <sz val="12"/>
        <color theme="1"/>
        <rFont val="Calibri"/>
        <family val="2"/>
        <scheme val="minor"/>
      </rPr>
      <t> 00 45834665 34234716 80069381</t>
    </r>
    <r>
      <rPr>
        <u/>
        <sz val="12"/>
        <color rgb="FF003399"/>
        <rFont val="Calibri"/>
        <family val="2"/>
        <scheme val="minor"/>
      </rPr>
      <t>1995</t>
    </r>
    <r>
      <rPr>
        <sz val="12"/>
        <color theme="1"/>
        <rFont val="Calibri"/>
        <family val="2"/>
        <scheme val="minor"/>
      </rPr>
      <t> 00 32273885 17243622 49517507</t>
    </r>
    <r>
      <rPr>
        <u/>
        <sz val="12"/>
        <color rgb="FF003399"/>
        <rFont val="Calibri"/>
        <family val="2"/>
        <scheme val="minor"/>
      </rPr>
      <t>1994</t>
    </r>
    <r>
      <rPr>
        <sz val="12"/>
        <color theme="1"/>
        <rFont val="Calibri"/>
        <family val="2"/>
        <scheme val="minor"/>
      </rPr>
      <t> 990995 49549641 17223412 766614048</t>
    </r>
    <r>
      <rPr>
        <u/>
        <sz val="12"/>
        <color rgb="FF003399"/>
        <rFont val="Calibri"/>
        <family val="2"/>
        <scheme val="minor"/>
      </rPr>
      <t>1993</t>
    </r>
    <r>
      <rPr>
        <sz val="12"/>
        <color theme="1"/>
        <rFont val="Calibri"/>
        <family val="2"/>
        <scheme val="minor"/>
      </rPr>
      <t> 00 24414670 31224729 55639399</t>
    </r>
    <r>
      <rPr>
        <u/>
        <sz val="12"/>
        <color rgb="FF003399"/>
        <rFont val="Calibri"/>
        <family val="2"/>
        <scheme val="minor"/>
      </rPr>
      <t>1992</t>
    </r>
    <r>
      <rPr>
        <sz val="12"/>
        <color theme="1"/>
        <rFont val="Calibri"/>
        <family val="2"/>
        <scheme val="minor"/>
      </rPr>
      <t> 00 38163129 25531788 63694917</t>
    </r>
    <r>
      <rPr>
        <u/>
        <sz val="12"/>
        <color rgb="FF003399"/>
        <rFont val="Calibri"/>
        <family val="2"/>
        <scheme val="minor"/>
      </rPr>
      <t>1991</t>
    </r>
    <r>
      <rPr>
        <sz val="12"/>
        <color theme="1"/>
        <rFont val="Calibri"/>
        <family val="2"/>
        <scheme val="minor"/>
      </rPr>
      <t> 725905 50756091 11061465 69068461</t>
    </r>
    <r>
      <rPr>
        <u/>
        <sz val="12"/>
        <color rgb="FF003399"/>
        <rFont val="Calibri"/>
        <family val="2"/>
        <scheme val="minor"/>
      </rPr>
      <t>1990</t>
    </r>
    <r>
      <rPr>
        <sz val="12"/>
        <color theme="1"/>
        <rFont val="Calibri"/>
        <family val="2"/>
        <scheme val="minor"/>
      </rPr>
      <t> 00 22412857 43655554 66068411</t>
    </r>
    <r>
      <rPr>
        <u/>
        <sz val="12"/>
        <color rgb="FF003399"/>
        <rFont val="Calibri"/>
        <family val="2"/>
        <scheme val="minor"/>
      </rPr>
      <t>1989</t>
    </r>
    <r>
      <rPr>
        <sz val="12"/>
        <color theme="1"/>
        <rFont val="Calibri"/>
        <family val="2"/>
        <scheme val="minor"/>
      </rPr>
      <t> 00 33985124 15532327 49517451</t>
    </r>
    <r>
      <rPr>
        <u/>
        <sz val="12"/>
        <color rgb="FF003399"/>
        <rFont val="Calibri"/>
        <family val="2"/>
        <scheme val="minor"/>
      </rPr>
      <t>1988</t>
    </r>
    <r>
      <rPr>
        <sz val="12"/>
        <color theme="1"/>
        <rFont val="Calibri"/>
        <family val="2"/>
        <scheme val="minor"/>
      </rPr>
      <t> 00 51405381 10041027 61446408</t>
    </r>
    <r>
      <rPr>
        <u/>
        <sz val="12"/>
        <color rgb="FF003399"/>
        <rFont val="Calibri"/>
        <family val="2"/>
        <scheme val="minor"/>
      </rPr>
      <t>1987</t>
    </r>
    <r>
      <rPr>
        <sz val="12"/>
        <color theme="1"/>
        <rFont val="Calibri"/>
        <family val="2"/>
        <scheme val="minor"/>
      </rPr>
      <t> 00 16071607 25473159 41544766</t>
    </r>
    <r>
      <rPr>
        <u/>
        <sz val="12"/>
        <color rgb="FF003399"/>
        <rFont val="Calibri"/>
        <family val="2"/>
        <scheme val="minor"/>
      </rPr>
      <t>1986</t>
    </r>
    <r>
      <rPr>
        <sz val="12"/>
        <color theme="1"/>
        <rFont val="Calibri"/>
        <family val="2"/>
        <scheme val="minor"/>
      </rPr>
      <t> 23152334 13441344 16991700 53585378</t>
    </r>
    <r>
      <rPr>
        <u/>
        <sz val="12"/>
        <color rgb="FF003399"/>
        <rFont val="Calibri"/>
        <family val="2"/>
        <scheme val="minor"/>
      </rPr>
      <t>1985</t>
    </r>
    <r>
      <rPr>
        <sz val="12"/>
        <color theme="1"/>
        <rFont val="Calibri"/>
        <family val="2"/>
        <scheme val="minor"/>
      </rPr>
      <t> 0NA 4652NA 2309NA 6961NA</t>
    </r>
    <r>
      <rPr>
        <u/>
        <sz val="12"/>
        <color rgb="FF003399"/>
        <rFont val="Calibri"/>
        <family val="2"/>
        <scheme val="minor"/>
      </rPr>
      <t>1984</t>
    </r>
    <r>
      <rPr>
        <sz val="12"/>
        <color theme="1"/>
        <rFont val="Calibri"/>
        <family val="2"/>
        <scheme val="minor"/>
      </rPr>
      <t> 0NA 1806NA 6267NA 8073NA</t>
    </r>
    <r>
      <rPr>
        <u/>
        <sz val="12"/>
        <color rgb="FF003399"/>
        <rFont val="Calibri"/>
        <family val="2"/>
        <scheme val="minor"/>
      </rPr>
      <t>1983</t>
    </r>
    <r>
      <rPr>
        <sz val="12"/>
        <color theme="1"/>
        <rFont val="Calibri"/>
        <family val="2"/>
        <scheme val="minor"/>
      </rPr>
      <t> 6393NA 1931NA 4590NA 12914NA</t>
    </r>
    <r>
      <rPr>
        <u/>
        <sz val="12"/>
        <color rgb="FF003399"/>
        <rFont val="Calibri"/>
        <family val="2"/>
        <scheme val="minor"/>
      </rPr>
      <t>1982</t>
    </r>
    <r>
      <rPr>
        <sz val="12"/>
        <color theme="1"/>
        <rFont val="Calibri"/>
        <family val="2"/>
        <scheme val="minor"/>
      </rPr>
      <t> 0NA 6777NA 2649NA 9426NA</t>
    </r>
    <r>
      <rPr>
        <u/>
        <sz val="12"/>
        <color rgb="FF003399"/>
        <rFont val="Calibri"/>
        <family val="2"/>
        <scheme val="minor"/>
      </rPr>
      <t>1981</t>
    </r>
    <r>
      <rPr>
        <sz val="12"/>
        <color theme="1"/>
        <rFont val="Calibri"/>
        <family val="2"/>
        <scheme val="minor"/>
      </rPr>
      <t> 0NA 1575NA 7072NA 8647NA</t>
    </r>
    <r>
      <rPr>
        <u/>
        <sz val="12"/>
        <color rgb="FF003399"/>
        <rFont val="Calibri"/>
        <family val="2"/>
        <scheme val="minor"/>
      </rPr>
      <t>1980</t>
    </r>
    <r>
      <rPr>
        <sz val="12"/>
        <color theme="1"/>
        <rFont val="Calibri"/>
        <family val="2"/>
        <scheme val="minor"/>
      </rPr>
      <t> 5012NA 1859NA 5039NA 11910NA</t>
    </r>
    <r>
      <rPr>
        <u/>
        <sz val="12"/>
        <color rgb="FF003399"/>
        <rFont val="Calibri"/>
        <family val="2"/>
        <scheme val="minor"/>
      </rPr>
      <t>1979</t>
    </r>
    <r>
      <rPr>
        <sz val="12"/>
        <color theme="1"/>
        <rFont val="Calibri"/>
        <family val="2"/>
        <scheme val="minor"/>
      </rPr>
      <t> 0NA 7078NA 6257NA 13335NA</t>
    </r>
    <r>
      <rPr>
        <u/>
        <sz val="12"/>
        <color rgb="FF003399"/>
        <rFont val="Calibri"/>
        <family val="2"/>
        <scheme val="minor"/>
      </rPr>
      <t>1978</t>
    </r>
    <r>
      <rPr>
        <sz val="12"/>
        <color theme="1"/>
        <rFont val="Calibri"/>
        <family val="2"/>
        <scheme val="minor"/>
      </rPr>
      <t> 0NA 1984NA 5052NA 7036NA</t>
    </r>
    <r>
      <rPr>
        <u/>
        <sz val="12"/>
        <color rgb="FF003399"/>
        <rFont val="Calibri"/>
        <family val="2"/>
        <scheme val="minor"/>
      </rPr>
      <t>1977</t>
    </r>
    <r>
      <rPr>
        <sz val="12"/>
        <color theme="1"/>
        <rFont val="Calibri"/>
        <family val="2"/>
        <scheme val="minor"/>
      </rPr>
      <t> 0NA 944NA 2794NA 3738NA</t>
    </r>
    <r>
      <rPr>
        <u/>
        <sz val="12"/>
        <color rgb="FF003399"/>
        <rFont val="Calibri"/>
        <family val="2"/>
        <scheme val="minor"/>
      </rPr>
      <t>1976</t>
    </r>
    <r>
      <rPr>
        <sz val="12"/>
        <color theme="1"/>
        <rFont val="Calibri"/>
        <family val="2"/>
        <scheme val="minor"/>
      </rPr>
      <t> 0NA 1990NA 1232NA 3222NA</t>
    </r>
    <r>
      <rPr>
        <u/>
        <sz val="12"/>
        <color rgb="FF003399"/>
        <rFont val="Calibri"/>
        <family val="2"/>
        <scheme val="minor"/>
      </rPr>
      <t>1975</t>
    </r>
    <r>
      <rPr>
        <sz val="12"/>
        <color theme="1"/>
        <rFont val="Calibri"/>
        <family val="2"/>
        <scheme val="minor"/>
      </rPr>
      <t> 0NA 4036NA 1012NA 5048NA</t>
    </r>
    <r>
      <rPr>
        <u/>
        <sz val="12"/>
        <color rgb="FF003399"/>
        <rFont val="Calibri"/>
        <family val="2"/>
        <scheme val="minor"/>
      </rPr>
      <t>1974</t>
    </r>
    <r>
      <rPr>
        <sz val="12"/>
        <color theme="1"/>
        <rFont val="Calibri"/>
        <family val="2"/>
        <scheme val="minor"/>
      </rPr>
      <t> 0NA 973NA 0NA 973NA</t>
    </r>
    <r>
      <rPr>
        <u/>
        <sz val="12"/>
        <color rgb="FF003399"/>
        <rFont val="Calibri"/>
        <family val="2"/>
        <scheme val="minor"/>
      </rPr>
      <t>1973</t>
    </r>
    <r>
      <rPr>
        <sz val="12"/>
        <color theme="1"/>
        <rFont val="Calibri"/>
        <family val="2"/>
        <scheme val="minor"/>
      </rPr>
      <t> 0NA 490NA 270NA 760NA</t>
    </r>
    <r>
      <rPr>
        <u/>
        <sz val="12"/>
        <color rgb="FF003399"/>
        <rFont val="Calibri"/>
        <family val="2"/>
        <scheme val="minor"/>
      </rPr>
      <t>1972</t>
    </r>
    <r>
      <rPr>
        <sz val="12"/>
        <color theme="1"/>
        <rFont val="Calibri"/>
        <family val="2"/>
        <scheme val="minor"/>
      </rPr>
      <t> 0NA 522NA 199NA 721NA</t>
    </r>
    <r>
      <rPr>
        <u/>
        <sz val="12"/>
        <color rgb="FF003399"/>
        <rFont val="Calibri"/>
        <family val="2"/>
        <scheme val="minor"/>
      </rPr>
      <t>1971</t>
    </r>
    <r>
      <rPr>
        <sz val="12"/>
        <color theme="1"/>
        <rFont val="Calibri"/>
        <family val="2"/>
        <scheme val="minor"/>
      </rPr>
      <t> 0NA 508NA 0NA 508NA</t>
    </r>
    <r>
      <rPr>
        <b/>
        <sz val="12"/>
        <color theme="1"/>
        <rFont val="Calibri"/>
        <family val="2"/>
        <scheme val="minor"/>
      </rPr>
      <t>Total</t>
    </r>
    <r>
      <rPr>
        <sz val="12"/>
        <color theme="1"/>
        <rFont val="Calibri"/>
        <family val="2"/>
        <scheme val="minor"/>
      </rPr>
      <t> </t>
    </r>
    <r>
      <rPr>
        <b/>
        <sz val="12"/>
        <color theme="1"/>
        <rFont val="Calibri"/>
        <family val="2"/>
        <scheme val="minor"/>
      </rPr>
      <t>1017811391</t>
    </r>
    <r>
      <rPr>
        <sz val="12"/>
        <color theme="1"/>
        <rFont val="Calibri"/>
        <family val="2"/>
        <scheme val="minor"/>
      </rPr>
      <t> </t>
    </r>
    <r>
      <rPr>
        <b/>
        <sz val="12"/>
        <color theme="1"/>
        <rFont val="Calibri"/>
        <family val="2"/>
        <scheme val="minor"/>
      </rPr>
      <t>105508125472</t>
    </r>
    <r>
      <rPr>
        <sz val="12"/>
        <color theme="1"/>
        <rFont val="Calibri"/>
        <family val="2"/>
        <scheme val="minor"/>
      </rPr>
      <t> </t>
    </r>
    <r>
      <rPr>
        <b/>
        <sz val="12"/>
        <color theme="1"/>
        <rFont val="Calibri"/>
        <family val="2"/>
        <scheme val="minor"/>
      </rPr>
      <t>5183777931</t>
    </r>
    <r>
      <rPr>
        <sz val="12"/>
        <color theme="1"/>
        <rFont val="Calibri"/>
        <family val="2"/>
        <scheme val="minor"/>
      </rPr>
      <t> </t>
    </r>
    <r>
      <rPr>
        <b/>
        <sz val="12"/>
        <color theme="1"/>
        <rFont val="Calibri"/>
        <family val="2"/>
        <scheme val="minor"/>
      </rPr>
      <t>167523214794</t>
    </r>
  </si>
  <si>
    <t>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</si>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</sst>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03399"/>
      <name val="Calibri"/>
      <family val="2"/>
      <scheme val="minor"/>
    </font>
    <font>
      <sz val="9.6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4" fillId="0" borderId="0" xfId="0" applyFont="1"/>
    <xf numFmtId="0" fontId="4" fillId="2" borderId="0" xfId="0" applyFont="1" applyFill="1"/>
    <xf numFmtId="3" fontId="4" fillId="0" borderId="0" xfId="0" applyNumberFormat="1" applyFont="1"/>
    <xf numFmtId="164" fontId="4" fillId="0" borderId="0" xfId="0" applyNumberFormat="1" applyFont="1"/>
    <xf numFmtId="9" fontId="4" fillId="0" borderId="0" xfId="1" applyFont="1"/>
    <xf numFmtId="11" fontId="4" fillId="0" borderId="0" xfId="0" applyNumberFormat="1" applyFont="1"/>
    <xf numFmtId="165" fontId="4" fillId="2" borderId="0" xfId="0" applyNumberFormat="1" applyFont="1" applyFill="1"/>
    <xf numFmtId="0" fontId="4" fillId="0" borderId="0" xfId="0" applyNumberFormat="1" applyFont="1"/>
    <xf numFmtId="0" fontId="4" fillId="2" borderId="0" xfId="0" applyNumberFormat="1" applyFont="1" applyFill="1"/>
    <xf numFmtId="0" fontId="4" fillId="0" borderId="1" xfId="0" applyFont="1" applyBorder="1"/>
    <xf numFmtId="0" fontId="6" fillId="0" borderId="0" xfId="0" applyFont="1"/>
    <xf numFmtId="0" fontId="8" fillId="0" borderId="0" xfId="0" applyFont="1"/>
    <xf numFmtId="0" fontId="2" fillId="0" borderId="0" xfId="6"/>
    <xf numFmtId="0" fontId="7" fillId="0" borderId="0" xfId="0" applyFont="1"/>
    <xf numFmtId="1" fontId="4" fillId="0" borderId="0" xfId="0" applyNumberFormat="1" applyFont="1"/>
  </cellXfs>
  <cellStyles count="7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Sheet1!$E$16:$AN$16</c:f>
              <c:numCache>
                <c:formatCode>General</c:formatCode>
                <c:ptCount val="36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</c:numCache>
            </c:numRef>
          </c:xVal>
          <c:yVal>
            <c:numRef>
              <c:f>Sheet1!$E$17:$AN$17</c:f>
              <c:numCache>
                <c:formatCode>General</c:formatCode>
                <c:ptCount val="36"/>
                <c:pt idx="0">
                  <c:v>6777</c:v>
                </c:pt>
                <c:pt idx="1">
                  <c:v>1931</c:v>
                </c:pt>
                <c:pt idx="2">
                  <c:v>1806</c:v>
                </c:pt>
                <c:pt idx="3">
                  <c:v>4652</c:v>
                </c:pt>
                <c:pt idx="4">
                  <c:v>1344</c:v>
                </c:pt>
                <c:pt idx="5">
                  <c:v>1607</c:v>
                </c:pt>
                <c:pt idx="6">
                  <c:v>5140</c:v>
                </c:pt>
                <c:pt idx="7">
                  <c:v>3398</c:v>
                </c:pt>
                <c:pt idx="8">
                  <c:v>2241</c:v>
                </c:pt>
                <c:pt idx="9">
                  <c:v>5075</c:v>
                </c:pt>
                <c:pt idx="10">
                  <c:v>3816</c:v>
                </c:pt>
                <c:pt idx="11">
                  <c:v>2441</c:v>
                </c:pt>
                <c:pt idx="12">
                  <c:v>4954</c:v>
                </c:pt>
                <c:pt idx="13">
                  <c:v>3227</c:v>
                </c:pt>
                <c:pt idx="14">
                  <c:v>4583</c:v>
                </c:pt>
                <c:pt idx="15">
                  <c:v>4599</c:v>
                </c:pt>
                <c:pt idx="16">
                  <c:v>2415</c:v>
                </c:pt>
                <c:pt idx="17">
                  <c:v>3788</c:v>
                </c:pt>
                <c:pt idx="18">
                  <c:v>4800</c:v>
                </c:pt>
                <c:pt idx="19">
                  <c:v>3328</c:v>
                </c:pt>
                <c:pt idx="20">
                  <c:v>6322</c:v>
                </c:pt>
                <c:pt idx="21">
                  <c:v>1971</c:v>
                </c:pt>
                <c:pt idx="22">
                  <c:v>4101</c:v>
                </c:pt>
                <c:pt idx="23">
                  <c:v>2652</c:v>
                </c:pt>
                <c:pt idx="24">
                  <c:v>4873</c:v>
                </c:pt>
                <c:pt idx="25">
                  <c:v>5196</c:v>
                </c:pt>
                <c:pt idx="26">
                  <c:v>3143</c:v>
                </c:pt>
                <c:pt idx="27">
                  <c:v>3294</c:v>
                </c:pt>
                <c:pt idx="28">
                  <c:v>4014</c:v>
                </c:pt>
                <c:pt idx="29">
                  <c:v>1746</c:v>
                </c:pt>
                <c:pt idx="30">
                  <c:v>1785</c:v>
                </c:pt>
                <c:pt idx="31">
                  <c:v>1847</c:v>
                </c:pt>
                <c:pt idx="32">
                  <c:v>2099</c:v>
                </c:pt>
                <c:pt idx="33">
                  <c:v>2320</c:v>
                </c:pt>
                <c:pt idx="34">
                  <c:v>1766</c:v>
                </c:pt>
                <c:pt idx="35">
                  <c:v>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9-144D-945C-E887F89DA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474064"/>
        <c:axId val="1126091520"/>
      </c:scatterChar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Sheet1!$E$16:$AN$16</c:f>
              <c:numCache>
                <c:formatCode>General</c:formatCode>
                <c:ptCount val="36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</c:numCache>
            </c:numRef>
          </c:xVal>
          <c:yVal>
            <c:numRef>
              <c:f>Sheet1!$E$18:$AN$18</c:f>
              <c:numCache>
                <c:formatCode>General</c:formatCode>
                <c:ptCount val="36"/>
                <c:pt idx="0">
                  <c:v>105</c:v>
                </c:pt>
                <c:pt idx="1">
                  <c:v>126</c:v>
                </c:pt>
                <c:pt idx="2">
                  <c:v>118</c:v>
                </c:pt>
                <c:pt idx="3">
                  <c:v>125</c:v>
                </c:pt>
                <c:pt idx="4">
                  <c:v>88</c:v>
                </c:pt>
                <c:pt idx="5">
                  <c:v>105</c:v>
                </c:pt>
                <c:pt idx="6">
                  <c:v>76</c:v>
                </c:pt>
                <c:pt idx="7">
                  <c:v>80</c:v>
                </c:pt>
                <c:pt idx="8">
                  <c:v>82</c:v>
                </c:pt>
                <c:pt idx="9">
                  <c:v>71</c:v>
                </c:pt>
                <c:pt idx="10">
                  <c:v>82</c:v>
                </c:pt>
                <c:pt idx="11">
                  <c:v>90</c:v>
                </c:pt>
                <c:pt idx="12">
                  <c:v>74</c:v>
                </c:pt>
                <c:pt idx="13">
                  <c:v>75</c:v>
                </c:pt>
                <c:pt idx="14">
                  <c:v>90</c:v>
                </c:pt>
                <c:pt idx="15">
                  <c:v>78</c:v>
                </c:pt>
                <c:pt idx="16">
                  <c:v>82</c:v>
                </c:pt>
                <c:pt idx="17">
                  <c:v>90</c:v>
                </c:pt>
                <c:pt idx="18">
                  <c:v>101</c:v>
                </c:pt>
                <c:pt idx="19">
                  <c:v>107</c:v>
                </c:pt>
                <c:pt idx="20">
                  <c:v>110</c:v>
                </c:pt>
                <c:pt idx="21">
                  <c:v>107</c:v>
                </c:pt>
                <c:pt idx="22">
                  <c:v>108</c:v>
                </c:pt>
                <c:pt idx="23">
                  <c:v>109</c:v>
                </c:pt>
                <c:pt idx="24">
                  <c:v>102</c:v>
                </c:pt>
                <c:pt idx="25">
                  <c:v>97</c:v>
                </c:pt>
                <c:pt idx="26">
                  <c:v>82</c:v>
                </c:pt>
                <c:pt idx="27">
                  <c:v>87</c:v>
                </c:pt>
                <c:pt idx="28">
                  <c:v>90</c:v>
                </c:pt>
                <c:pt idx="29">
                  <c:v>113</c:v>
                </c:pt>
                <c:pt idx="30">
                  <c:v>116</c:v>
                </c:pt>
                <c:pt idx="31">
                  <c:v>120</c:v>
                </c:pt>
                <c:pt idx="32">
                  <c:v>137</c:v>
                </c:pt>
                <c:pt idx="33">
                  <c:v>151</c:v>
                </c:pt>
                <c:pt idx="34">
                  <c:v>115</c:v>
                </c:pt>
                <c:pt idx="35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9-144D-945C-E887F89DA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53312"/>
        <c:axId val="1130713136"/>
      </c:scatterChart>
      <c:valAx>
        <c:axId val="11254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91520"/>
        <c:crosses val="autoZero"/>
        <c:crossBetween val="midCat"/>
      </c:valAx>
      <c:valAx>
        <c:axId val="11260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74064"/>
        <c:crosses val="autoZero"/>
        <c:crossBetween val="midCat"/>
      </c:valAx>
      <c:valAx>
        <c:axId val="1130713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53312"/>
        <c:crosses val="max"/>
        <c:crossBetween val="midCat"/>
      </c:valAx>
      <c:valAx>
        <c:axId val="112615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7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Sheet3!$A$249:$AW$249</c:f>
              <c:numCache>
                <c:formatCode>General</c:formatCode>
                <c:ptCount val="4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</c:numCache>
            </c:numRef>
          </c:xVal>
          <c:yVal>
            <c:numRef>
              <c:f>Sheet3!$A$251:$AW$251</c:f>
              <c:numCache>
                <c:formatCode>General</c:formatCode>
                <c:ptCount val="49"/>
                <c:pt idx="0">
                  <c:v>0</c:v>
                </c:pt>
                <c:pt idx="1">
                  <c:v>-8.9029999999999995E-3</c:v>
                </c:pt>
                <c:pt idx="2">
                  <c:v>2.9315000000000001E-2</c:v>
                </c:pt>
                <c:pt idx="3">
                  <c:v>1.4781000000000001E-2</c:v>
                </c:pt>
                <c:pt idx="4">
                  <c:v>2.094E-2</c:v>
                </c:pt>
                <c:pt idx="5">
                  <c:v>6.2115999999999998E-2</c:v>
                </c:pt>
                <c:pt idx="6">
                  <c:v>8.4880000000000008E-3</c:v>
                </c:pt>
                <c:pt idx="7">
                  <c:v>-4.1309999999999999E-2</c:v>
                </c:pt>
                <c:pt idx="8">
                  <c:v>0.138435</c:v>
                </c:pt>
                <c:pt idx="9">
                  <c:v>-0.12554399999999999</c:v>
                </c:pt>
                <c:pt idx="10">
                  <c:v>-8.3218E-2</c:v>
                </c:pt>
                <c:pt idx="11">
                  <c:v>-7.8074000000000005E-2</c:v>
                </c:pt>
                <c:pt idx="12">
                  <c:v>-0.25551600000000002</c:v>
                </c:pt>
                <c:pt idx="13">
                  <c:v>-3.9301000000000003E-2</c:v>
                </c:pt>
                <c:pt idx="14">
                  <c:v>-1.0762000000000001E-2</c:v>
                </c:pt>
                <c:pt idx="15">
                  <c:v>-3.4733E-2</c:v>
                </c:pt>
                <c:pt idx="16">
                  <c:v>-2.3016000000000002E-2</c:v>
                </c:pt>
                <c:pt idx="17">
                  <c:v>-4.4031000000000001E-2</c:v>
                </c:pt>
                <c:pt idx="18">
                  <c:v>-9.0547000000000002E-2</c:v>
                </c:pt>
                <c:pt idx="19">
                  <c:v>-0.21077399999999999</c:v>
                </c:pt>
                <c:pt idx="20">
                  <c:v>-0.24434500000000001</c:v>
                </c:pt>
                <c:pt idx="21">
                  <c:v>-0.27531699999999998</c:v>
                </c:pt>
                <c:pt idx="22">
                  <c:v>0.12016300000000001</c:v>
                </c:pt>
                <c:pt idx="23">
                  <c:v>0.27910299999999999</c:v>
                </c:pt>
                <c:pt idx="24">
                  <c:v>9.2572000000000002E-2</c:v>
                </c:pt>
                <c:pt idx="25">
                  <c:v>-0.11489099999999999</c:v>
                </c:pt>
                <c:pt idx="26">
                  <c:v>1.525E-2</c:v>
                </c:pt>
                <c:pt idx="27">
                  <c:v>9.5783999999999994E-2</c:v>
                </c:pt>
                <c:pt idx="28">
                  <c:v>6.3950999999999994E-2</c:v>
                </c:pt>
                <c:pt idx="29">
                  <c:v>8.3755999999999997E-2</c:v>
                </c:pt>
                <c:pt idx="30">
                  <c:v>7.79E-3</c:v>
                </c:pt>
                <c:pt idx="31">
                  <c:v>6.2462999999999998E-2</c:v>
                </c:pt>
                <c:pt idx="32">
                  <c:v>0.13053999999999999</c:v>
                </c:pt>
                <c:pt idx="33">
                  <c:v>0.25171300000000002</c:v>
                </c:pt>
                <c:pt idx="34">
                  <c:v>0.111819</c:v>
                </c:pt>
                <c:pt idx="35">
                  <c:v>-7.8516000000000002E-2</c:v>
                </c:pt>
                <c:pt idx="36">
                  <c:v>-0.136295</c:v>
                </c:pt>
                <c:pt idx="37">
                  <c:v>-5.0423000000000003E-2</c:v>
                </c:pt>
                <c:pt idx="38">
                  <c:v>-0.22569900000000001</c:v>
                </c:pt>
                <c:pt idx="39">
                  <c:v>-6.3444E-2</c:v>
                </c:pt>
                <c:pt idx="40">
                  <c:v>-0.19850599999999999</c:v>
                </c:pt>
                <c:pt idx="41">
                  <c:v>-0.24779799999999999</c:v>
                </c:pt>
                <c:pt idx="42">
                  <c:v>-0.21443200000000001</c:v>
                </c:pt>
                <c:pt idx="43">
                  <c:v>-0.135154</c:v>
                </c:pt>
                <c:pt idx="44">
                  <c:v>5.0250999999999997E-2</c:v>
                </c:pt>
                <c:pt idx="45">
                  <c:v>0.121242</c:v>
                </c:pt>
                <c:pt idx="46">
                  <c:v>7.9353999999999994E-2</c:v>
                </c:pt>
                <c:pt idx="47">
                  <c:v>-6.9411E-2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1-AE43-8F45-2C30FC03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70288"/>
        <c:axId val="1177572336"/>
      </c:scatterChart>
      <c:valAx>
        <c:axId val="117757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72336"/>
        <c:crosses val="autoZero"/>
        <c:crossBetween val="midCat"/>
      </c:valAx>
      <c:valAx>
        <c:axId val="11775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7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Sheet3!$B$245:$AY$245</c:f>
              <c:numCache>
                <c:formatCode>General</c:formatCode>
                <c:ptCount val="50"/>
                <c:pt idx="0">
                  <c:v>0</c:v>
                </c:pt>
                <c:pt idx="1">
                  <c:v>2.9964999999999999E-2</c:v>
                </c:pt>
                <c:pt idx="2">
                  <c:v>-1.7377E-2</c:v>
                </c:pt>
                <c:pt idx="3">
                  <c:v>0.13947599999999999</c:v>
                </c:pt>
                <c:pt idx="4">
                  <c:v>0.23152200000000001</c:v>
                </c:pt>
                <c:pt idx="5">
                  <c:v>0.36825200000000002</c:v>
                </c:pt>
                <c:pt idx="6">
                  <c:v>0.85409199999999996</c:v>
                </c:pt>
                <c:pt idx="7">
                  <c:v>0.94036799999999998</c:v>
                </c:pt>
                <c:pt idx="8">
                  <c:v>0.516903</c:v>
                </c:pt>
                <c:pt idx="9">
                  <c:v>3.1614</c:v>
                </c:pt>
                <c:pt idx="10">
                  <c:v>0.29215200000000002</c:v>
                </c:pt>
                <c:pt idx="11">
                  <c:v>-0.25081700000000001</c:v>
                </c:pt>
                <c:pt idx="12">
                  <c:v>-0.62678</c:v>
                </c:pt>
                <c:pt idx="13">
                  <c:v>1.097245</c:v>
                </c:pt>
                <c:pt idx="14">
                  <c:v>0.32700299999999999</c:v>
                </c:pt>
                <c:pt idx="15">
                  <c:v>-2.016E-3</c:v>
                </c:pt>
                <c:pt idx="16">
                  <c:v>5.7249000000000001E-2</c:v>
                </c:pt>
                <c:pt idx="17">
                  <c:v>-1.558756</c:v>
                </c:pt>
                <c:pt idx="18">
                  <c:v>-0.58779000000000003</c:v>
                </c:pt>
                <c:pt idx="19">
                  <c:v>-0.55407899999999999</c:v>
                </c:pt>
                <c:pt idx="20">
                  <c:v>0.91363399999999995</c:v>
                </c:pt>
                <c:pt idx="21">
                  <c:v>0.20524100000000001</c:v>
                </c:pt>
                <c:pt idx="22">
                  <c:v>1.0458160000000001</c:v>
                </c:pt>
                <c:pt idx="23">
                  <c:v>1.4184209999999999</c:v>
                </c:pt>
                <c:pt idx="24">
                  <c:v>4.8057999999999997E-2</c:v>
                </c:pt>
                <c:pt idx="25">
                  <c:v>-0.50146999999999997</c:v>
                </c:pt>
                <c:pt idx="26">
                  <c:v>-0.57879400000000003</c:v>
                </c:pt>
                <c:pt idx="27">
                  <c:v>-0.269561</c:v>
                </c:pt>
                <c:pt idx="28">
                  <c:v>-0.81747599999999998</c:v>
                </c:pt>
                <c:pt idx="29">
                  <c:v>-0.22086700000000001</c:v>
                </c:pt>
                <c:pt idx="30">
                  <c:v>-0.277779</c:v>
                </c:pt>
                <c:pt idx="31">
                  <c:v>0.64251899999999995</c:v>
                </c:pt>
                <c:pt idx="32">
                  <c:v>0.12795899999999999</c:v>
                </c:pt>
                <c:pt idx="33">
                  <c:v>0.278254</c:v>
                </c:pt>
                <c:pt idx="34">
                  <c:v>-0.466306</c:v>
                </c:pt>
                <c:pt idx="35">
                  <c:v>-1.0394490000000001</c:v>
                </c:pt>
                <c:pt idx="36">
                  <c:v>-0.28585300000000002</c:v>
                </c:pt>
                <c:pt idx="37">
                  <c:v>1.346814</c:v>
                </c:pt>
                <c:pt idx="38">
                  <c:v>0.50817699999999999</c:v>
                </c:pt>
                <c:pt idx="39">
                  <c:v>1.817367</c:v>
                </c:pt>
                <c:pt idx="40">
                  <c:v>0.68198499999999995</c:v>
                </c:pt>
                <c:pt idx="41">
                  <c:v>0.99329199999999995</c:v>
                </c:pt>
                <c:pt idx="42">
                  <c:v>0.220804</c:v>
                </c:pt>
                <c:pt idx="43">
                  <c:v>0.706735</c:v>
                </c:pt>
                <c:pt idx="44">
                  <c:v>0.75909700000000002</c:v>
                </c:pt>
                <c:pt idx="45">
                  <c:v>-1.4095690000000001</c:v>
                </c:pt>
                <c:pt idx="46">
                  <c:v>-0.171767</c:v>
                </c:pt>
                <c:pt idx="47">
                  <c:v>0.21392700000000001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B-884B-BA19-9A80A5DD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610880"/>
        <c:axId val="1262671088"/>
      </c:barChart>
      <c:catAx>
        <c:axId val="126261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71088"/>
        <c:crosses val="autoZero"/>
        <c:auto val="1"/>
        <c:lblAlgn val="ctr"/>
        <c:lblOffset val="100"/>
        <c:noMultiLvlLbl val="0"/>
      </c:catAx>
      <c:valAx>
        <c:axId val="12626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609600</xdr:colOff>
      <xdr:row>18</xdr:row>
      <xdr:rowOff>12700</xdr:rowOff>
    </xdr:from>
    <xdr:to>
      <xdr:col>46</xdr:col>
      <xdr:colOff>228600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528595</xdr:colOff>
      <xdr:row>242</xdr:row>
      <xdr:rowOff>131805</xdr:rowOff>
    </xdr:from>
    <xdr:to>
      <xdr:col>10</xdr:col>
      <xdr:colOff>583514</xdr:colOff>
      <xdr:row>255</xdr:row>
      <xdr:rowOff>197708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jim/OneDrive/ebswp/data/Survey/Acoustic/Historic%20biomass%20and%20numbers%20at%20length%20and%20age%20below%203%20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mass at length"/>
      <sheetName val="Numbers at length"/>
      <sheetName val="Biomass at age"/>
      <sheetName val="Numbers at age"/>
    </sheetNames>
    <sheetDataSet>
      <sheetData sheetId="0" refreshError="1"/>
      <sheetData sheetId="1" refreshError="1"/>
      <sheetData sheetId="2" refreshError="1"/>
      <sheetData sheetId="3">
        <row r="76">
          <cell r="BB76">
            <v>982.76115858118749</v>
          </cell>
          <cell r="BC76">
            <v>4093.5920020435501</v>
          </cell>
          <cell r="BD76">
            <v>1215.6902914844813</v>
          </cell>
          <cell r="BE76">
            <v>1833.1341107374619</v>
          </cell>
          <cell r="BF76">
            <v>2262.1063862060532</v>
          </cell>
          <cell r="BG76">
            <v>386.26789024298483</v>
          </cell>
          <cell r="BH76">
            <v>106.73179282390603</v>
          </cell>
          <cell r="BI76">
            <v>97.478186574197395</v>
          </cell>
          <cell r="BJ76">
            <v>54.402527562685464</v>
          </cell>
          <cell r="BK76">
            <v>65.035806689766815</v>
          </cell>
          <cell r="BL76">
            <v>28.18229377980262</v>
          </cell>
          <cell r="BM76">
            <v>44.872013288938945</v>
          </cell>
          <cell r="BN76">
            <v>18.819945790116325</v>
          </cell>
          <cell r="BO76">
            <v>17.631710900244627</v>
          </cell>
          <cell r="BP76">
            <v>18.233360262000915</v>
          </cell>
        </row>
        <row r="77">
          <cell r="BB77">
            <v>1800.2540548465252</v>
          </cell>
          <cell r="BC77">
            <v>566.66512888455964</v>
          </cell>
          <cell r="BD77">
            <v>552.16056768551664</v>
          </cell>
          <cell r="BE77">
            <v>2741.0596904608105</v>
          </cell>
          <cell r="BF77">
            <v>914.96275760038895</v>
          </cell>
          <cell r="BG77">
            <v>633.53149225310881</v>
          </cell>
          <cell r="BH77">
            <v>585.04104992738485</v>
          </cell>
          <cell r="BI77">
            <v>141.69026351600186</v>
          </cell>
          <cell r="BJ77">
            <v>38.615812969369813</v>
          </cell>
          <cell r="BK77">
            <v>28.17004469426351</v>
          </cell>
          <cell r="BL77">
            <v>22.420988926846114</v>
          </cell>
          <cell r="BM77">
            <v>39.471901745703633</v>
          </cell>
          <cell r="BN77">
            <v>13.931626983224199</v>
          </cell>
          <cell r="BO77">
            <v>24.815192203863479</v>
          </cell>
          <cell r="BP77">
            <v>11.366710991337596</v>
          </cell>
        </row>
        <row r="78">
          <cell r="BB78">
            <v>13250.613373648708</v>
          </cell>
          <cell r="BC78">
            <v>2878.5767288666211</v>
          </cell>
          <cell r="BD78">
            <v>439.59123713133761</v>
          </cell>
          <cell r="BE78">
            <v>535.61607998997511</v>
          </cell>
          <cell r="BF78">
            <v>2326.9733475132466</v>
          </cell>
          <cell r="BG78">
            <v>546.09999066156536</v>
          </cell>
          <cell r="BH78">
            <v>313.07351929888273</v>
          </cell>
          <cell r="BI78">
            <v>290.57854856976724</v>
          </cell>
          <cell r="BJ78">
            <v>75.132543144049421</v>
          </cell>
          <cell r="BK78">
            <v>27.840972544487752</v>
          </cell>
          <cell r="BL78">
            <v>30.877438700909686</v>
          </cell>
          <cell r="BM78">
            <v>35.150721886410039</v>
          </cell>
          <cell r="BN78">
            <v>38.945678801291407</v>
          </cell>
          <cell r="BO78">
            <v>18.732704332357997</v>
          </cell>
          <cell r="BP78">
            <v>26.406440849537375</v>
          </cell>
        </row>
        <row r="79">
          <cell r="BB79">
            <v>607.20365204314089</v>
          </cell>
          <cell r="BC79">
            <v>1779.9949573565414</v>
          </cell>
          <cell r="BD79">
            <v>3717.0605546896682</v>
          </cell>
          <cell r="BE79">
            <v>1809.6749418485813</v>
          </cell>
          <cell r="BF79">
            <v>651.86233586042465</v>
          </cell>
          <cell r="BG79">
            <v>397.52067222069672</v>
          </cell>
          <cell r="BH79">
            <v>1548.0324536911166</v>
          </cell>
          <cell r="BI79">
            <v>526.25221785246345</v>
          </cell>
          <cell r="BJ79">
            <v>180.0208387427418</v>
          </cell>
          <cell r="BK79">
            <v>141.64589914118926</v>
          </cell>
          <cell r="BL79">
            <v>48.242948504005611</v>
          </cell>
          <cell r="BM79">
            <v>20.499547221307374</v>
          </cell>
          <cell r="BN79">
            <v>10.266812617242888</v>
          </cell>
          <cell r="BO79">
            <v>7.7953667945466423</v>
          </cell>
          <cell r="BP79">
            <v>4.7565796359356476</v>
          </cell>
        </row>
        <row r="80">
          <cell r="BB80">
            <v>460.36640314288741</v>
          </cell>
          <cell r="BC80">
            <v>1322.0302786364743</v>
          </cell>
          <cell r="BD80">
            <v>1230.0548587568856</v>
          </cell>
          <cell r="BE80">
            <v>2588.0272894162349</v>
          </cell>
          <cell r="BF80">
            <v>1011.8277908265522</v>
          </cell>
          <cell r="BG80">
            <v>326.61534286706569</v>
          </cell>
          <cell r="BH80">
            <v>308.364222094105</v>
          </cell>
          <cell r="BI80">
            <v>949.55203490381814</v>
          </cell>
          <cell r="BJ80">
            <v>277.58517164363906</v>
          </cell>
          <cell r="BK80">
            <v>134.09810972327733</v>
          </cell>
          <cell r="BL80">
            <v>60.258588897339891</v>
          </cell>
          <cell r="BM80">
            <v>35.599602250829598</v>
          </cell>
          <cell r="BN80">
            <v>6.9873676475258382</v>
          </cell>
          <cell r="BO80">
            <v>4.555128344657561</v>
          </cell>
          <cell r="BP80">
            <v>4.7172468428053334</v>
          </cell>
        </row>
        <row r="81">
          <cell r="BB81">
            <v>722.9260511694863</v>
          </cell>
          <cell r="BC81">
            <v>4281.0913729044087</v>
          </cell>
          <cell r="BD81">
            <v>3931.0117698336262</v>
          </cell>
          <cell r="BE81">
            <v>1435.1814671399898</v>
          </cell>
          <cell r="BF81">
            <v>838.76764224598992</v>
          </cell>
          <cell r="BG81">
            <v>771.8300407611332</v>
          </cell>
          <cell r="BH81">
            <v>389.27204911854108</v>
          </cell>
          <cell r="BI81">
            <v>148.92454913483598</v>
          </cell>
          <cell r="BJ81">
            <v>183.82830769685492</v>
          </cell>
          <cell r="BK81">
            <v>336.92026651597729</v>
          </cell>
          <cell r="BL81">
            <v>169.37981101374737</v>
          </cell>
          <cell r="BM81">
            <v>75.551482863945239</v>
          </cell>
          <cell r="BN81">
            <v>42.336303235094832</v>
          </cell>
          <cell r="BO81">
            <v>12.691710753317263</v>
          </cell>
          <cell r="BP81">
            <v>4.6144964823051673</v>
          </cell>
        </row>
        <row r="82">
          <cell r="BB82">
            <v>83.054497421286243</v>
          </cell>
          <cell r="BC82">
            <v>313.46852806665152</v>
          </cell>
          <cell r="BD82">
            <v>1216.3625180045428</v>
          </cell>
          <cell r="BE82">
            <v>3117.5815077066418</v>
          </cell>
          <cell r="BF82">
            <v>1636.5997346958666</v>
          </cell>
          <cell r="BG82">
            <v>567.55427228701001</v>
          </cell>
          <cell r="BH82">
            <v>291.01253846662485</v>
          </cell>
          <cell r="BI82">
            <v>281.48718678413042</v>
          </cell>
          <cell r="BJ82">
            <v>120.56776537061562</v>
          </cell>
          <cell r="BK82">
            <v>69.692797648005183</v>
          </cell>
          <cell r="BL82">
            <v>58.688948943339</v>
          </cell>
          <cell r="BM82">
            <v>77.010347778566086</v>
          </cell>
          <cell r="BN82">
            <v>37.434031479364556</v>
          </cell>
          <cell r="BO82">
            <v>12.546495719001964</v>
          </cell>
          <cell r="BP82">
            <v>9.3360166122157278</v>
          </cell>
        </row>
        <row r="83">
          <cell r="BB83">
            <v>524.71095973187403</v>
          </cell>
          <cell r="BC83">
            <v>216.99598515666585</v>
          </cell>
          <cell r="BD83">
            <v>291.24568029037755</v>
          </cell>
          <cell r="BE83">
            <v>654.096854188424</v>
          </cell>
          <cell r="BF83">
            <v>783.37609295047878</v>
          </cell>
          <cell r="BG83">
            <v>658.55630100083613</v>
          </cell>
          <cell r="BH83">
            <v>390.20024904819547</v>
          </cell>
          <cell r="BI83">
            <v>144.88895459121642</v>
          </cell>
          <cell r="BJ83">
            <v>74.79552564912521</v>
          </cell>
          <cell r="BK83">
            <v>58.553903569209623</v>
          </cell>
          <cell r="BL83">
            <v>32.824918376205503</v>
          </cell>
          <cell r="BM83">
            <v>21.719213122954553</v>
          </cell>
          <cell r="BN83">
            <v>16.492805385509438</v>
          </cell>
          <cell r="BO83">
            <v>19.794140962932246</v>
          </cell>
          <cell r="BP83">
            <v>16.173506079347696</v>
          </cell>
        </row>
        <row r="84">
          <cell r="BB84">
            <v>5775.2941445645511</v>
          </cell>
          <cell r="BC84">
            <v>1040.5871458044032</v>
          </cell>
          <cell r="BD84">
            <v>345.09752644485388</v>
          </cell>
          <cell r="BE84">
            <v>477.80343296562256</v>
          </cell>
          <cell r="BF84">
            <v>793.68820620896383</v>
          </cell>
          <cell r="BG84">
            <v>729.44366463608185</v>
          </cell>
          <cell r="BH84">
            <v>406.88807780259799</v>
          </cell>
          <cell r="BI84">
            <v>240.79008139216521</v>
          </cell>
          <cell r="BJ84">
            <v>97.686941759232013</v>
          </cell>
          <cell r="BK84">
            <v>39.26161661459814</v>
          </cell>
          <cell r="BL84">
            <v>37.240400148981244</v>
          </cell>
          <cell r="BM84">
            <v>18.816444550463231</v>
          </cell>
          <cell r="BN84">
            <v>9.1721203960190856</v>
          </cell>
          <cell r="BO84">
            <v>9.5783720563375194</v>
          </cell>
          <cell r="BP84">
            <v>12.23984431745663</v>
          </cell>
        </row>
        <row r="85">
          <cell r="BB85">
            <v>70.869874028308772</v>
          </cell>
          <cell r="BC85">
            <v>2914.7813308119867</v>
          </cell>
          <cell r="BD85">
            <v>1046.9827024447125</v>
          </cell>
          <cell r="BE85">
            <v>166.03642120332191</v>
          </cell>
          <cell r="BF85">
            <v>160.83905505495193</v>
          </cell>
          <cell r="BG85">
            <v>287.56999395226944</v>
          </cell>
          <cell r="BH85">
            <v>234.90743112032087</v>
          </cell>
          <cell r="BI85">
            <v>136.08854972879283</v>
          </cell>
          <cell r="BJ85">
            <v>101.84812349386939</v>
          </cell>
          <cell r="BK85">
            <v>31.995840621276123</v>
          </cell>
          <cell r="BL85">
            <v>30.135659065627689</v>
          </cell>
          <cell r="BM85">
            <v>19.000207392314678</v>
          </cell>
          <cell r="BN85">
            <v>10.873025680054145</v>
          </cell>
          <cell r="BO85">
            <v>5.6228518943850485</v>
          </cell>
          <cell r="BP85">
            <v>9.3258659381602698</v>
          </cell>
        </row>
        <row r="86">
          <cell r="BB86">
            <v>5196.5473652747305</v>
          </cell>
          <cell r="BC86">
            <v>815.74237509181739</v>
          </cell>
          <cell r="BD86">
            <v>1732.5822019381546</v>
          </cell>
          <cell r="BE86">
            <v>277.41135889619079</v>
          </cell>
          <cell r="BF86">
            <v>67.61555844173752</v>
          </cell>
          <cell r="BG86">
            <v>84.024819773418912</v>
          </cell>
          <cell r="BH86">
            <v>117.4079811704281</v>
          </cell>
          <cell r="BI86">
            <v>92.798762217858609</v>
          </cell>
          <cell r="BJ86">
            <v>64.884648722627077</v>
          </cell>
          <cell r="BK86">
            <v>38.868975898886553</v>
          </cell>
          <cell r="BL86">
            <v>22.505402380087489</v>
          </cell>
          <cell r="BM86">
            <v>9.6403973931832532</v>
          </cell>
          <cell r="BN86">
            <v>8.552315285910046</v>
          </cell>
          <cell r="BO86">
            <v>4.7330300081398393</v>
          </cell>
          <cell r="BP86">
            <v>4.5615224675272161</v>
          </cell>
        </row>
        <row r="87">
          <cell r="BB87">
            <v>2567.9320407281571</v>
          </cell>
          <cell r="BC87">
            <v>6404.1275576007947</v>
          </cell>
          <cell r="BD87">
            <v>983.55517601757197</v>
          </cell>
          <cell r="BE87">
            <v>2294.894996216407</v>
          </cell>
          <cell r="BF87">
            <v>445.87511444157201</v>
          </cell>
          <cell r="BG87">
            <v>73.082948387443096</v>
          </cell>
          <cell r="BH87">
            <v>33.246447268534361</v>
          </cell>
          <cell r="BI87">
            <v>36.887298224554456</v>
          </cell>
          <cell r="BJ87">
            <v>37.75284314162797</v>
          </cell>
          <cell r="BK87">
            <v>28.932198861626784</v>
          </cell>
          <cell r="BL87">
            <v>25.956083542271017</v>
          </cell>
          <cell r="BM87">
            <v>13.143947229532001</v>
          </cell>
          <cell r="BN87">
            <v>8.0262055002288548</v>
          </cell>
          <cell r="BO87">
            <v>4.8905865228305814</v>
          </cell>
          <cell r="BP87">
            <v>4.448811744369328</v>
          </cell>
        </row>
        <row r="88">
          <cell r="BB88">
            <v>177.34614282176744</v>
          </cell>
          <cell r="BC88">
            <v>1988.6601335177736</v>
          </cell>
          <cell r="BD88">
            <v>1692.8915797411553</v>
          </cell>
          <cell r="BE88">
            <v>2710.2282047657291</v>
          </cell>
          <cell r="BF88">
            <v>279.68625365586104</v>
          </cell>
          <cell r="BG88">
            <v>366.66840277790294</v>
          </cell>
          <cell r="BH88">
            <v>113.14035487064837</v>
          </cell>
          <cell r="BI88">
            <v>35.687332983026678</v>
          </cell>
          <cell r="BJ88">
            <v>24.894592000905828</v>
          </cell>
          <cell r="BK88">
            <v>28.742221287762572</v>
          </cell>
          <cell r="BL88">
            <v>25.056611001780496</v>
          </cell>
          <cell r="BM88">
            <v>17.894431226286017</v>
          </cell>
          <cell r="BN88">
            <v>16.169349973957118</v>
          </cell>
          <cell r="BO88">
            <v>5.0759217856263659</v>
          </cell>
          <cell r="BP88">
            <v>4.609220426925364</v>
          </cell>
        </row>
        <row r="89">
          <cell r="BB89">
            <v>4750.8263754040927</v>
          </cell>
          <cell r="BC89">
            <v>8655.1263672447112</v>
          </cell>
          <cell r="BD89">
            <v>969.46123388110959</v>
          </cell>
          <cell r="BE89">
            <v>1161.0495344425956</v>
          </cell>
          <cell r="BF89">
            <v>1118.6942911484216</v>
          </cell>
          <cell r="BG89">
            <v>1769.6164891375602</v>
          </cell>
          <cell r="BH89">
            <v>740.11967321088161</v>
          </cell>
          <cell r="BI89">
            <v>170.14623447650877</v>
          </cell>
          <cell r="BJ89">
            <v>78.810030262588029</v>
          </cell>
          <cell r="BK89">
            <v>31.51996399004079</v>
          </cell>
          <cell r="BL89">
            <v>12.579924713697702</v>
          </cell>
          <cell r="BM89">
            <v>13.869963747647017</v>
          </cell>
          <cell r="BN89">
            <v>14.059707842714257</v>
          </cell>
          <cell r="BO89">
            <v>7.7035707990979194</v>
          </cell>
          <cell r="BP89">
            <v>7.0970025951456392</v>
          </cell>
        </row>
        <row r="90">
          <cell r="BB90">
            <v>353.07170390773786</v>
          </cell>
          <cell r="BC90">
            <v>1184.817308414144</v>
          </cell>
          <cell r="BD90">
            <v>4546.4238594651652</v>
          </cell>
          <cell r="BE90">
            <v>4438.9035812040938</v>
          </cell>
          <cell r="BF90">
            <v>1193.6889111870555</v>
          </cell>
          <cell r="BG90">
            <v>486.83153019901135</v>
          </cell>
          <cell r="BH90">
            <v>557.08145327370198</v>
          </cell>
          <cell r="BI90">
            <v>649.74287588182847</v>
          </cell>
          <cell r="BJ90">
            <v>130.16183359329284</v>
          </cell>
          <cell r="BK90">
            <v>61.482283661241944</v>
          </cell>
          <cell r="BL90">
            <v>29.064124746814894</v>
          </cell>
          <cell r="BM90">
            <v>10.855066048270983</v>
          </cell>
          <cell r="BN90">
            <v>7.9243402731143711</v>
          </cell>
          <cell r="BO90">
            <v>4.6961961160169867</v>
          </cell>
          <cell r="BP90">
            <v>5.135812685550774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access.afsc.noaa.gov/al/otolith_inventory/inventory_details_race.php?inventory_year=2005&amp;selected_species_code=21740" TargetMode="External"/><Relationship Id="rId18" Type="http://schemas.openxmlformats.org/officeDocument/2006/relationships/hyperlink" Target="https://access.afsc.noaa.gov/al/otolith_inventory/inventory_details_race.php?inventory_year=2000&amp;selected_species_code=21740" TargetMode="External"/><Relationship Id="rId26" Type="http://schemas.openxmlformats.org/officeDocument/2006/relationships/hyperlink" Target="https://access.afsc.noaa.gov/al/otolith_inventory/inventory_details_race.php?inventory_year=1992&amp;selected_species_code=21740" TargetMode="External"/><Relationship Id="rId21" Type="http://schemas.openxmlformats.org/officeDocument/2006/relationships/hyperlink" Target="https://access.afsc.noaa.gov/al/otolith_inventory/inventory_details_race.php?inventory_year=1997&amp;selected_species_code=21740" TargetMode="External"/><Relationship Id="rId34" Type="http://schemas.openxmlformats.org/officeDocument/2006/relationships/hyperlink" Target="https://access.afsc.noaa.gov/al/otolith_inventory/inventory_details_race.php?inventory_year=1984&amp;selected_species_code=21740" TargetMode="External"/><Relationship Id="rId7" Type="http://schemas.openxmlformats.org/officeDocument/2006/relationships/hyperlink" Target="https://access.afsc.noaa.gov/al/otolith_inventory/inventory_details_race.php?inventory_year=2011&amp;selected_species_code=21740" TargetMode="External"/><Relationship Id="rId12" Type="http://schemas.openxmlformats.org/officeDocument/2006/relationships/hyperlink" Target="https://access.afsc.noaa.gov/al/otolith_inventory/inventory_details_race.php?inventory_year=2006&amp;selected_species_code=21740" TargetMode="External"/><Relationship Id="rId17" Type="http://schemas.openxmlformats.org/officeDocument/2006/relationships/hyperlink" Target="https://access.afsc.noaa.gov/al/otolith_inventory/inventory_details_race.php?inventory_year=2001&amp;selected_species_code=21740" TargetMode="External"/><Relationship Id="rId25" Type="http://schemas.openxmlformats.org/officeDocument/2006/relationships/hyperlink" Target="https://access.afsc.noaa.gov/al/otolith_inventory/inventory_details_race.php?inventory_year=1993&amp;selected_species_code=21740" TargetMode="External"/><Relationship Id="rId33" Type="http://schemas.openxmlformats.org/officeDocument/2006/relationships/hyperlink" Target="https://access.afsc.noaa.gov/al/otolith_inventory/inventory_details_race.php?inventory_year=1985&amp;selected_species_code=21740" TargetMode="External"/><Relationship Id="rId2" Type="http://schemas.openxmlformats.org/officeDocument/2006/relationships/hyperlink" Target="https://access.afsc.noaa.gov/al/otolith_inventory/inventory_details_race.php?inventory_year=2016&amp;selected_species_code=21740" TargetMode="External"/><Relationship Id="rId16" Type="http://schemas.openxmlformats.org/officeDocument/2006/relationships/hyperlink" Target="https://access.afsc.noaa.gov/al/otolith_inventory/inventory_details_race.php?inventory_year=2002&amp;selected_species_code=21740" TargetMode="External"/><Relationship Id="rId20" Type="http://schemas.openxmlformats.org/officeDocument/2006/relationships/hyperlink" Target="https://access.afsc.noaa.gov/al/otolith_inventory/inventory_details_race.php?inventory_year=1998&amp;selected_species_code=21740" TargetMode="External"/><Relationship Id="rId29" Type="http://schemas.openxmlformats.org/officeDocument/2006/relationships/hyperlink" Target="https://access.afsc.noaa.gov/al/otolith_inventory/inventory_details_race.php?inventory_year=1989&amp;selected_species_code=21740" TargetMode="External"/><Relationship Id="rId1" Type="http://schemas.openxmlformats.org/officeDocument/2006/relationships/hyperlink" Target="https://access.afsc.noaa.gov/al/otolith_inventory/inventory_details_race.php?inventory_year=2017&amp;selected_species_code=21740" TargetMode="External"/><Relationship Id="rId6" Type="http://schemas.openxmlformats.org/officeDocument/2006/relationships/hyperlink" Target="https://access.afsc.noaa.gov/al/otolith_inventory/inventory_details_race.php?inventory_year=2012&amp;selected_species_code=21740" TargetMode="External"/><Relationship Id="rId11" Type="http://schemas.openxmlformats.org/officeDocument/2006/relationships/hyperlink" Target="https://access.afsc.noaa.gov/al/otolith_inventory/inventory_details_race.php?inventory_year=2007&amp;selected_species_code=21740" TargetMode="External"/><Relationship Id="rId24" Type="http://schemas.openxmlformats.org/officeDocument/2006/relationships/hyperlink" Target="https://access.afsc.noaa.gov/al/otolith_inventory/inventory_details_race.php?inventory_year=1994&amp;selected_species_code=21740" TargetMode="External"/><Relationship Id="rId32" Type="http://schemas.openxmlformats.org/officeDocument/2006/relationships/hyperlink" Target="https://access.afsc.noaa.gov/al/otolith_inventory/inventory_details_race.php?inventory_year=1986&amp;selected_species_code=21740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access.afsc.noaa.gov/al/otolith_inventory/inventory_details_race.php?inventory_year=2013&amp;selected_species_code=21740" TargetMode="External"/><Relationship Id="rId15" Type="http://schemas.openxmlformats.org/officeDocument/2006/relationships/hyperlink" Target="https://access.afsc.noaa.gov/al/otolith_inventory/inventory_details_race.php?inventory_year=2003&amp;selected_species_code=21740" TargetMode="External"/><Relationship Id="rId23" Type="http://schemas.openxmlformats.org/officeDocument/2006/relationships/hyperlink" Target="https://access.afsc.noaa.gov/al/otolith_inventory/inventory_details_race.php?inventory_year=1995&amp;selected_species_code=21740" TargetMode="External"/><Relationship Id="rId28" Type="http://schemas.openxmlformats.org/officeDocument/2006/relationships/hyperlink" Target="https://access.afsc.noaa.gov/al/otolith_inventory/inventory_details_race.php?inventory_year=1990&amp;selected_species_code=21740" TargetMode="External"/><Relationship Id="rId36" Type="http://schemas.openxmlformats.org/officeDocument/2006/relationships/hyperlink" Target="https://access.afsc.noaa.gov/al/otolith_inventory/inventory_details_race.php?inventory_year=1982&amp;selected_species_code=21740" TargetMode="External"/><Relationship Id="rId10" Type="http://schemas.openxmlformats.org/officeDocument/2006/relationships/hyperlink" Target="https://access.afsc.noaa.gov/al/otolith_inventory/inventory_details_race.php?inventory_year=2008&amp;selected_species_code=21740" TargetMode="External"/><Relationship Id="rId19" Type="http://schemas.openxmlformats.org/officeDocument/2006/relationships/hyperlink" Target="https://access.afsc.noaa.gov/al/otolith_inventory/inventory_details_race.php?inventory_year=1999&amp;selected_species_code=21740" TargetMode="External"/><Relationship Id="rId31" Type="http://schemas.openxmlformats.org/officeDocument/2006/relationships/hyperlink" Target="https://access.afsc.noaa.gov/al/otolith_inventory/inventory_details_race.php?inventory_year=1987&amp;selected_species_code=21740" TargetMode="External"/><Relationship Id="rId4" Type="http://schemas.openxmlformats.org/officeDocument/2006/relationships/hyperlink" Target="https://access.afsc.noaa.gov/al/otolith_inventory/inventory_details_race.php?inventory_year=2014&amp;selected_species_code=21740" TargetMode="External"/><Relationship Id="rId9" Type="http://schemas.openxmlformats.org/officeDocument/2006/relationships/hyperlink" Target="https://access.afsc.noaa.gov/al/otolith_inventory/inventory_details_race.php?inventory_year=2009&amp;selected_species_code=21740" TargetMode="External"/><Relationship Id="rId14" Type="http://schemas.openxmlformats.org/officeDocument/2006/relationships/hyperlink" Target="https://access.afsc.noaa.gov/al/otolith_inventory/inventory_details_race.php?inventory_year=2004&amp;selected_species_code=21740" TargetMode="External"/><Relationship Id="rId22" Type="http://schemas.openxmlformats.org/officeDocument/2006/relationships/hyperlink" Target="https://access.afsc.noaa.gov/al/otolith_inventory/inventory_details_race.php?inventory_year=1996&amp;selected_species_code=21740" TargetMode="External"/><Relationship Id="rId27" Type="http://schemas.openxmlformats.org/officeDocument/2006/relationships/hyperlink" Target="https://access.afsc.noaa.gov/al/otolith_inventory/inventory_details_race.php?inventory_year=1991&amp;selected_species_code=21740" TargetMode="External"/><Relationship Id="rId30" Type="http://schemas.openxmlformats.org/officeDocument/2006/relationships/hyperlink" Target="https://access.afsc.noaa.gov/al/otolith_inventory/inventory_details_race.php?inventory_year=1988&amp;selected_species_code=21740" TargetMode="External"/><Relationship Id="rId35" Type="http://schemas.openxmlformats.org/officeDocument/2006/relationships/hyperlink" Target="https://access.afsc.noaa.gov/al/otolith_inventory/inventory_details_race.php?inventory_year=1983&amp;selected_species_code=21740" TargetMode="External"/><Relationship Id="rId8" Type="http://schemas.openxmlformats.org/officeDocument/2006/relationships/hyperlink" Target="https://access.afsc.noaa.gov/al/otolith_inventory/inventory_details_race.php?inventory_year=2010&amp;selected_species_code=21740" TargetMode="External"/><Relationship Id="rId3" Type="http://schemas.openxmlformats.org/officeDocument/2006/relationships/hyperlink" Target="https://access.afsc.noaa.gov/al/otolith_inventory/inventory_details_race.php?inventory_year=2015&amp;selected_species_code=2174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70D68-E43C-5B4E-919D-752B1C541DF0}">
  <dimension ref="A1:BC416"/>
  <sheetViews>
    <sheetView showGridLines="0" tabSelected="1" topLeftCell="A147" zoomScale="189" workbookViewId="0">
      <selection activeCell="D278" sqref="D278"/>
    </sheetView>
  </sheetViews>
  <sheetFormatPr baseColWidth="10" defaultRowHeight="14" x14ac:dyDescent="0.2"/>
  <cols>
    <col min="1" max="1" width="10.83203125" style="13"/>
    <col min="2" max="58" width="7" style="4" customWidth="1"/>
    <col min="59" max="16384" width="10.83203125" style="4"/>
  </cols>
  <sheetData>
    <row r="1" spans="2:55" x14ac:dyDescent="0.2">
      <c r="B1" s="4" t="s">
        <v>0</v>
      </c>
      <c r="C1" s="4">
        <v>2015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</row>
    <row r="2" spans="2:55" x14ac:dyDescent="0.2">
      <c r="B2" s="4" t="s">
        <v>0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</row>
    <row r="3" spans="2:55" x14ac:dyDescent="0.2">
      <c r="C3" s="4">
        <v>1964</v>
      </c>
      <c r="D3" s="4">
        <v>1982</v>
      </c>
      <c r="E3" s="4">
        <v>1994</v>
      </c>
    </row>
    <row r="4" spans="2:55" x14ac:dyDescent="0.2">
      <c r="B4" s="4" t="s">
        <v>0</v>
      </c>
      <c r="C4" s="4" t="s">
        <v>15</v>
      </c>
      <c r="D4" s="4">
        <v>46</v>
      </c>
      <c r="E4" s="4">
        <v>1</v>
      </c>
    </row>
    <row r="5" spans="2:55" x14ac:dyDescent="0.2">
      <c r="B5" s="4">
        <v>2017</v>
      </c>
    </row>
    <row r="6" spans="2:55" x14ac:dyDescent="0.2">
      <c r="B6" s="4" t="s">
        <v>0</v>
      </c>
      <c r="C6" s="4" t="s">
        <v>16</v>
      </c>
      <c r="D6" s="4" t="s">
        <v>17</v>
      </c>
      <c r="E6" s="4" t="s">
        <v>18</v>
      </c>
      <c r="F6" s="4" t="s">
        <v>19</v>
      </c>
      <c r="G6" s="4" t="s">
        <v>20</v>
      </c>
      <c r="H6" s="4" t="s">
        <v>21</v>
      </c>
      <c r="I6" s="4" t="s">
        <v>22</v>
      </c>
    </row>
    <row r="7" spans="2:55" x14ac:dyDescent="0.2">
      <c r="B7" s="4">
        <v>1</v>
      </c>
    </row>
    <row r="8" spans="2:55" x14ac:dyDescent="0.2">
      <c r="B8" s="4" t="s">
        <v>0</v>
      </c>
      <c r="C8" s="4" t="s">
        <v>23</v>
      </c>
      <c r="D8" s="4" t="s">
        <v>19</v>
      </c>
      <c r="E8" s="4" t="s">
        <v>21</v>
      </c>
      <c r="F8" s="4" t="s">
        <v>24</v>
      </c>
    </row>
    <row r="9" spans="2:55" x14ac:dyDescent="0.2">
      <c r="B9" s="4">
        <v>15</v>
      </c>
    </row>
    <row r="10" spans="2:55" x14ac:dyDescent="0.2">
      <c r="B10" s="4" t="s">
        <v>0</v>
      </c>
      <c r="C10" s="4" t="s">
        <v>25</v>
      </c>
      <c r="D10" s="4" t="s">
        <v>26</v>
      </c>
      <c r="E10" s="4" t="s">
        <v>21</v>
      </c>
    </row>
    <row r="11" spans="2:55" x14ac:dyDescent="0.2">
      <c r="B11" s="4">
        <v>0</v>
      </c>
      <c r="C11" s="4">
        <v>8.0000000000000002E-3</v>
      </c>
      <c r="D11" s="4">
        <v>0.28899999999999998</v>
      </c>
      <c r="E11" s="4">
        <v>0.64100000000000001</v>
      </c>
      <c r="F11" s="4">
        <v>0.84199999999999997</v>
      </c>
      <c r="G11" s="4">
        <v>0.90100000000000002</v>
      </c>
      <c r="H11" s="4">
        <v>0.94699999999999995</v>
      </c>
      <c r="I11" s="4">
        <v>0.96299999999999997</v>
      </c>
      <c r="J11" s="4">
        <v>0.97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</row>
    <row r="12" spans="2:55" x14ac:dyDescent="0.2">
      <c r="B12" s="4" t="s">
        <v>0</v>
      </c>
      <c r="C12" s="4" t="s">
        <v>27</v>
      </c>
      <c r="D12" s="4" t="s">
        <v>28</v>
      </c>
    </row>
    <row r="13" spans="2:55" x14ac:dyDescent="0.2">
      <c r="B13" s="4" t="s">
        <v>0</v>
      </c>
      <c r="C13" s="4">
        <v>1965</v>
      </c>
      <c r="D13" s="4">
        <v>1966</v>
      </c>
      <c r="E13" s="4">
        <v>1967</v>
      </c>
      <c r="F13" s="4">
        <v>1968</v>
      </c>
      <c r="G13" s="4">
        <v>1969</v>
      </c>
      <c r="H13" s="4">
        <v>1970</v>
      </c>
      <c r="I13" s="4">
        <v>1971</v>
      </c>
      <c r="J13" s="4">
        <v>1972</v>
      </c>
      <c r="K13" s="4">
        <v>1973</v>
      </c>
      <c r="L13" s="4">
        <v>1974</v>
      </c>
      <c r="M13" s="4">
        <v>1975</v>
      </c>
      <c r="N13" s="4">
        <v>1976</v>
      </c>
      <c r="O13" s="4">
        <v>1977</v>
      </c>
      <c r="P13" s="4">
        <v>1978</v>
      </c>
      <c r="Q13" s="4">
        <v>1979</v>
      </c>
      <c r="R13" s="4">
        <v>1980</v>
      </c>
      <c r="S13" s="4">
        <v>1981</v>
      </c>
      <c r="T13" s="4">
        <v>1982</v>
      </c>
      <c r="U13" s="4">
        <v>1983</v>
      </c>
      <c r="V13" s="4">
        <v>1984</v>
      </c>
      <c r="W13" s="4">
        <v>1985</v>
      </c>
      <c r="X13" s="4">
        <v>1986</v>
      </c>
      <c r="Y13" s="4">
        <v>1987</v>
      </c>
      <c r="Z13" s="4">
        <v>1988</v>
      </c>
      <c r="AA13" s="4">
        <v>1989</v>
      </c>
      <c r="AB13" s="4">
        <v>1990</v>
      </c>
      <c r="AC13" s="4">
        <v>1991</v>
      </c>
      <c r="AD13" s="4">
        <v>1992</v>
      </c>
      <c r="AE13" s="4">
        <v>1993</v>
      </c>
      <c r="AF13" s="4">
        <v>1994</v>
      </c>
      <c r="AG13" s="4">
        <v>1995</v>
      </c>
      <c r="AH13" s="4">
        <v>1996</v>
      </c>
      <c r="AI13" s="4">
        <v>1997</v>
      </c>
      <c r="AJ13" s="4">
        <v>1998</v>
      </c>
      <c r="AK13" s="4">
        <v>1999</v>
      </c>
      <c r="AL13" s="4">
        <v>2000</v>
      </c>
      <c r="AM13" s="4">
        <v>2001</v>
      </c>
      <c r="AN13" s="4">
        <v>2002</v>
      </c>
      <c r="AO13" s="4">
        <v>2003</v>
      </c>
      <c r="AP13" s="4">
        <v>2004</v>
      </c>
      <c r="AQ13" s="4">
        <v>2005</v>
      </c>
      <c r="AR13" s="4">
        <v>2006</v>
      </c>
      <c r="AS13" s="4">
        <v>2007</v>
      </c>
      <c r="AT13" s="4">
        <v>2008</v>
      </c>
      <c r="AU13" s="4">
        <v>2009</v>
      </c>
      <c r="AV13" s="4">
        <v>2010</v>
      </c>
      <c r="AW13" s="4">
        <v>2011</v>
      </c>
      <c r="AX13" s="4">
        <v>2012</v>
      </c>
      <c r="AY13" s="4">
        <v>2013</v>
      </c>
      <c r="AZ13" s="4">
        <v>2014</v>
      </c>
      <c r="BA13" s="4">
        <v>2015</v>
      </c>
    </row>
    <row r="14" spans="2:55" x14ac:dyDescent="0.2">
      <c r="B14" s="4" t="s">
        <v>0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</row>
    <row r="15" spans="2:55" x14ac:dyDescent="0.2">
      <c r="B15" s="4">
        <v>8</v>
      </c>
      <c r="C15" s="4">
        <v>7</v>
      </c>
      <c r="D15" s="4">
        <v>2</v>
      </c>
      <c r="E15" s="4">
        <v>9</v>
      </c>
      <c r="F15" s="4">
        <v>7</v>
      </c>
      <c r="G15" s="4">
        <v>7</v>
      </c>
      <c r="H15" s="4">
        <v>7</v>
      </c>
      <c r="I15" s="4">
        <v>7</v>
      </c>
      <c r="J15" s="4">
        <v>8</v>
      </c>
      <c r="K15" s="4">
        <v>6</v>
      </c>
      <c r="L15" s="4">
        <v>5</v>
      </c>
      <c r="M15" s="4">
        <v>7</v>
      </c>
      <c r="N15" s="4">
        <v>8</v>
      </c>
      <c r="O15" s="4">
        <v>8</v>
      </c>
      <c r="P15" s="4">
        <v>7</v>
      </c>
      <c r="Q15" s="4">
        <v>5</v>
      </c>
      <c r="R15" s="4">
        <v>4</v>
      </c>
      <c r="S15" s="4">
        <v>6</v>
      </c>
      <c r="T15" s="4">
        <v>7</v>
      </c>
      <c r="U15" s="4">
        <v>8</v>
      </c>
      <c r="V15" s="4">
        <v>3</v>
      </c>
      <c r="W15" s="4">
        <v>7</v>
      </c>
      <c r="X15" s="4">
        <v>7</v>
      </c>
      <c r="Y15" s="4">
        <v>7</v>
      </c>
      <c r="Z15" s="4">
        <v>7</v>
      </c>
      <c r="AA15" s="4">
        <v>8</v>
      </c>
      <c r="AB15" s="4">
        <v>4</v>
      </c>
      <c r="AC15" s="4">
        <v>6</v>
      </c>
      <c r="AD15" s="4">
        <v>2</v>
      </c>
      <c r="AE15" s="4">
        <v>1</v>
      </c>
      <c r="AF15" s="4">
        <v>6</v>
      </c>
      <c r="AG15" s="4">
        <v>6</v>
      </c>
      <c r="AH15" s="4">
        <v>4</v>
      </c>
      <c r="AI15" s="4">
        <v>4</v>
      </c>
      <c r="AJ15" s="4">
        <v>10</v>
      </c>
      <c r="AK15" s="4">
        <v>4</v>
      </c>
      <c r="AL15" s="4">
        <v>4</v>
      </c>
      <c r="AM15" s="4">
        <v>4</v>
      </c>
      <c r="AN15" s="4">
        <v>4</v>
      </c>
      <c r="AO15" s="4">
        <v>4</v>
      </c>
      <c r="AP15" s="4">
        <v>4</v>
      </c>
      <c r="AQ15" s="4">
        <v>4</v>
      </c>
      <c r="AR15" s="4">
        <v>4</v>
      </c>
      <c r="AS15" s="4">
        <v>4</v>
      </c>
      <c r="AT15" s="4">
        <v>4</v>
      </c>
      <c r="AU15" s="4">
        <v>4</v>
      </c>
      <c r="AV15" s="4">
        <v>4</v>
      </c>
      <c r="AW15" s="4">
        <v>4</v>
      </c>
      <c r="AX15" s="4">
        <v>4</v>
      </c>
      <c r="AY15" s="4">
        <v>4</v>
      </c>
      <c r="AZ15" s="4">
        <v>4</v>
      </c>
      <c r="BA15" s="4">
        <v>4</v>
      </c>
      <c r="BB15" s="4">
        <v>4</v>
      </c>
      <c r="BC15" s="5">
        <v>4</v>
      </c>
    </row>
    <row r="16" spans="2:55" x14ac:dyDescent="0.2">
      <c r="B16" s="4">
        <v>5</v>
      </c>
      <c r="C16" s="4">
        <v>6</v>
      </c>
      <c r="D16" s="4">
        <v>6</v>
      </c>
      <c r="E16" s="4">
        <v>8</v>
      </c>
      <c r="F16" s="4">
        <v>5</v>
      </c>
      <c r="G16" s="4">
        <v>8</v>
      </c>
      <c r="H16" s="4">
        <v>5</v>
      </c>
      <c r="I16" s="4">
        <v>4</v>
      </c>
      <c r="J16" s="4">
        <v>8</v>
      </c>
      <c r="K16" s="4">
        <v>4</v>
      </c>
      <c r="L16" s="4">
        <v>5</v>
      </c>
      <c r="M16" s="4">
        <v>5</v>
      </c>
      <c r="N16" s="4">
        <v>6</v>
      </c>
      <c r="O16" s="4">
        <v>5</v>
      </c>
      <c r="P16" s="4">
        <v>8</v>
      </c>
      <c r="Q16" s="4">
        <v>11</v>
      </c>
      <c r="R16" s="4">
        <v>6</v>
      </c>
      <c r="S16" s="4">
        <v>7</v>
      </c>
      <c r="T16" s="4">
        <v>9</v>
      </c>
      <c r="U16" s="4">
        <v>10</v>
      </c>
      <c r="V16" s="4">
        <v>4</v>
      </c>
      <c r="W16" s="4">
        <v>4</v>
      </c>
      <c r="X16" s="4">
        <v>6</v>
      </c>
      <c r="Y16" s="4">
        <v>5</v>
      </c>
      <c r="Z16" s="4">
        <v>7</v>
      </c>
      <c r="AA16" s="4">
        <v>9</v>
      </c>
      <c r="AB16" s="4">
        <v>5</v>
      </c>
      <c r="AC16" s="4">
        <v>7</v>
      </c>
      <c r="AD16" s="4">
        <v>3</v>
      </c>
      <c r="AE16" s="4">
        <v>5</v>
      </c>
      <c r="AF16" s="4">
        <v>3</v>
      </c>
      <c r="AG16" s="4">
        <v>5</v>
      </c>
      <c r="AH16" s="4">
        <v>4</v>
      </c>
      <c r="AI16" s="4">
        <v>6</v>
      </c>
      <c r="AJ16" s="4">
        <v>11</v>
      </c>
      <c r="AK16" s="4">
        <v>4</v>
      </c>
      <c r="AL16" s="4">
        <v>4</v>
      </c>
      <c r="AM16" s="4">
        <v>4</v>
      </c>
      <c r="AN16" s="4">
        <v>4</v>
      </c>
      <c r="AO16" s="4">
        <v>4</v>
      </c>
      <c r="AP16" s="4">
        <v>4</v>
      </c>
      <c r="AQ16" s="4">
        <v>4</v>
      </c>
      <c r="AR16" s="4">
        <v>4</v>
      </c>
      <c r="AS16" s="4">
        <v>4</v>
      </c>
      <c r="AT16" s="4">
        <v>4</v>
      </c>
      <c r="AU16" s="4">
        <v>4</v>
      </c>
      <c r="AV16" s="4">
        <v>4</v>
      </c>
      <c r="AW16" s="4">
        <v>4</v>
      </c>
      <c r="AX16" s="4">
        <v>4</v>
      </c>
      <c r="AY16" s="4">
        <v>4</v>
      </c>
      <c r="AZ16" s="4">
        <v>4</v>
      </c>
      <c r="BA16" s="4">
        <v>4</v>
      </c>
      <c r="BB16" s="4">
        <v>4</v>
      </c>
      <c r="BC16" s="5">
        <v>4</v>
      </c>
    </row>
    <row r="17" spans="1:20" x14ac:dyDescent="0.2">
      <c r="B17" s="4" t="s">
        <v>0</v>
      </c>
      <c r="C17" s="4" t="s">
        <v>36</v>
      </c>
      <c r="D17" s="4" t="s">
        <v>37</v>
      </c>
      <c r="E17" s="4" t="s">
        <v>38</v>
      </c>
      <c r="F17" s="4" t="s">
        <v>12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4">
        <v>10</v>
      </c>
      <c r="P17" s="4">
        <v>11</v>
      </c>
      <c r="Q17" s="4">
        <v>12</v>
      </c>
      <c r="R17" s="4">
        <v>13</v>
      </c>
      <c r="S17" s="4">
        <v>14</v>
      </c>
      <c r="T17" s="4">
        <v>15</v>
      </c>
    </row>
    <row r="18" spans="1:20" x14ac:dyDescent="0.2">
      <c r="A18" s="13">
        <v>1964</v>
      </c>
      <c r="B18" s="4">
        <v>6.6E-3</v>
      </c>
      <c r="C18" s="4">
        <v>0.17</v>
      </c>
      <c r="D18" s="4">
        <v>0.30299999999999999</v>
      </c>
      <c r="E18" s="4">
        <v>0.44700000000000001</v>
      </c>
      <c r="F18" s="4">
        <v>0.58899999999999997</v>
      </c>
      <c r="G18" s="4">
        <v>0.72199999999999998</v>
      </c>
      <c r="H18" s="4">
        <v>0.84</v>
      </c>
      <c r="I18" s="4">
        <v>0.94199999999999995</v>
      </c>
      <c r="J18" s="4">
        <v>1.0289999999999999</v>
      </c>
      <c r="K18" s="4">
        <v>1.1020000000000001</v>
      </c>
      <c r="L18" s="4">
        <v>1.163</v>
      </c>
      <c r="M18" s="4">
        <v>1.212</v>
      </c>
      <c r="N18" s="4">
        <v>1.2529999999999999</v>
      </c>
      <c r="O18" s="4">
        <v>1.286</v>
      </c>
      <c r="P18" s="4">
        <v>1.3120000000000001</v>
      </c>
    </row>
    <row r="19" spans="1:20" x14ac:dyDescent="0.2">
      <c r="A19" s="13">
        <v>1965</v>
      </c>
      <c r="B19" s="4">
        <v>6.6E-3</v>
      </c>
      <c r="C19" s="4">
        <v>0.17</v>
      </c>
      <c r="D19" s="4">
        <v>0.30299999999999999</v>
      </c>
      <c r="E19" s="4">
        <v>0.44700000000000001</v>
      </c>
      <c r="F19" s="4">
        <v>0.58899999999999997</v>
      </c>
      <c r="G19" s="4">
        <v>0.72199999999999998</v>
      </c>
      <c r="H19" s="4">
        <v>0.84</v>
      </c>
      <c r="I19" s="4">
        <v>0.94199999999999995</v>
      </c>
      <c r="J19" s="4">
        <v>1.0289999999999999</v>
      </c>
      <c r="K19" s="4">
        <v>1.1020000000000001</v>
      </c>
      <c r="L19" s="4">
        <v>1.163</v>
      </c>
      <c r="M19" s="4">
        <v>1.212</v>
      </c>
      <c r="N19" s="4">
        <v>1.2529999999999999</v>
      </c>
      <c r="O19" s="4">
        <v>1.286</v>
      </c>
      <c r="P19" s="4">
        <v>1.3120000000000001</v>
      </c>
    </row>
    <row r="20" spans="1:20" x14ac:dyDescent="0.2">
      <c r="A20" s="13">
        <v>1966</v>
      </c>
      <c r="B20" s="4">
        <v>6.6E-3</v>
      </c>
      <c r="C20" s="4">
        <v>0.17</v>
      </c>
      <c r="D20" s="4">
        <v>0.30299999999999999</v>
      </c>
      <c r="E20" s="4">
        <v>0.44700000000000001</v>
      </c>
      <c r="F20" s="4">
        <v>0.58899999999999997</v>
      </c>
      <c r="G20" s="4">
        <v>0.72199999999999998</v>
      </c>
      <c r="H20" s="4">
        <v>0.84</v>
      </c>
      <c r="I20" s="4">
        <v>0.94199999999999995</v>
      </c>
      <c r="J20" s="4">
        <v>1.0289999999999999</v>
      </c>
      <c r="K20" s="4">
        <v>1.1020000000000001</v>
      </c>
      <c r="L20" s="4">
        <v>1.163</v>
      </c>
      <c r="M20" s="4">
        <v>1.212</v>
      </c>
      <c r="N20" s="4">
        <v>1.2529999999999999</v>
      </c>
      <c r="O20" s="4">
        <v>1.286</v>
      </c>
      <c r="P20" s="4">
        <v>1.3120000000000001</v>
      </c>
    </row>
    <row r="21" spans="1:20" x14ac:dyDescent="0.2">
      <c r="A21" s="13">
        <v>1967</v>
      </c>
      <c r="B21" s="4">
        <v>6.6E-3</v>
      </c>
      <c r="C21" s="4">
        <v>0.17</v>
      </c>
      <c r="D21" s="4">
        <v>0.30299999999999999</v>
      </c>
      <c r="E21" s="4">
        <v>0.44700000000000001</v>
      </c>
      <c r="F21" s="4">
        <v>0.58899999999999997</v>
      </c>
      <c r="G21" s="4">
        <v>0.72199999999999998</v>
      </c>
      <c r="H21" s="4">
        <v>0.84</v>
      </c>
      <c r="I21" s="4">
        <v>0.94199999999999995</v>
      </c>
      <c r="J21" s="4">
        <v>1.0289999999999999</v>
      </c>
      <c r="K21" s="4">
        <v>1.1020000000000001</v>
      </c>
      <c r="L21" s="4">
        <v>1.163</v>
      </c>
      <c r="M21" s="4">
        <v>1.212</v>
      </c>
      <c r="N21" s="4">
        <v>1.2529999999999999</v>
      </c>
      <c r="O21" s="4">
        <v>1.286</v>
      </c>
      <c r="P21" s="4">
        <v>1.3120000000000001</v>
      </c>
    </row>
    <row r="22" spans="1:20" x14ac:dyDescent="0.2">
      <c r="A22" s="13">
        <v>1968</v>
      </c>
      <c r="B22" s="4">
        <v>6.6E-3</v>
      </c>
      <c r="C22" s="4">
        <v>0.17</v>
      </c>
      <c r="D22" s="4">
        <v>0.30299999999999999</v>
      </c>
      <c r="E22" s="4">
        <v>0.44700000000000001</v>
      </c>
      <c r="F22" s="4">
        <v>0.58899999999999997</v>
      </c>
      <c r="G22" s="4">
        <v>0.72199999999999998</v>
      </c>
      <c r="H22" s="4">
        <v>0.84</v>
      </c>
      <c r="I22" s="4">
        <v>0.94199999999999995</v>
      </c>
      <c r="J22" s="4">
        <v>1.0289999999999999</v>
      </c>
      <c r="K22" s="4">
        <v>1.1020000000000001</v>
      </c>
      <c r="L22" s="4">
        <v>1.163</v>
      </c>
      <c r="M22" s="4">
        <v>1.212</v>
      </c>
      <c r="N22" s="4">
        <v>1.2529999999999999</v>
      </c>
      <c r="O22" s="4">
        <v>1.286</v>
      </c>
      <c r="P22" s="4">
        <v>1.3120000000000001</v>
      </c>
    </row>
    <row r="23" spans="1:20" x14ac:dyDescent="0.2">
      <c r="A23" s="13">
        <v>1969</v>
      </c>
      <c r="B23" s="4">
        <v>6.6E-3</v>
      </c>
      <c r="C23" s="4">
        <v>0.17</v>
      </c>
      <c r="D23" s="4">
        <v>0.30299999999999999</v>
      </c>
      <c r="E23" s="4">
        <v>0.44700000000000001</v>
      </c>
      <c r="F23" s="4">
        <v>0.58899999999999997</v>
      </c>
      <c r="G23" s="4">
        <v>0.72199999999999998</v>
      </c>
      <c r="H23" s="4">
        <v>0.84</v>
      </c>
      <c r="I23" s="4">
        <v>0.94199999999999995</v>
      </c>
      <c r="J23" s="4">
        <v>1.0289999999999999</v>
      </c>
      <c r="K23" s="4">
        <v>1.1020000000000001</v>
      </c>
      <c r="L23" s="4">
        <v>1.163</v>
      </c>
      <c r="M23" s="4">
        <v>1.212</v>
      </c>
      <c r="N23" s="4">
        <v>1.2529999999999999</v>
      </c>
      <c r="O23" s="4">
        <v>1.286</v>
      </c>
      <c r="P23" s="4">
        <v>1.3120000000000001</v>
      </c>
    </row>
    <row r="24" spans="1:20" x14ac:dyDescent="0.2">
      <c r="A24" s="13">
        <v>1970</v>
      </c>
      <c r="B24" s="4">
        <v>6.6E-3</v>
      </c>
      <c r="C24" s="4">
        <v>0.17</v>
      </c>
      <c r="D24" s="4">
        <v>0.30299999999999999</v>
      </c>
      <c r="E24" s="4">
        <v>0.44700000000000001</v>
      </c>
      <c r="F24" s="4">
        <v>0.58899999999999997</v>
      </c>
      <c r="G24" s="4">
        <v>0.72199999999999998</v>
      </c>
      <c r="H24" s="4">
        <v>0.84</v>
      </c>
      <c r="I24" s="4">
        <v>0.94199999999999995</v>
      </c>
      <c r="J24" s="4">
        <v>1.0289999999999999</v>
      </c>
      <c r="K24" s="4">
        <v>1.1020000000000001</v>
      </c>
      <c r="L24" s="4">
        <v>1.163</v>
      </c>
      <c r="M24" s="4">
        <v>1.212</v>
      </c>
      <c r="N24" s="4">
        <v>1.2529999999999999</v>
      </c>
      <c r="O24" s="4">
        <v>1.286</v>
      </c>
      <c r="P24" s="4">
        <v>1.3120000000000001</v>
      </c>
    </row>
    <row r="25" spans="1:20" x14ac:dyDescent="0.2">
      <c r="A25" s="13">
        <v>1971</v>
      </c>
      <c r="B25" s="4">
        <v>6.6E-3</v>
      </c>
      <c r="C25" s="4">
        <v>0.17</v>
      </c>
      <c r="D25" s="4">
        <v>0.30299999999999999</v>
      </c>
      <c r="E25" s="4">
        <v>0.44700000000000001</v>
      </c>
      <c r="F25" s="4">
        <v>0.58899999999999997</v>
      </c>
      <c r="G25" s="4">
        <v>0.72199999999999998</v>
      </c>
      <c r="H25" s="4">
        <v>0.84</v>
      </c>
      <c r="I25" s="4">
        <v>0.94199999999999995</v>
      </c>
      <c r="J25" s="4">
        <v>1.0289999999999999</v>
      </c>
      <c r="K25" s="4">
        <v>1.1020000000000001</v>
      </c>
      <c r="L25" s="4">
        <v>1.163</v>
      </c>
      <c r="M25" s="4">
        <v>1.212</v>
      </c>
      <c r="N25" s="4">
        <v>1.2529999999999999</v>
      </c>
      <c r="O25" s="4">
        <v>1.286</v>
      </c>
      <c r="P25" s="4">
        <v>1.3120000000000001</v>
      </c>
    </row>
    <row r="26" spans="1:20" x14ac:dyDescent="0.2">
      <c r="A26" s="13">
        <v>1972</v>
      </c>
      <c r="B26" s="4">
        <v>6.6E-3</v>
      </c>
      <c r="C26" s="4">
        <v>0.17</v>
      </c>
      <c r="D26" s="4">
        <v>0.30299999999999999</v>
      </c>
      <c r="E26" s="4">
        <v>0.44700000000000001</v>
      </c>
      <c r="F26" s="4">
        <v>0.58899999999999997</v>
      </c>
      <c r="G26" s="4">
        <v>0.72199999999999998</v>
      </c>
      <c r="H26" s="4">
        <v>0.84</v>
      </c>
      <c r="I26" s="4">
        <v>0.94199999999999995</v>
      </c>
      <c r="J26" s="4">
        <v>1.0289999999999999</v>
      </c>
      <c r="K26" s="4">
        <v>1.1020000000000001</v>
      </c>
      <c r="L26" s="4">
        <v>1.163</v>
      </c>
      <c r="M26" s="4">
        <v>1.212</v>
      </c>
      <c r="N26" s="4">
        <v>1.2529999999999999</v>
      </c>
      <c r="O26" s="4">
        <v>1.286</v>
      </c>
      <c r="P26" s="4">
        <v>1.3120000000000001</v>
      </c>
    </row>
    <row r="27" spans="1:20" x14ac:dyDescent="0.2">
      <c r="A27" s="13">
        <v>1973</v>
      </c>
      <c r="B27" s="4">
        <v>6.6E-3</v>
      </c>
      <c r="C27" s="4">
        <v>0.17</v>
      </c>
      <c r="D27" s="4">
        <v>0.30299999999999999</v>
      </c>
      <c r="E27" s="4">
        <v>0.44700000000000001</v>
      </c>
      <c r="F27" s="4">
        <v>0.58899999999999997</v>
      </c>
      <c r="G27" s="4">
        <v>0.72199999999999998</v>
      </c>
      <c r="H27" s="4">
        <v>0.84</v>
      </c>
      <c r="I27" s="4">
        <v>0.94199999999999995</v>
      </c>
      <c r="J27" s="4">
        <v>1.0289999999999999</v>
      </c>
      <c r="K27" s="4">
        <v>1.1020000000000001</v>
      </c>
      <c r="L27" s="4">
        <v>1.163</v>
      </c>
      <c r="M27" s="4">
        <v>1.212</v>
      </c>
      <c r="N27" s="4">
        <v>1.2529999999999999</v>
      </c>
      <c r="O27" s="4">
        <v>1.286</v>
      </c>
      <c r="P27" s="4">
        <v>1.3120000000000001</v>
      </c>
    </row>
    <row r="28" spans="1:20" x14ac:dyDescent="0.2">
      <c r="A28" s="13">
        <v>1974</v>
      </c>
      <c r="B28" s="4">
        <v>6.6E-3</v>
      </c>
      <c r="C28" s="4">
        <v>0.17</v>
      </c>
      <c r="D28" s="4">
        <v>0.30299999999999999</v>
      </c>
      <c r="E28" s="4">
        <v>0.44700000000000001</v>
      </c>
      <c r="F28" s="4">
        <v>0.58899999999999997</v>
      </c>
      <c r="G28" s="4">
        <v>0.72199999999999998</v>
      </c>
      <c r="H28" s="4">
        <v>0.84</v>
      </c>
      <c r="I28" s="4">
        <v>0.94199999999999995</v>
      </c>
      <c r="J28" s="4">
        <v>1.0289999999999999</v>
      </c>
      <c r="K28" s="4">
        <v>1.1020000000000001</v>
      </c>
      <c r="L28" s="4">
        <v>1.163</v>
      </c>
      <c r="M28" s="4">
        <v>1.212</v>
      </c>
      <c r="N28" s="4">
        <v>1.2529999999999999</v>
      </c>
      <c r="O28" s="4">
        <v>1.286</v>
      </c>
      <c r="P28" s="4">
        <v>1.3120000000000001</v>
      </c>
    </row>
    <row r="29" spans="1:20" x14ac:dyDescent="0.2">
      <c r="A29" s="13">
        <v>1975</v>
      </c>
      <c r="B29" s="4">
        <v>6.6E-3</v>
      </c>
      <c r="C29" s="4">
        <v>0.17</v>
      </c>
      <c r="D29" s="4">
        <v>0.30299999999999999</v>
      </c>
      <c r="E29" s="4">
        <v>0.44700000000000001</v>
      </c>
      <c r="F29" s="4">
        <v>0.58899999999999997</v>
      </c>
      <c r="G29" s="4">
        <v>0.72199999999999998</v>
      </c>
      <c r="H29" s="4">
        <v>0.84</v>
      </c>
      <c r="I29" s="4">
        <v>0.94199999999999995</v>
      </c>
      <c r="J29" s="4">
        <v>1.0289999999999999</v>
      </c>
      <c r="K29" s="4">
        <v>1.1020000000000001</v>
      </c>
      <c r="L29" s="4">
        <v>1.163</v>
      </c>
      <c r="M29" s="4">
        <v>1.212</v>
      </c>
      <c r="N29" s="4">
        <v>1.2529999999999999</v>
      </c>
      <c r="O29" s="4">
        <v>1.286</v>
      </c>
      <c r="P29" s="4">
        <v>1.3120000000000001</v>
      </c>
    </row>
    <row r="30" spans="1:20" x14ac:dyDescent="0.2">
      <c r="A30" s="13">
        <v>1976</v>
      </c>
      <c r="B30" s="4">
        <v>6.6E-3</v>
      </c>
      <c r="C30" s="4">
        <v>0.17</v>
      </c>
      <c r="D30" s="4">
        <v>0.30299999999999999</v>
      </c>
      <c r="E30" s="4">
        <v>0.44700000000000001</v>
      </c>
      <c r="F30" s="4">
        <v>0.58899999999999997</v>
      </c>
      <c r="G30" s="4">
        <v>0.72199999999999998</v>
      </c>
      <c r="H30" s="4">
        <v>0.84</v>
      </c>
      <c r="I30" s="4">
        <v>0.94199999999999995</v>
      </c>
      <c r="J30" s="4">
        <v>1.0289999999999999</v>
      </c>
      <c r="K30" s="4">
        <v>1.1020000000000001</v>
      </c>
      <c r="L30" s="4">
        <v>1.163</v>
      </c>
      <c r="M30" s="4">
        <v>1.212</v>
      </c>
      <c r="N30" s="4">
        <v>1.2529999999999999</v>
      </c>
      <c r="O30" s="4">
        <v>1.286</v>
      </c>
      <c r="P30" s="4">
        <v>1.3120000000000001</v>
      </c>
    </row>
    <row r="31" spans="1:20" x14ac:dyDescent="0.2">
      <c r="A31" s="13">
        <v>1977</v>
      </c>
      <c r="B31" s="4">
        <v>6.6E-3</v>
      </c>
      <c r="C31" s="4">
        <v>0.17</v>
      </c>
      <c r="D31" s="4">
        <v>0.30299999999999999</v>
      </c>
      <c r="E31" s="4">
        <v>0.44700000000000001</v>
      </c>
      <c r="F31" s="4">
        <v>0.58899999999999997</v>
      </c>
      <c r="G31" s="4">
        <v>0.72199999999999998</v>
      </c>
      <c r="H31" s="4">
        <v>0.84</v>
      </c>
      <c r="I31" s="4">
        <v>0.94199999999999995</v>
      </c>
      <c r="J31" s="4">
        <v>1.0289999999999999</v>
      </c>
      <c r="K31" s="4">
        <v>1.1020000000000001</v>
      </c>
      <c r="L31" s="4">
        <v>1.163</v>
      </c>
      <c r="M31" s="4">
        <v>1.212</v>
      </c>
      <c r="N31" s="4">
        <v>1.2529999999999999</v>
      </c>
      <c r="O31" s="4">
        <v>1.286</v>
      </c>
      <c r="P31" s="4">
        <v>1.3120000000000001</v>
      </c>
    </row>
    <row r="32" spans="1:20" x14ac:dyDescent="0.2">
      <c r="A32" s="13">
        <v>1978</v>
      </c>
      <c r="B32" s="4">
        <v>6.6E-3</v>
      </c>
      <c r="C32" s="4">
        <v>0.17</v>
      </c>
      <c r="D32" s="4">
        <v>0.30299999999999999</v>
      </c>
      <c r="E32" s="4">
        <v>0.44700000000000001</v>
      </c>
      <c r="F32" s="4">
        <v>0.58899999999999997</v>
      </c>
      <c r="G32" s="4">
        <v>0.72199999999999998</v>
      </c>
      <c r="H32" s="4">
        <v>0.84</v>
      </c>
      <c r="I32" s="4">
        <v>0.94199999999999995</v>
      </c>
      <c r="J32" s="4">
        <v>1.0289999999999999</v>
      </c>
      <c r="K32" s="4">
        <v>1.1020000000000001</v>
      </c>
      <c r="L32" s="4">
        <v>1.163</v>
      </c>
      <c r="M32" s="4">
        <v>1.212</v>
      </c>
      <c r="N32" s="4">
        <v>1.2529999999999999</v>
      </c>
      <c r="O32" s="4">
        <v>1.286</v>
      </c>
      <c r="P32" s="4">
        <v>1.3120000000000001</v>
      </c>
    </row>
    <row r="33" spans="1:16" x14ac:dyDescent="0.2">
      <c r="A33" s="13">
        <v>1979</v>
      </c>
      <c r="B33" s="4">
        <v>6.6E-3</v>
      </c>
      <c r="C33" s="4">
        <v>0.17</v>
      </c>
      <c r="D33" s="4">
        <v>0.30299999999999999</v>
      </c>
      <c r="E33" s="4">
        <v>0.44700000000000001</v>
      </c>
      <c r="F33" s="4">
        <v>0.58899999999999997</v>
      </c>
      <c r="G33" s="4">
        <v>0.72199999999999998</v>
      </c>
      <c r="H33" s="4">
        <v>0.84</v>
      </c>
      <c r="I33" s="4">
        <v>0.94199999999999995</v>
      </c>
      <c r="J33" s="4">
        <v>1.0289999999999999</v>
      </c>
      <c r="K33" s="4">
        <v>1.1020000000000001</v>
      </c>
      <c r="L33" s="4">
        <v>1.163</v>
      </c>
      <c r="M33" s="4">
        <v>1.212</v>
      </c>
      <c r="N33" s="4">
        <v>1.2529999999999999</v>
      </c>
      <c r="O33" s="4">
        <v>1.286</v>
      </c>
      <c r="P33" s="4">
        <v>1.3120000000000001</v>
      </c>
    </row>
    <row r="34" spans="1:16" x14ac:dyDescent="0.2">
      <c r="A34" s="13">
        <v>1980</v>
      </c>
      <c r="B34" s="4">
        <v>6.6E-3</v>
      </c>
      <c r="C34" s="4">
        <v>0.17</v>
      </c>
      <c r="D34" s="4">
        <v>0.30299999999999999</v>
      </c>
      <c r="E34" s="4">
        <v>0.44700000000000001</v>
      </c>
      <c r="F34" s="4">
        <v>0.58899999999999997</v>
      </c>
      <c r="G34" s="4">
        <v>0.72199999999999998</v>
      </c>
      <c r="H34" s="4">
        <v>0.84</v>
      </c>
      <c r="I34" s="4">
        <v>0.94199999999999995</v>
      </c>
      <c r="J34" s="4">
        <v>1.0289999999999999</v>
      </c>
      <c r="K34" s="4">
        <v>1.1020000000000001</v>
      </c>
      <c r="L34" s="4">
        <v>1.163</v>
      </c>
      <c r="M34" s="4">
        <v>1.212</v>
      </c>
      <c r="N34" s="4">
        <v>1.2529999999999999</v>
      </c>
      <c r="O34" s="4">
        <v>1.286</v>
      </c>
      <c r="P34" s="4">
        <v>1.3120000000000001</v>
      </c>
    </row>
    <row r="35" spans="1:16" x14ac:dyDescent="0.2">
      <c r="A35" s="13">
        <v>1981</v>
      </c>
      <c r="B35" s="4">
        <v>6.6E-3</v>
      </c>
      <c r="C35" s="4">
        <v>0.17</v>
      </c>
      <c r="D35" s="4">
        <v>0.30299999999999999</v>
      </c>
      <c r="E35" s="4">
        <v>0.44700000000000001</v>
      </c>
      <c r="F35" s="4">
        <v>0.58899999999999997</v>
      </c>
      <c r="G35" s="4">
        <v>0.72199999999999998</v>
      </c>
      <c r="H35" s="4">
        <v>0.84</v>
      </c>
      <c r="I35" s="4">
        <v>0.94199999999999995</v>
      </c>
      <c r="J35" s="4">
        <v>1.0289999999999999</v>
      </c>
      <c r="K35" s="4">
        <v>1.1020000000000001</v>
      </c>
      <c r="L35" s="4">
        <v>1.163</v>
      </c>
      <c r="M35" s="4">
        <v>1.212</v>
      </c>
      <c r="N35" s="4">
        <v>1.2529999999999999</v>
      </c>
      <c r="O35" s="4">
        <v>1.286</v>
      </c>
      <c r="P35" s="4">
        <v>1.3120000000000001</v>
      </c>
    </row>
    <row r="36" spans="1:16" x14ac:dyDescent="0.2">
      <c r="A36" s="13">
        <v>1982</v>
      </c>
      <c r="B36" s="4">
        <v>6.6E-3</v>
      </c>
      <c r="C36" s="4">
        <v>0.17</v>
      </c>
      <c r="D36" s="4">
        <v>0.30299999999999999</v>
      </c>
      <c r="E36" s="4">
        <v>0.44700000000000001</v>
      </c>
      <c r="F36" s="4">
        <v>0.58899999999999997</v>
      </c>
      <c r="G36" s="4">
        <v>0.72199999999999998</v>
      </c>
      <c r="H36" s="4">
        <v>0.84</v>
      </c>
      <c r="I36" s="4">
        <v>0.94199999999999995</v>
      </c>
      <c r="J36" s="4">
        <v>1.0289999999999999</v>
      </c>
      <c r="K36" s="4">
        <v>1.1020000000000001</v>
      </c>
      <c r="L36" s="4">
        <v>1.163</v>
      </c>
      <c r="M36" s="4">
        <v>1.212</v>
      </c>
      <c r="N36" s="4">
        <v>1.2529999999999999</v>
      </c>
      <c r="O36" s="4">
        <v>1.286</v>
      </c>
      <c r="P36" s="4">
        <v>1.3120000000000001</v>
      </c>
    </row>
    <row r="37" spans="1:16" x14ac:dyDescent="0.2">
      <c r="A37" s="13">
        <v>1983</v>
      </c>
      <c r="B37" s="4">
        <v>6.6E-3</v>
      </c>
      <c r="C37" s="4">
        <v>0.17</v>
      </c>
      <c r="D37" s="4">
        <v>0.30299999999999999</v>
      </c>
      <c r="E37" s="4">
        <v>0.44700000000000001</v>
      </c>
      <c r="F37" s="4">
        <v>0.58899999999999997</v>
      </c>
      <c r="G37" s="4">
        <v>0.72199999999999998</v>
      </c>
      <c r="H37" s="4">
        <v>0.84</v>
      </c>
      <c r="I37" s="4">
        <v>0.94199999999999995</v>
      </c>
      <c r="J37" s="4">
        <v>1.0289999999999999</v>
      </c>
      <c r="K37" s="4">
        <v>1.1020000000000001</v>
      </c>
      <c r="L37" s="4">
        <v>1.163</v>
      </c>
      <c r="M37" s="4">
        <v>1.212</v>
      </c>
      <c r="N37" s="4">
        <v>1.2529999999999999</v>
      </c>
      <c r="O37" s="4">
        <v>1.286</v>
      </c>
      <c r="P37" s="4">
        <v>1.3120000000000001</v>
      </c>
    </row>
    <row r="38" spans="1:16" x14ac:dyDescent="0.2">
      <c r="A38" s="13">
        <v>1984</v>
      </c>
      <c r="B38" s="4">
        <v>6.6E-3</v>
      </c>
      <c r="C38" s="4">
        <v>0.17</v>
      </c>
      <c r="D38" s="4">
        <v>0.30299999999999999</v>
      </c>
      <c r="E38" s="4">
        <v>0.44700000000000001</v>
      </c>
      <c r="F38" s="4">
        <v>0.58899999999999997</v>
      </c>
      <c r="G38" s="4">
        <v>0.72199999999999998</v>
      </c>
      <c r="H38" s="4">
        <v>0.84</v>
      </c>
      <c r="I38" s="4">
        <v>0.94199999999999995</v>
      </c>
      <c r="J38" s="4">
        <v>1.0289999999999999</v>
      </c>
      <c r="K38" s="4">
        <v>1.1020000000000001</v>
      </c>
      <c r="L38" s="4">
        <v>1.163</v>
      </c>
      <c r="M38" s="4">
        <v>1.212</v>
      </c>
      <c r="N38" s="4">
        <v>1.2529999999999999</v>
      </c>
      <c r="O38" s="4">
        <v>1.286</v>
      </c>
      <c r="P38" s="4">
        <v>1.3120000000000001</v>
      </c>
    </row>
    <row r="39" spans="1:16" x14ac:dyDescent="0.2">
      <c r="A39" s="13">
        <v>1985</v>
      </c>
      <c r="B39" s="4">
        <v>6.6E-3</v>
      </c>
      <c r="C39" s="4">
        <v>0.17</v>
      </c>
      <c r="D39" s="4">
        <v>0.30299999999999999</v>
      </c>
      <c r="E39" s="4">
        <v>0.44700000000000001</v>
      </c>
      <c r="F39" s="4">
        <v>0.58899999999999997</v>
      </c>
      <c r="G39" s="4">
        <v>0.72199999999999998</v>
      </c>
      <c r="H39" s="4">
        <v>0.84</v>
      </c>
      <c r="I39" s="4">
        <v>0.94199999999999995</v>
      </c>
      <c r="J39" s="4">
        <v>1.0289999999999999</v>
      </c>
      <c r="K39" s="4">
        <v>1.1020000000000001</v>
      </c>
      <c r="L39" s="4">
        <v>1.163</v>
      </c>
      <c r="M39" s="4">
        <v>1.212</v>
      </c>
      <c r="N39" s="4">
        <v>1.2529999999999999</v>
      </c>
      <c r="O39" s="4">
        <v>1.286</v>
      </c>
      <c r="P39" s="4">
        <v>1.3120000000000001</v>
      </c>
    </row>
    <row r="40" spans="1:16" x14ac:dyDescent="0.2">
      <c r="A40" s="13">
        <v>1986</v>
      </c>
      <c r="B40" s="4">
        <v>6.6E-3</v>
      </c>
      <c r="C40" s="4">
        <v>0.17</v>
      </c>
      <c r="D40" s="4">
        <v>0.30299999999999999</v>
      </c>
      <c r="E40" s="4">
        <v>0.44700000000000001</v>
      </c>
      <c r="F40" s="4">
        <v>0.58899999999999997</v>
      </c>
      <c r="G40" s="4">
        <v>0.72199999999999998</v>
      </c>
      <c r="H40" s="4">
        <v>0.84</v>
      </c>
      <c r="I40" s="4">
        <v>0.94199999999999995</v>
      </c>
      <c r="J40" s="4">
        <v>1.0289999999999999</v>
      </c>
      <c r="K40" s="4">
        <v>1.1020000000000001</v>
      </c>
      <c r="L40" s="4">
        <v>1.163</v>
      </c>
      <c r="M40" s="4">
        <v>1.212</v>
      </c>
      <c r="N40" s="4">
        <v>1.2529999999999999</v>
      </c>
      <c r="O40" s="4">
        <v>1.286</v>
      </c>
      <c r="P40" s="4">
        <v>1.3120000000000001</v>
      </c>
    </row>
    <row r="41" spans="1:16" x14ac:dyDescent="0.2">
      <c r="A41" s="13">
        <v>1987</v>
      </c>
      <c r="B41" s="4">
        <v>6.6E-3</v>
      </c>
      <c r="C41" s="4">
        <v>0.17</v>
      </c>
      <c r="D41" s="4">
        <v>0.30299999999999999</v>
      </c>
      <c r="E41" s="4">
        <v>0.44700000000000001</v>
      </c>
      <c r="F41" s="4">
        <v>0.58899999999999997</v>
      </c>
      <c r="G41" s="4">
        <v>0.72199999999999998</v>
      </c>
      <c r="H41" s="4">
        <v>0.84</v>
      </c>
      <c r="I41" s="4">
        <v>0.94199999999999995</v>
      </c>
      <c r="J41" s="4">
        <v>1.0289999999999999</v>
      </c>
      <c r="K41" s="4">
        <v>1.1020000000000001</v>
      </c>
      <c r="L41" s="4">
        <v>1.163</v>
      </c>
      <c r="M41" s="4">
        <v>1.212</v>
      </c>
      <c r="N41" s="4">
        <v>1.2529999999999999</v>
      </c>
      <c r="O41" s="4">
        <v>1.286</v>
      </c>
      <c r="P41" s="4">
        <v>1.3120000000000001</v>
      </c>
    </row>
    <row r="42" spans="1:16" x14ac:dyDescent="0.2">
      <c r="A42" s="13">
        <v>1988</v>
      </c>
      <c r="B42" s="4">
        <v>6.6E-3</v>
      </c>
      <c r="C42" s="4">
        <v>0.17</v>
      </c>
      <c r="D42" s="4">
        <v>0.30299999999999999</v>
      </c>
      <c r="E42" s="4">
        <v>0.44700000000000001</v>
      </c>
      <c r="F42" s="4">
        <v>0.58899999999999997</v>
      </c>
      <c r="G42" s="4">
        <v>0.72199999999999998</v>
      </c>
      <c r="H42" s="4">
        <v>0.84</v>
      </c>
      <c r="I42" s="4">
        <v>0.94199999999999995</v>
      </c>
      <c r="J42" s="4">
        <v>1.0289999999999999</v>
      </c>
      <c r="K42" s="4">
        <v>1.1020000000000001</v>
      </c>
      <c r="L42" s="4">
        <v>1.163</v>
      </c>
      <c r="M42" s="4">
        <v>1.212</v>
      </c>
      <c r="N42" s="4">
        <v>1.2529999999999999</v>
      </c>
      <c r="O42" s="4">
        <v>1.286</v>
      </c>
      <c r="P42" s="4">
        <v>1.3120000000000001</v>
      </c>
    </row>
    <row r="43" spans="1:16" x14ac:dyDescent="0.2">
      <c r="A43" s="13">
        <v>1989</v>
      </c>
      <c r="B43" s="4">
        <v>6.6E-3</v>
      </c>
      <c r="C43" s="4">
        <v>0.17</v>
      </c>
      <c r="D43" s="4">
        <v>0.30299999999999999</v>
      </c>
      <c r="E43" s="4">
        <v>0.44700000000000001</v>
      </c>
      <c r="F43" s="4">
        <v>0.58899999999999997</v>
      </c>
      <c r="G43" s="4">
        <v>0.72199999999999998</v>
      </c>
      <c r="H43" s="4">
        <v>0.84</v>
      </c>
      <c r="I43" s="4">
        <v>0.94199999999999995</v>
      </c>
      <c r="J43" s="4">
        <v>1.0289999999999999</v>
      </c>
      <c r="K43" s="4">
        <v>1.1020000000000001</v>
      </c>
      <c r="L43" s="4">
        <v>1.163</v>
      </c>
      <c r="M43" s="4">
        <v>1.212</v>
      </c>
      <c r="N43" s="4">
        <v>1.2529999999999999</v>
      </c>
      <c r="O43" s="4">
        <v>1.286</v>
      </c>
      <c r="P43" s="4">
        <v>1.3120000000000001</v>
      </c>
    </row>
    <row r="44" spans="1:16" x14ac:dyDescent="0.2">
      <c r="A44" s="13">
        <v>1990</v>
      </c>
      <c r="B44" s="4">
        <v>6.6E-3</v>
      </c>
      <c r="C44" s="4">
        <v>0.17</v>
      </c>
      <c r="D44" s="4">
        <v>0.30299999999999999</v>
      </c>
      <c r="E44" s="4">
        <v>0.44700000000000001</v>
      </c>
      <c r="F44" s="4">
        <v>0.58899999999999997</v>
      </c>
      <c r="G44" s="4">
        <v>0.72199999999999998</v>
      </c>
      <c r="H44" s="4">
        <v>0.84</v>
      </c>
      <c r="I44" s="4">
        <v>0.94199999999999995</v>
      </c>
      <c r="J44" s="4">
        <v>1.0289999999999999</v>
      </c>
      <c r="K44" s="4">
        <v>1.1020000000000001</v>
      </c>
      <c r="L44" s="4">
        <v>1.163</v>
      </c>
      <c r="M44" s="4">
        <v>1.212</v>
      </c>
      <c r="N44" s="4">
        <v>1.2529999999999999</v>
      </c>
      <c r="O44" s="4">
        <v>1.286</v>
      </c>
      <c r="P44" s="4">
        <v>1.3120000000000001</v>
      </c>
    </row>
    <row r="45" spans="1:16" x14ac:dyDescent="0.2">
      <c r="A45" s="13">
        <v>1991</v>
      </c>
      <c r="B45" s="4">
        <v>6.6E-3</v>
      </c>
      <c r="C45" s="4">
        <v>0.149613</v>
      </c>
      <c r="D45" s="4">
        <v>0.285831903</v>
      </c>
      <c r="E45" s="4">
        <v>0.4763462</v>
      </c>
      <c r="F45" s="4">
        <v>0.60438824400000002</v>
      </c>
      <c r="G45" s="4">
        <v>0.72757859000000003</v>
      </c>
      <c r="H45" s="4">
        <v>0.83865891699999995</v>
      </c>
      <c r="I45" s="4">
        <v>0.87330405300000002</v>
      </c>
      <c r="J45" s="4">
        <v>1.0139296170000001</v>
      </c>
      <c r="K45" s="4">
        <v>1.126930891</v>
      </c>
      <c r="L45" s="4">
        <v>1.12934103</v>
      </c>
      <c r="M45" s="4">
        <v>1.25103857</v>
      </c>
      <c r="N45" s="4">
        <v>1.2398261399999999</v>
      </c>
      <c r="O45" s="4">
        <v>1.30809624</v>
      </c>
      <c r="P45" s="4">
        <v>1.2493070900000001</v>
      </c>
    </row>
    <row r="46" spans="1:16" x14ac:dyDescent="0.2">
      <c r="A46" s="13">
        <v>1992</v>
      </c>
      <c r="B46" s="4">
        <v>6.6E-3</v>
      </c>
      <c r="C46" s="4">
        <v>0.179094</v>
      </c>
      <c r="D46" s="4">
        <v>0.39381160900000001</v>
      </c>
      <c r="E46" s="4">
        <v>0.46200888899999998</v>
      </c>
      <c r="F46" s="4">
        <v>0.64725544999999995</v>
      </c>
      <c r="G46" s="4">
        <v>0.70067005999999998</v>
      </c>
      <c r="H46" s="4">
        <v>0.811723113</v>
      </c>
      <c r="I46" s="4">
        <v>0.98187545700000001</v>
      </c>
      <c r="J46" s="4">
        <v>1.0305708149999999</v>
      </c>
      <c r="K46" s="4">
        <v>1.2103165199999999</v>
      </c>
      <c r="L46" s="4">
        <v>1.2263809299999999</v>
      </c>
      <c r="M46" s="4">
        <v>1.27217625</v>
      </c>
      <c r="N46" s="4">
        <v>1.198747639</v>
      </c>
      <c r="O46" s="4">
        <v>1.34037031</v>
      </c>
      <c r="P46" s="4">
        <v>1.4303851400000001</v>
      </c>
    </row>
    <row r="47" spans="1:16" x14ac:dyDescent="0.2">
      <c r="A47" s="13">
        <v>1993</v>
      </c>
      <c r="B47" s="4">
        <v>6.6E-3</v>
      </c>
      <c r="C47" s="4">
        <v>0.33130999999999999</v>
      </c>
      <c r="D47" s="4">
        <v>0.49703545100000002</v>
      </c>
      <c r="E47" s="4">
        <v>0.61014173900000002</v>
      </c>
      <c r="F47" s="4">
        <v>0.64977752600000005</v>
      </c>
      <c r="G47" s="4">
        <v>0.753521793</v>
      </c>
      <c r="H47" s="4">
        <v>0.90396379500000001</v>
      </c>
      <c r="I47" s="4">
        <v>1.039495496</v>
      </c>
      <c r="J47" s="4">
        <v>1.21128119</v>
      </c>
      <c r="K47" s="4">
        <v>1.2320325999999999</v>
      </c>
      <c r="L47" s="4">
        <v>1.3914348000000001</v>
      </c>
      <c r="M47" s="4">
        <v>1.53791677</v>
      </c>
      <c r="N47" s="4">
        <v>1.61033834</v>
      </c>
      <c r="O47" s="4">
        <v>1.64628496</v>
      </c>
      <c r="P47" s="4">
        <v>1.58357897</v>
      </c>
    </row>
    <row r="48" spans="1:16" x14ac:dyDescent="0.2">
      <c r="A48" s="13">
        <v>1994</v>
      </c>
      <c r="B48" s="4">
        <v>6.6E-3</v>
      </c>
      <c r="C48" s="4">
        <v>0.23309099999999999</v>
      </c>
      <c r="D48" s="4">
        <v>0.40526662400000002</v>
      </c>
      <c r="E48" s="4">
        <v>0.65068223199999997</v>
      </c>
      <c r="F48" s="4">
        <v>0.72849960800000002</v>
      </c>
      <c r="G48" s="4">
        <v>0.74723297700000002</v>
      </c>
      <c r="H48" s="4">
        <v>0.70736453099999996</v>
      </c>
      <c r="I48" s="4">
        <v>1.057313237</v>
      </c>
      <c r="J48" s="4">
        <v>1.39452065</v>
      </c>
      <c r="K48" s="4">
        <v>1.3474982</v>
      </c>
      <c r="L48" s="4">
        <v>1.3469198600000001</v>
      </c>
      <c r="M48" s="4">
        <v>1.3911817500000001</v>
      </c>
      <c r="N48" s="4">
        <v>1.3941476399999999</v>
      </c>
      <c r="O48" s="4">
        <v>1.3010208000000001</v>
      </c>
      <c r="P48" s="4">
        <v>1.3412601099999999</v>
      </c>
    </row>
    <row r="49" spans="1:16" x14ac:dyDescent="0.2">
      <c r="A49" s="13">
        <v>1995</v>
      </c>
      <c r="B49" s="4">
        <v>6.6E-3</v>
      </c>
      <c r="C49" s="4">
        <v>0.15348000000000001</v>
      </c>
      <c r="D49" s="4">
        <v>0.37708986300000003</v>
      </c>
      <c r="E49" s="4">
        <v>0.49815483300000002</v>
      </c>
      <c r="F49" s="4">
        <v>0.73532449300000002</v>
      </c>
      <c r="G49" s="4">
        <v>0.83997333299999999</v>
      </c>
      <c r="H49" s="4">
        <v>0.85633702499999997</v>
      </c>
      <c r="I49" s="4">
        <v>0.98566918400000003</v>
      </c>
      <c r="J49" s="4">
        <v>1.2201855500000001</v>
      </c>
      <c r="K49" s="4">
        <v>1.31482583</v>
      </c>
      <c r="L49" s="4">
        <v>1.3876079800000001</v>
      </c>
      <c r="M49" s="4">
        <v>1.4769455499999999</v>
      </c>
      <c r="N49" s="4">
        <v>1.3898841399999999</v>
      </c>
      <c r="O49" s="4">
        <v>1.2974704619999999</v>
      </c>
      <c r="P49" s="4">
        <v>1.340887086</v>
      </c>
    </row>
    <row r="50" spans="1:16" x14ac:dyDescent="0.2">
      <c r="A50" s="13">
        <v>1996</v>
      </c>
      <c r="B50" s="4">
        <v>6.6E-3</v>
      </c>
      <c r="C50" s="4">
        <v>0.29288900000000001</v>
      </c>
      <c r="D50" s="4">
        <v>0.32274860300000002</v>
      </c>
      <c r="E50" s="4">
        <v>0.42734274999999999</v>
      </c>
      <c r="F50" s="4">
        <v>0.67863592500000003</v>
      </c>
      <c r="G50" s="4">
        <v>0.79367553300000004</v>
      </c>
      <c r="H50" s="4">
        <v>0.94852852899999995</v>
      </c>
      <c r="I50" s="4">
        <v>0.95264307500000001</v>
      </c>
      <c r="J50" s="4">
        <v>1.0202686670000001</v>
      </c>
      <c r="K50" s="4">
        <v>1.095993765</v>
      </c>
      <c r="L50" s="4">
        <v>1.3619166389999999</v>
      </c>
      <c r="M50" s="4">
        <v>1.50001019</v>
      </c>
      <c r="N50" s="4">
        <v>1.52034212</v>
      </c>
      <c r="O50" s="4">
        <v>1.7102096499999999</v>
      </c>
      <c r="P50" s="4">
        <v>1.59813542</v>
      </c>
    </row>
    <row r="51" spans="1:16" x14ac:dyDescent="0.2">
      <c r="A51" s="13">
        <v>1997</v>
      </c>
      <c r="B51" s="4">
        <v>6.6E-3</v>
      </c>
      <c r="C51" s="4">
        <v>0.18718399999999999</v>
      </c>
      <c r="D51" s="4">
        <v>0.31503196999999999</v>
      </c>
      <c r="E51" s="4">
        <v>0.47067610500000001</v>
      </c>
      <c r="F51" s="4">
        <v>0.55850195400000002</v>
      </c>
      <c r="G51" s="4">
        <v>0.74738351599999997</v>
      </c>
      <c r="H51" s="4">
        <v>0.89271527399999995</v>
      </c>
      <c r="I51" s="4">
        <v>1.07220585</v>
      </c>
      <c r="J51" s="4">
        <v>1.0905433360000001</v>
      </c>
      <c r="K51" s="4">
        <v>1.2428800310000001</v>
      </c>
      <c r="L51" s="4">
        <v>1.3458074</v>
      </c>
      <c r="M51" s="4">
        <v>1.44292292</v>
      </c>
      <c r="N51" s="4">
        <v>1.6677276000000001</v>
      </c>
      <c r="O51" s="4">
        <v>1.42339697</v>
      </c>
      <c r="P51" s="4">
        <v>1.3831085599999999</v>
      </c>
    </row>
    <row r="52" spans="1:16" x14ac:dyDescent="0.2">
      <c r="A52" s="13">
        <v>1998</v>
      </c>
      <c r="B52" s="4">
        <v>6.6E-3</v>
      </c>
      <c r="C52" s="4">
        <v>0.19053600000000001</v>
      </c>
      <c r="D52" s="4">
        <v>0.36837766100000002</v>
      </c>
      <c r="E52" s="4">
        <v>0.58858912900000004</v>
      </c>
      <c r="F52" s="4">
        <v>0.62727587500000004</v>
      </c>
      <c r="G52" s="4">
        <v>0.62064388999999998</v>
      </c>
      <c r="H52" s="4">
        <v>0.77505537199999996</v>
      </c>
      <c r="I52" s="4">
        <v>1.029246329</v>
      </c>
      <c r="J52" s="4">
        <v>1.1685028399999999</v>
      </c>
      <c r="K52" s="4">
        <v>1.25266839</v>
      </c>
      <c r="L52" s="4">
        <v>1.3267773700000001</v>
      </c>
      <c r="M52" s="4">
        <v>1.4521300800000001</v>
      </c>
      <c r="N52" s="4">
        <v>1.4136468900000001</v>
      </c>
      <c r="O52" s="4">
        <v>1.52324441</v>
      </c>
      <c r="P52" s="4">
        <v>1.5371140999999999</v>
      </c>
    </row>
    <row r="53" spans="1:16" x14ac:dyDescent="0.2">
      <c r="A53" s="13">
        <v>1999</v>
      </c>
      <c r="B53" s="4">
        <v>6.6E-3</v>
      </c>
      <c r="C53" s="4">
        <v>0.187805</v>
      </c>
      <c r="D53" s="4">
        <v>0.40473760600000003</v>
      </c>
      <c r="E53" s="4">
        <v>0.50737361400000003</v>
      </c>
      <c r="F53" s="4">
        <v>0.642725412</v>
      </c>
      <c r="G53" s="4">
        <v>0.70053221600000004</v>
      </c>
      <c r="H53" s="4">
        <v>0.72792719800000005</v>
      </c>
      <c r="I53" s="4">
        <v>0.890782721</v>
      </c>
      <c r="J53" s="4">
        <v>1.036612622</v>
      </c>
      <c r="K53" s="4">
        <v>1.2500708300000001</v>
      </c>
      <c r="L53" s="4">
        <v>1.248240432</v>
      </c>
      <c r="M53" s="4">
        <v>1.43060692</v>
      </c>
      <c r="N53" s="4">
        <v>0.99033293099999997</v>
      </c>
      <c r="O53" s="4">
        <v>0.51599183999999998</v>
      </c>
      <c r="P53" s="4">
        <v>1.235554203</v>
      </c>
    </row>
    <row r="54" spans="1:16" x14ac:dyDescent="0.2">
      <c r="A54" s="13">
        <v>2000</v>
      </c>
      <c r="B54" s="4">
        <v>6.6E-3</v>
      </c>
      <c r="C54" s="4">
        <v>0.21770800000000001</v>
      </c>
      <c r="D54" s="4">
        <v>0.35270836799999999</v>
      </c>
      <c r="E54" s="4">
        <v>0.52578446899999998</v>
      </c>
      <c r="F54" s="4">
        <v>0.62924242699999999</v>
      </c>
      <c r="G54" s="4">
        <v>0.730682041</v>
      </c>
      <c r="H54" s="4">
        <v>0.78200124800000004</v>
      </c>
      <c r="I54" s="4">
        <v>0.80583256999999997</v>
      </c>
      <c r="J54" s="4">
        <v>0.96579178099999996</v>
      </c>
      <c r="K54" s="4">
        <v>1.0065317170000001</v>
      </c>
      <c r="L54" s="4">
        <v>1.24215959</v>
      </c>
      <c r="M54" s="4">
        <v>1.320810898</v>
      </c>
      <c r="N54" s="4">
        <v>1.1006466610000001</v>
      </c>
      <c r="O54" s="4">
        <v>1.16522963</v>
      </c>
      <c r="P54" s="4">
        <v>1.46629382</v>
      </c>
    </row>
    <row r="55" spans="1:16" x14ac:dyDescent="0.2">
      <c r="A55" s="13">
        <v>2001</v>
      </c>
      <c r="B55" s="4">
        <v>6.4999999999999997E-3</v>
      </c>
      <c r="C55" s="4">
        <v>0.22672500000000001</v>
      </c>
      <c r="D55" s="4">
        <v>0.32697119099999999</v>
      </c>
      <c r="E55" s="4">
        <v>0.50346252599999997</v>
      </c>
      <c r="F55" s="4">
        <v>0.66903487900000003</v>
      </c>
      <c r="G55" s="4">
        <v>0.78766595500000003</v>
      </c>
      <c r="H55" s="4">
        <v>0.95771825799999999</v>
      </c>
      <c r="I55" s="4">
        <v>0.98661956500000003</v>
      </c>
      <c r="J55" s="4">
        <v>1.0631794699999999</v>
      </c>
      <c r="K55" s="4">
        <v>1.1154464820000001</v>
      </c>
      <c r="L55" s="4">
        <v>1.3138952800000001</v>
      </c>
      <c r="M55" s="4">
        <v>1.4349928999999999</v>
      </c>
      <c r="N55" s="4">
        <v>1.5626480730000001</v>
      </c>
      <c r="O55" s="4">
        <v>1.4333403</v>
      </c>
      <c r="P55" s="4">
        <v>1.46689118</v>
      </c>
    </row>
    <row r="56" spans="1:16" x14ac:dyDescent="0.2">
      <c r="A56" s="13">
        <v>2002</v>
      </c>
      <c r="B56" s="4">
        <v>6.7000000000000002E-3</v>
      </c>
      <c r="C56" s="4">
        <v>0.231265</v>
      </c>
      <c r="D56" s="4">
        <v>0.38608136500000001</v>
      </c>
      <c r="E56" s="4">
        <v>0.50899233200000005</v>
      </c>
      <c r="F56" s="4">
        <v>0.66613830100000004</v>
      </c>
      <c r="G56" s="4">
        <v>0.79498863799999997</v>
      </c>
      <c r="H56" s="4">
        <v>0.90973658800000001</v>
      </c>
      <c r="I56" s="4">
        <v>1.0294999760000001</v>
      </c>
      <c r="J56" s="4">
        <v>1.1039371099999999</v>
      </c>
      <c r="K56" s="4">
        <v>1.094826922</v>
      </c>
      <c r="L56" s="4">
        <v>1.28846182</v>
      </c>
      <c r="M56" s="4">
        <v>1.4480751700000001</v>
      </c>
      <c r="N56" s="4">
        <v>1.5967901</v>
      </c>
      <c r="O56" s="4">
        <v>1.342783668</v>
      </c>
      <c r="P56" s="4">
        <v>1.6825219300000001</v>
      </c>
    </row>
    <row r="57" spans="1:16" x14ac:dyDescent="0.2">
      <c r="A57" s="13">
        <v>2003</v>
      </c>
      <c r="B57" s="4">
        <v>6.4999999999999997E-3</v>
      </c>
      <c r="C57" s="4">
        <v>0.27606999999999998</v>
      </c>
      <c r="D57" s="4">
        <v>0.48928823799999999</v>
      </c>
      <c r="E57" s="4">
        <v>0.54655928200000004</v>
      </c>
      <c r="F57" s="4">
        <v>0.64893459499999995</v>
      </c>
      <c r="G57" s="4">
        <v>0.76704551399999998</v>
      </c>
      <c r="H57" s="4">
        <v>0.862457327</v>
      </c>
      <c r="I57" s="4">
        <v>0.95326739599999999</v>
      </c>
      <c r="J57" s="4">
        <v>1.081378341</v>
      </c>
      <c r="K57" s="4">
        <v>1.1997925700000001</v>
      </c>
      <c r="L57" s="4">
        <v>1.2000169700000001</v>
      </c>
      <c r="M57" s="4">
        <v>1.2055391799999999</v>
      </c>
      <c r="N57" s="4">
        <v>1.3615026649999999</v>
      </c>
      <c r="O57" s="4">
        <v>1.377197601</v>
      </c>
      <c r="P57" s="4">
        <v>1.69915317</v>
      </c>
    </row>
    <row r="58" spans="1:16" x14ac:dyDescent="0.2">
      <c r="A58" s="13">
        <v>2004</v>
      </c>
      <c r="B58" s="4">
        <v>6.7000000000000002E-3</v>
      </c>
      <c r="C58" s="4">
        <v>0.13478499999999999</v>
      </c>
      <c r="D58" s="4">
        <v>0.40901797000000001</v>
      </c>
      <c r="E58" s="4">
        <v>0.58270198600000001</v>
      </c>
      <c r="F58" s="4">
        <v>0.64026062800000005</v>
      </c>
      <c r="G58" s="4">
        <v>0.75845813100000004</v>
      </c>
      <c r="H58" s="4">
        <v>0.888571047</v>
      </c>
      <c r="I58" s="4">
        <v>0.92411166499999997</v>
      </c>
      <c r="J58" s="4">
        <v>1.0352945520000001</v>
      </c>
      <c r="K58" s="4">
        <v>1.161821378</v>
      </c>
      <c r="L58" s="4">
        <v>1.1096824380000001</v>
      </c>
      <c r="M58" s="4">
        <v>1.160295818</v>
      </c>
      <c r="N58" s="4">
        <v>1.333459146</v>
      </c>
      <c r="O58" s="4">
        <v>1.2810300889999999</v>
      </c>
      <c r="P58" s="4">
        <v>1.2132510700000001</v>
      </c>
    </row>
    <row r="59" spans="1:16" x14ac:dyDescent="0.2">
      <c r="A59" s="13">
        <v>2005</v>
      </c>
      <c r="B59" s="4">
        <v>6.6E-3</v>
      </c>
      <c r="C59" s="4">
        <v>0.28263899999999997</v>
      </c>
      <c r="D59" s="4">
        <v>0.34639855600000002</v>
      </c>
      <c r="E59" s="4">
        <v>0.50825602700000005</v>
      </c>
      <c r="F59" s="4">
        <v>0.64190091800000004</v>
      </c>
      <c r="G59" s="4">
        <v>0.74104308500000005</v>
      </c>
      <c r="H59" s="4">
        <v>0.88173943099999996</v>
      </c>
      <c r="I59" s="4">
        <v>0.95378384400000005</v>
      </c>
      <c r="J59" s="4">
        <v>1.0624631840000001</v>
      </c>
      <c r="K59" s="4">
        <v>1.0962984099999999</v>
      </c>
      <c r="L59" s="4">
        <v>1.2247241790000001</v>
      </c>
      <c r="M59" s="4">
        <v>1.27560092</v>
      </c>
      <c r="N59" s="4">
        <v>1.25146073</v>
      </c>
      <c r="O59" s="4">
        <v>1.174224326</v>
      </c>
      <c r="P59" s="4">
        <v>1.3729742490000001</v>
      </c>
    </row>
    <row r="60" spans="1:16" x14ac:dyDescent="0.2">
      <c r="A60" s="13">
        <v>2006</v>
      </c>
      <c r="B60" s="4">
        <v>6.6E-3</v>
      </c>
      <c r="C60" s="4">
        <v>0.174065</v>
      </c>
      <c r="D60" s="4">
        <v>0.30511706</v>
      </c>
      <c r="E60" s="4">
        <v>0.44741953099999998</v>
      </c>
      <c r="F60" s="4">
        <v>0.60596206399999997</v>
      </c>
      <c r="G60" s="4">
        <v>0.75457959399999996</v>
      </c>
      <c r="H60" s="4">
        <v>0.852636744</v>
      </c>
      <c r="I60" s="4">
        <v>0.95207157899999995</v>
      </c>
      <c r="J60" s="4">
        <v>1.064660379</v>
      </c>
      <c r="K60" s="4">
        <v>1.1144682800000001</v>
      </c>
      <c r="L60" s="4">
        <v>1.2192204369999999</v>
      </c>
      <c r="M60" s="4">
        <v>1.2340434680000001</v>
      </c>
      <c r="N60" s="4">
        <v>1.282166044</v>
      </c>
      <c r="O60" s="4">
        <v>1.39935871</v>
      </c>
      <c r="P60" s="4">
        <v>1.4617772899999999</v>
      </c>
    </row>
    <row r="61" spans="1:16" x14ac:dyDescent="0.2">
      <c r="A61" s="13">
        <v>2007</v>
      </c>
      <c r="B61" s="4">
        <v>6.6333329999999999E-3</v>
      </c>
      <c r="C61" s="4">
        <v>0.154728</v>
      </c>
      <c r="D61" s="4">
        <v>0.346450376</v>
      </c>
      <c r="E61" s="4">
        <v>0.50595245799999999</v>
      </c>
      <c r="F61" s="4">
        <v>0.64108189999999998</v>
      </c>
      <c r="G61" s="4">
        <v>0.78121324000000003</v>
      </c>
      <c r="H61" s="4">
        <v>0.96184033999999996</v>
      </c>
      <c r="I61" s="4">
        <v>1.09794638</v>
      </c>
      <c r="J61" s="4">
        <v>1.1818616099999999</v>
      </c>
      <c r="K61" s="4">
        <v>1.27493799</v>
      </c>
      <c r="L61" s="4">
        <v>1.3041845299999999</v>
      </c>
      <c r="M61" s="4">
        <v>1.47701463</v>
      </c>
      <c r="N61" s="4">
        <v>1.5001639200000001</v>
      </c>
      <c r="O61" s="4">
        <v>1.7376032299999999</v>
      </c>
      <c r="P61" s="4">
        <v>1.52026134</v>
      </c>
    </row>
    <row r="62" spans="1:16" x14ac:dyDescent="0.2">
      <c r="A62" s="13">
        <v>2008</v>
      </c>
      <c r="B62" s="4">
        <v>6.6111110000000002E-3</v>
      </c>
      <c r="C62" s="4">
        <v>0.2076326</v>
      </c>
      <c r="D62" s="4">
        <v>0.32965354099999999</v>
      </c>
      <c r="E62" s="4">
        <v>0.51957448299999998</v>
      </c>
      <c r="F62" s="4">
        <v>0.65228515399999998</v>
      </c>
      <c r="G62" s="4">
        <v>0.77404446000000005</v>
      </c>
      <c r="H62" s="4">
        <v>0.90267483500000001</v>
      </c>
      <c r="I62" s="4">
        <v>1.049082275</v>
      </c>
      <c r="J62" s="4">
        <v>1.1185356500000001</v>
      </c>
      <c r="K62" s="4">
        <v>1.28179423</v>
      </c>
      <c r="L62" s="4">
        <v>1.4208071</v>
      </c>
      <c r="M62" s="4">
        <v>1.5240582300000001</v>
      </c>
      <c r="N62" s="4">
        <v>1.5526720899999999</v>
      </c>
      <c r="O62" s="4">
        <v>1.9211944700000001</v>
      </c>
      <c r="P62" s="4">
        <v>1.65965238</v>
      </c>
    </row>
    <row r="63" spans="1:16" x14ac:dyDescent="0.2">
      <c r="A63" s="13">
        <v>2009</v>
      </c>
      <c r="B63" s="4">
        <v>6.6044440000000001E-3</v>
      </c>
      <c r="C63" s="4">
        <v>0.135797</v>
      </c>
      <c r="D63" s="4">
        <v>0.339597386</v>
      </c>
      <c r="E63" s="4">
        <v>0.52592318500000002</v>
      </c>
      <c r="F63" s="4">
        <v>0.70446937300000001</v>
      </c>
      <c r="G63" s="4">
        <v>0.87885154099999996</v>
      </c>
      <c r="H63" s="4">
        <v>1.001725644</v>
      </c>
      <c r="I63" s="4">
        <v>1.1254004</v>
      </c>
      <c r="J63" s="4">
        <v>1.39856113</v>
      </c>
      <c r="K63" s="4">
        <v>1.49005817</v>
      </c>
      <c r="L63" s="4">
        <v>1.5632283600000001</v>
      </c>
      <c r="M63" s="4">
        <v>1.6136672400000001</v>
      </c>
      <c r="N63" s="4">
        <v>1.81413939</v>
      </c>
      <c r="O63" s="4">
        <v>1.99574433</v>
      </c>
      <c r="P63" s="4">
        <v>2.2298296799999999</v>
      </c>
    </row>
    <row r="64" spans="1:16" x14ac:dyDescent="0.2">
      <c r="A64" s="13">
        <v>2010</v>
      </c>
      <c r="B64" s="4">
        <v>4.9767699999999998E-2</v>
      </c>
      <c r="C64" s="4">
        <v>0.17485600000000001</v>
      </c>
      <c r="D64" s="4">
        <v>0.38297868699999998</v>
      </c>
      <c r="E64" s="4">
        <v>0.48948259100000002</v>
      </c>
      <c r="F64" s="4">
        <v>0.66449410200000003</v>
      </c>
      <c r="G64" s="4">
        <v>0.91516265600000002</v>
      </c>
      <c r="H64" s="4">
        <v>1.11856036</v>
      </c>
      <c r="I64" s="4">
        <v>1.2609021</v>
      </c>
      <c r="J64" s="4">
        <v>1.3711128800000001</v>
      </c>
      <c r="K64" s="4">
        <v>1.5874197000000001</v>
      </c>
      <c r="L64" s="4">
        <v>1.6586642899999999</v>
      </c>
      <c r="M64" s="4">
        <v>1.9240474999999999</v>
      </c>
      <c r="N64" s="4">
        <v>1.92283575</v>
      </c>
      <c r="O64" s="4">
        <v>2.07927632</v>
      </c>
      <c r="P64" s="4">
        <v>2.3162119900000002</v>
      </c>
    </row>
    <row r="65" spans="1:43" x14ac:dyDescent="0.2">
      <c r="A65" s="13">
        <v>2011</v>
      </c>
      <c r="B65" s="4">
        <v>3.0688206999999999E-2</v>
      </c>
      <c r="C65" s="4">
        <v>0.204737208</v>
      </c>
      <c r="D65" s="4">
        <v>0.29041160900000001</v>
      </c>
      <c r="E65" s="4">
        <v>0.50868443200000002</v>
      </c>
      <c r="F65" s="4">
        <v>0.66511497600000002</v>
      </c>
      <c r="G65" s="4">
        <v>0.808472144</v>
      </c>
      <c r="H65" s="4">
        <v>0.97573500599999996</v>
      </c>
      <c r="I65" s="4">
        <v>1.22470357</v>
      </c>
      <c r="J65" s="4">
        <v>1.3464160999999999</v>
      </c>
      <c r="K65" s="4">
        <v>1.5176902999999999</v>
      </c>
      <c r="L65" s="4">
        <v>1.58467716</v>
      </c>
      <c r="M65" s="4">
        <v>1.6210097299999999</v>
      </c>
      <c r="N65" s="4">
        <v>2.17603071</v>
      </c>
      <c r="O65" s="4">
        <v>1.75379734</v>
      </c>
      <c r="P65" s="4">
        <v>2.28679933</v>
      </c>
    </row>
    <row r="66" spans="1:43" x14ac:dyDescent="0.2">
      <c r="A66" s="13">
        <v>2012</v>
      </c>
      <c r="B66" s="4">
        <v>2.9020117000000002E-2</v>
      </c>
      <c r="C66" s="4">
        <v>0.14197272499999999</v>
      </c>
      <c r="D66" s="4">
        <v>0.27036007899999998</v>
      </c>
      <c r="E66" s="4">
        <v>0.40963897399999999</v>
      </c>
      <c r="F66" s="4">
        <v>0.64271115599999995</v>
      </c>
      <c r="G66" s="4">
        <v>0.82371985199999997</v>
      </c>
      <c r="H66" s="4">
        <v>0.97437947599999997</v>
      </c>
      <c r="I66" s="4">
        <v>1.17166434</v>
      </c>
      <c r="J66" s="4">
        <v>1.3061895299999999</v>
      </c>
      <c r="K66" s="4">
        <v>1.51921456</v>
      </c>
      <c r="L66" s="4">
        <v>1.6142341899999999</v>
      </c>
      <c r="M66" s="4">
        <v>1.64407634</v>
      </c>
      <c r="N66" s="4">
        <v>1.71695646</v>
      </c>
      <c r="O66" s="4">
        <v>2.0401804800000001</v>
      </c>
      <c r="P66" s="4">
        <v>2.0862588899999999</v>
      </c>
    </row>
    <row r="67" spans="1:43" x14ac:dyDescent="0.2">
      <c r="A67" s="13">
        <v>2013</v>
      </c>
      <c r="B67" s="4">
        <v>9.4955100000000001E-2</v>
      </c>
      <c r="C67" s="4">
        <v>0.1439405</v>
      </c>
      <c r="D67" s="4">
        <v>0.28855872300000002</v>
      </c>
      <c r="E67" s="4">
        <v>0.44197592200000002</v>
      </c>
      <c r="F67" s="4">
        <v>0.56424349799999995</v>
      </c>
      <c r="G67" s="4">
        <v>0.78199227999999998</v>
      </c>
      <c r="H67" s="4">
        <v>1.13146386</v>
      </c>
      <c r="I67" s="4">
        <v>1.2839594700000001</v>
      </c>
      <c r="J67" s="4">
        <v>1.4259477</v>
      </c>
      <c r="K67" s="4">
        <v>1.69200945</v>
      </c>
      <c r="L67" s="4">
        <v>1.8337709099999999</v>
      </c>
      <c r="M67" s="4">
        <v>1.80581269</v>
      </c>
      <c r="N67" s="4">
        <v>1.96027938</v>
      </c>
      <c r="O67" s="4">
        <v>2.1865804500000001</v>
      </c>
      <c r="P67" s="4">
        <v>2.20673042</v>
      </c>
    </row>
    <row r="68" spans="1:43" x14ac:dyDescent="0.2">
      <c r="A68" s="13">
        <v>2014</v>
      </c>
      <c r="B68" s="4">
        <v>1.4342608999999999E-2</v>
      </c>
      <c r="C68" s="4">
        <v>0.19287000000000001</v>
      </c>
      <c r="D68" s="4">
        <v>0.31631329800000002</v>
      </c>
      <c r="E68" s="4">
        <v>0.45464192399999998</v>
      </c>
      <c r="F68" s="4">
        <v>0.61695911599999997</v>
      </c>
      <c r="G68" s="4">
        <v>0.75100178399999995</v>
      </c>
      <c r="H68" s="4">
        <v>0.89350185900000001</v>
      </c>
      <c r="I68" s="4">
        <v>1.1541569599999999</v>
      </c>
      <c r="J68" s="4">
        <v>1.3099915099999999</v>
      </c>
      <c r="K68" s="4">
        <v>1.370274953</v>
      </c>
      <c r="L68" s="4">
        <v>1.6915376499999999</v>
      </c>
      <c r="M68" s="4">
        <v>1.8146651300000001</v>
      </c>
      <c r="N68" s="4">
        <v>1.73304554</v>
      </c>
      <c r="O68" s="4">
        <v>1.65809597</v>
      </c>
      <c r="P68" s="4">
        <v>2.2359191699999998</v>
      </c>
    </row>
    <row r="69" spans="1:43" x14ac:dyDescent="0.2">
      <c r="A69" s="13">
        <v>2015</v>
      </c>
      <c r="B69" s="4">
        <v>2.5182262E-2</v>
      </c>
      <c r="C69" s="4">
        <v>0.18132380300000001</v>
      </c>
      <c r="D69" s="4">
        <v>0.40307783400000002</v>
      </c>
      <c r="E69" s="4">
        <v>0.46302596499999998</v>
      </c>
      <c r="F69" s="4">
        <v>0.57050188700000004</v>
      </c>
      <c r="G69" s="4">
        <v>0.689736711</v>
      </c>
      <c r="H69" s="4">
        <v>0.78601693399999994</v>
      </c>
      <c r="I69" s="4">
        <v>0.88723834300000004</v>
      </c>
      <c r="J69" s="4">
        <v>1.144517813</v>
      </c>
      <c r="K69" s="4">
        <v>1.200508701</v>
      </c>
      <c r="L69" s="4">
        <v>1.3777770600000001</v>
      </c>
      <c r="M69" s="4">
        <v>1.8916251900000001</v>
      </c>
      <c r="N69" s="4">
        <v>1.4524032200000001</v>
      </c>
      <c r="O69" s="4">
        <v>1.60281008</v>
      </c>
      <c r="P69" s="4">
        <v>2.6271085900000002</v>
      </c>
    </row>
    <row r="70" spans="1:43" x14ac:dyDescent="0.2">
      <c r="A70" s="13">
        <v>2016</v>
      </c>
      <c r="B70" s="4">
        <v>2.5182262E-2</v>
      </c>
      <c r="C70" s="4">
        <v>0.18132380300000001</v>
      </c>
      <c r="D70" s="4">
        <v>0.40726420800000002</v>
      </c>
      <c r="E70" s="4">
        <v>0.53086899499999995</v>
      </c>
      <c r="F70" s="4">
        <v>0.55684727599999995</v>
      </c>
      <c r="G70" s="4">
        <v>0.64769455799999998</v>
      </c>
      <c r="H70" s="4">
        <v>0.73219136799999995</v>
      </c>
      <c r="I70" s="4">
        <v>0.80126061900000001</v>
      </c>
      <c r="J70" s="4">
        <v>0.94278595499999995</v>
      </c>
      <c r="K70" s="4">
        <v>1.046683754</v>
      </c>
      <c r="L70" s="4">
        <v>1.20051774</v>
      </c>
      <c r="M70" s="4">
        <v>0.63702886000000003</v>
      </c>
      <c r="N70" s="4">
        <v>1.087659782</v>
      </c>
      <c r="O70" s="4">
        <v>1.869536944</v>
      </c>
      <c r="P70" s="4">
        <v>1.6383150500000001</v>
      </c>
    </row>
    <row r="71" spans="1:43" x14ac:dyDescent="0.2">
      <c r="A71" s="13">
        <v>2017</v>
      </c>
      <c r="B71" s="4">
        <f>AVERAGE(B69:B70)</f>
        <v>2.5182262E-2</v>
      </c>
      <c r="C71" s="4">
        <f t="shared" ref="C71:P71" si="0">AVERAGE(C69:C70)</f>
        <v>0.18132380300000001</v>
      </c>
      <c r="D71" s="4">
        <f t="shared" si="0"/>
        <v>0.40517102100000002</v>
      </c>
      <c r="E71" s="4">
        <f t="shared" si="0"/>
        <v>0.49694748</v>
      </c>
      <c r="F71" s="4">
        <f t="shared" si="0"/>
        <v>0.56367458149999994</v>
      </c>
      <c r="G71" s="4">
        <f t="shared" si="0"/>
        <v>0.66871563450000004</v>
      </c>
      <c r="H71" s="4">
        <f t="shared" si="0"/>
        <v>0.75910415099999995</v>
      </c>
      <c r="I71" s="4">
        <f t="shared" si="0"/>
        <v>0.84424948100000008</v>
      </c>
      <c r="J71" s="4">
        <f t="shared" si="0"/>
        <v>1.043651884</v>
      </c>
      <c r="K71" s="4">
        <f t="shared" si="0"/>
        <v>1.1235962275</v>
      </c>
      <c r="L71" s="4">
        <f t="shared" si="0"/>
        <v>1.2891474000000001</v>
      </c>
      <c r="M71" s="4">
        <f t="shared" si="0"/>
        <v>1.264327025</v>
      </c>
      <c r="N71" s="4">
        <f t="shared" si="0"/>
        <v>1.2700315010000001</v>
      </c>
      <c r="O71" s="4">
        <f t="shared" si="0"/>
        <v>1.7361735120000001</v>
      </c>
      <c r="P71" s="4">
        <f t="shared" si="0"/>
        <v>2.1327118199999999</v>
      </c>
    </row>
    <row r="72" spans="1:43" x14ac:dyDescent="0.2">
      <c r="B72" s="4" t="s">
        <v>0</v>
      </c>
      <c r="C72" s="4">
        <v>10</v>
      </c>
      <c r="D72" s="4">
        <v>11</v>
      </c>
      <c r="E72" s="4">
        <v>12</v>
      </c>
      <c r="F72" s="4">
        <v>13</v>
      </c>
      <c r="G72" s="4">
        <v>14</v>
      </c>
      <c r="H72" s="4">
        <v>15</v>
      </c>
      <c r="I72" s="4">
        <v>16</v>
      </c>
      <c r="J72" s="4">
        <v>17</v>
      </c>
      <c r="K72" s="4">
        <v>18</v>
      </c>
      <c r="L72" s="4">
        <v>19</v>
      </c>
      <c r="M72" s="4">
        <v>20</v>
      </c>
      <c r="N72" s="4">
        <v>21</v>
      </c>
      <c r="O72" s="4">
        <v>22</v>
      </c>
      <c r="P72" s="4">
        <v>23</v>
      </c>
      <c r="Q72" s="4">
        <v>24</v>
      </c>
      <c r="R72" s="4">
        <v>25</v>
      </c>
      <c r="S72" s="4">
        <v>26</v>
      </c>
      <c r="T72" s="4">
        <v>27</v>
      </c>
      <c r="U72" s="4">
        <v>28</v>
      </c>
      <c r="V72" s="4">
        <v>29</v>
      </c>
      <c r="W72" s="4">
        <v>30</v>
      </c>
      <c r="X72" s="4">
        <v>31</v>
      </c>
      <c r="Y72" s="4">
        <v>32</v>
      </c>
      <c r="Z72" s="4">
        <v>33</v>
      </c>
      <c r="AA72" s="4">
        <v>34</v>
      </c>
      <c r="AB72" s="4">
        <v>35</v>
      </c>
      <c r="AC72" s="4">
        <v>36</v>
      </c>
      <c r="AD72" s="4">
        <v>37</v>
      </c>
      <c r="AE72" s="4">
        <v>38</v>
      </c>
      <c r="AF72" s="4">
        <v>39</v>
      </c>
      <c r="AG72" s="4">
        <v>40</v>
      </c>
      <c r="AH72" s="4">
        <v>41</v>
      </c>
      <c r="AI72" s="4">
        <v>42</v>
      </c>
      <c r="AJ72" s="4">
        <v>43</v>
      </c>
      <c r="AK72" s="4">
        <v>44</v>
      </c>
      <c r="AL72" s="4">
        <v>45</v>
      </c>
      <c r="AM72" s="4">
        <v>46</v>
      </c>
      <c r="AN72" s="4">
        <v>47</v>
      </c>
      <c r="AO72" s="4">
        <v>48</v>
      </c>
      <c r="AP72" s="4">
        <v>49</v>
      </c>
      <c r="AQ72" s="4">
        <v>50</v>
      </c>
    </row>
    <row r="73" spans="1:43" x14ac:dyDescent="0.2">
      <c r="A73" s="13">
        <v>1964</v>
      </c>
      <c r="C73" s="4">
        <v>8.4881665999999995E-2</v>
      </c>
      <c r="D73" s="4">
        <v>0.195868126</v>
      </c>
      <c r="E73" s="4">
        <v>0.31376278800000001</v>
      </c>
      <c r="F73" s="4">
        <v>0.459295544</v>
      </c>
      <c r="G73" s="4">
        <v>0.58862360199999997</v>
      </c>
      <c r="H73" s="4">
        <v>0.69781833100000001</v>
      </c>
      <c r="I73" s="4">
        <v>0.79679873899999998</v>
      </c>
      <c r="J73" s="4">
        <v>0.91486126300000004</v>
      </c>
      <c r="K73" s="4">
        <v>1.0569570109999999</v>
      </c>
      <c r="L73" s="4">
        <v>1.147231476</v>
      </c>
      <c r="M73" s="4">
        <v>1.290106451</v>
      </c>
      <c r="N73" s="4">
        <v>1.3879178889999999</v>
      </c>
      <c r="O73" s="4">
        <v>1.4316667599999999</v>
      </c>
      <c r="P73" s="4">
        <v>1.4070027190000001</v>
      </c>
      <c r="Q73" s="4">
        <v>1.522866931</v>
      </c>
    </row>
    <row r="74" spans="1:43" x14ac:dyDescent="0.2">
      <c r="A74" s="13">
        <v>1965</v>
      </c>
      <c r="C74" s="4">
        <v>8.4881665999999995E-2</v>
      </c>
      <c r="D74" s="4">
        <v>0.195868126</v>
      </c>
      <c r="E74" s="4">
        <v>0.31376278800000001</v>
      </c>
      <c r="F74" s="4">
        <v>0.459295544</v>
      </c>
      <c r="G74" s="4">
        <v>0.58862360199999997</v>
      </c>
      <c r="H74" s="4">
        <v>0.69781833100000001</v>
      </c>
      <c r="I74" s="4">
        <v>0.79679873899999998</v>
      </c>
      <c r="J74" s="4">
        <v>0.91486126300000004</v>
      </c>
      <c r="K74" s="4">
        <v>1.0569570109999999</v>
      </c>
      <c r="L74" s="4">
        <v>1.147231476</v>
      </c>
      <c r="M74" s="4">
        <v>1.290106451</v>
      </c>
      <c r="N74" s="4">
        <v>1.3879178889999999</v>
      </c>
      <c r="O74" s="4">
        <v>1.4316667599999999</v>
      </c>
      <c r="P74" s="4">
        <v>1.4070027190000001</v>
      </c>
      <c r="Q74" s="4">
        <v>1.522866931</v>
      </c>
    </row>
    <row r="75" spans="1:43" x14ac:dyDescent="0.2">
      <c r="A75" s="13">
        <v>1966</v>
      </c>
      <c r="C75" s="4">
        <v>8.4881665999999995E-2</v>
      </c>
      <c r="D75" s="4">
        <v>0.195868126</v>
      </c>
      <c r="E75" s="4">
        <v>0.31376278800000001</v>
      </c>
      <c r="F75" s="4">
        <v>0.459295544</v>
      </c>
      <c r="G75" s="4">
        <v>0.58862360199999997</v>
      </c>
      <c r="H75" s="4">
        <v>0.69781833100000001</v>
      </c>
      <c r="I75" s="4">
        <v>0.79679873899999998</v>
      </c>
      <c r="J75" s="4">
        <v>0.91486126300000004</v>
      </c>
      <c r="K75" s="4">
        <v>1.0569570109999999</v>
      </c>
      <c r="L75" s="4">
        <v>1.147231476</v>
      </c>
      <c r="M75" s="4">
        <v>1.290106451</v>
      </c>
      <c r="N75" s="4">
        <v>1.3879178889999999</v>
      </c>
      <c r="O75" s="4">
        <v>1.4316667599999999</v>
      </c>
      <c r="P75" s="4">
        <v>1.4070027190000001</v>
      </c>
      <c r="Q75" s="4">
        <v>1.522866931</v>
      </c>
    </row>
    <row r="76" spans="1:43" x14ac:dyDescent="0.2">
      <c r="A76" s="13">
        <v>1967</v>
      </c>
      <c r="C76" s="4">
        <v>8.4881665999999995E-2</v>
      </c>
      <c r="D76" s="4">
        <v>0.195868126</v>
      </c>
      <c r="E76" s="4">
        <v>0.31376278800000001</v>
      </c>
      <c r="F76" s="4">
        <v>0.459295544</v>
      </c>
      <c r="G76" s="4">
        <v>0.58862360199999997</v>
      </c>
      <c r="H76" s="4">
        <v>0.69781833100000001</v>
      </c>
      <c r="I76" s="4">
        <v>0.79679873899999998</v>
      </c>
      <c r="J76" s="4">
        <v>0.91486126300000004</v>
      </c>
      <c r="K76" s="4">
        <v>1.0569570109999999</v>
      </c>
      <c r="L76" s="4">
        <v>1.147231476</v>
      </c>
      <c r="M76" s="4">
        <v>1.290106451</v>
      </c>
      <c r="N76" s="4">
        <v>1.3879178889999999</v>
      </c>
      <c r="O76" s="4">
        <v>1.4316667599999999</v>
      </c>
      <c r="P76" s="4">
        <v>1.4070027190000001</v>
      </c>
      <c r="Q76" s="4">
        <v>1.522866931</v>
      </c>
    </row>
    <row r="77" spans="1:43" x14ac:dyDescent="0.2">
      <c r="A77" s="13">
        <v>1968</v>
      </c>
      <c r="C77" s="4">
        <v>8.4881665999999995E-2</v>
      </c>
      <c r="D77" s="4">
        <v>0.195868126</v>
      </c>
      <c r="E77" s="4">
        <v>0.31376278800000001</v>
      </c>
      <c r="F77" s="4">
        <v>0.459295544</v>
      </c>
      <c r="G77" s="4">
        <v>0.58862360199999997</v>
      </c>
      <c r="H77" s="4">
        <v>0.69781833100000001</v>
      </c>
      <c r="I77" s="4">
        <v>0.79679873899999998</v>
      </c>
      <c r="J77" s="4">
        <v>0.91486126300000004</v>
      </c>
      <c r="K77" s="4">
        <v>1.0569570109999999</v>
      </c>
      <c r="L77" s="4">
        <v>1.147231476</v>
      </c>
      <c r="M77" s="4">
        <v>1.290106451</v>
      </c>
      <c r="N77" s="4">
        <v>1.3879178889999999</v>
      </c>
      <c r="O77" s="4">
        <v>1.4316667599999999</v>
      </c>
      <c r="P77" s="4">
        <v>1.4070027190000001</v>
      </c>
      <c r="Q77" s="4">
        <v>1.522866931</v>
      </c>
    </row>
    <row r="78" spans="1:43" x14ac:dyDescent="0.2">
      <c r="A78" s="13">
        <v>1969</v>
      </c>
      <c r="C78" s="4">
        <v>8.4881665999999995E-2</v>
      </c>
      <c r="D78" s="4">
        <v>0.195868126</v>
      </c>
      <c r="E78" s="4">
        <v>0.31376278800000001</v>
      </c>
      <c r="F78" s="4">
        <v>0.459295544</v>
      </c>
      <c r="G78" s="4">
        <v>0.58862360199999997</v>
      </c>
      <c r="H78" s="4">
        <v>0.69781833100000001</v>
      </c>
      <c r="I78" s="4">
        <v>0.79679873899999998</v>
      </c>
      <c r="J78" s="4">
        <v>0.91486126300000004</v>
      </c>
      <c r="K78" s="4">
        <v>1.0569570109999999</v>
      </c>
      <c r="L78" s="4">
        <v>1.147231476</v>
      </c>
      <c r="M78" s="4">
        <v>1.290106451</v>
      </c>
      <c r="N78" s="4">
        <v>1.3879178889999999</v>
      </c>
      <c r="O78" s="4">
        <v>1.4316667599999999</v>
      </c>
      <c r="P78" s="4">
        <v>1.4070027190000001</v>
      </c>
      <c r="Q78" s="4">
        <v>1.522866931</v>
      </c>
    </row>
    <row r="79" spans="1:43" x14ac:dyDescent="0.2">
      <c r="A79" s="13">
        <v>1970</v>
      </c>
      <c r="C79" s="4">
        <v>8.4881665999999995E-2</v>
      </c>
      <c r="D79" s="4">
        <v>0.195868126</v>
      </c>
      <c r="E79" s="4">
        <v>0.31376278800000001</v>
      </c>
      <c r="F79" s="4">
        <v>0.459295544</v>
      </c>
      <c r="G79" s="4">
        <v>0.58862360199999997</v>
      </c>
      <c r="H79" s="4">
        <v>0.69781833100000001</v>
      </c>
      <c r="I79" s="4">
        <v>0.79679873899999998</v>
      </c>
      <c r="J79" s="4">
        <v>0.91486126300000004</v>
      </c>
      <c r="K79" s="4">
        <v>1.0569570109999999</v>
      </c>
      <c r="L79" s="4">
        <v>1.147231476</v>
      </c>
      <c r="M79" s="4">
        <v>1.290106451</v>
      </c>
      <c r="N79" s="4">
        <v>1.3879178889999999</v>
      </c>
      <c r="O79" s="4">
        <v>1.4316667599999999</v>
      </c>
      <c r="P79" s="4">
        <v>1.4070027190000001</v>
      </c>
      <c r="Q79" s="4">
        <v>1.522866931</v>
      </c>
    </row>
    <row r="80" spans="1:43" x14ac:dyDescent="0.2">
      <c r="A80" s="13">
        <v>1971</v>
      </c>
      <c r="C80" s="4">
        <v>8.4881665999999995E-2</v>
      </c>
      <c r="D80" s="4">
        <v>0.195868126</v>
      </c>
      <c r="E80" s="4">
        <v>0.31376278800000001</v>
      </c>
      <c r="F80" s="4">
        <v>0.459295544</v>
      </c>
      <c r="G80" s="4">
        <v>0.58862360199999997</v>
      </c>
      <c r="H80" s="4">
        <v>0.69781833100000001</v>
      </c>
      <c r="I80" s="4">
        <v>0.79679873899999998</v>
      </c>
      <c r="J80" s="4">
        <v>0.91486126300000004</v>
      </c>
      <c r="K80" s="4">
        <v>1.0569570109999999</v>
      </c>
      <c r="L80" s="4">
        <v>1.147231476</v>
      </c>
      <c r="M80" s="4">
        <v>1.290106451</v>
      </c>
      <c r="N80" s="4">
        <v>1.3879178889999999</v>
      </c>
      <c r="O80" s="4">
        <v>1.4316667599999999</v>
      </c>
      <c r="P80" s="4">
        <v>1.4070027190000001</v>
      </c>
      <c r="Q80" s="4">
        <v>1.522866931</v>
      </c>
    </row>
    <row r="81" spans="1:17" x14ac:dyDescent="0.2">
      <c r="A81" s="13">
        <v>1972</v>
      </c>
      <c r="C81" s="4">
        <v>8.4881665999999995E-2</v>
      </c>
      <c r="D81" s="4">
        <v>0.195868126</v>
      </c>
      <c r="E81" s="4">
        <v>0.31376278800000001</v>
      </c>
      <c r="F81" s="4">
        <v>0.459295544</v>
      </c>
      <c r="G81" s="4">
        <v>0.58862360199999997</v>
      </c>
      <c r="H81" s="4">
        <v>0.69781833100000001</v>
      </c>
      <c r="I81" s="4">
        <v>0.79679873899999998</v>
      </c>
      <c r="J81" s="4">
        <v>0.91486126300000004</v>
      </c>
      <c r="K81" s="4">
        <v>1.0569570109999999</v>
      </c>
      <c r="L81" s="4">
        <v>1.147231476</v>
      </c>
      <c r="M81" s="4">
        <v>1.290106451</v>
      </c>
      <c r="N81" s="4">
        <v>1.3879178889999999</v>
      </c>
      <c r="O81" s="4">
        <v>1.4316667599999999</v>
      </c>
      <c r="P81" s="4">
        <v>1.4070027190000001</v>
      </c>
      <c r="Q81" s="4">
        <v>1.522866931</v>
      </c>
    </row>
    <row r="82" spans="1:17" x14ac:dyDescent="0.2">
      <c r="A82" s="13">
        <v>1973</v>
      </c>
      <c r="C82" s="4">
        <v>8.4881665999999995E-2</v>
      </c>
      <c r="D82" s="4">
        <v>0.195868126</v>
      </c>
      <c r="E82" s="4">
        <v>0.31376278800000001</v>
      </c>
      <c r="F82" s="4">
        <v>0.459295544</v>
      </c>
      <c r="G82" s="4">
        <v>0.58862360199999997</v>
      </c>
      <c r="H82" s="4">
        <v>0.69781833100000001</v>
      </c>
      <c r="I82" s="4">
        <v>0.79679873899999998</v>
      </c>
      <c r="J82" s="4">
        <v>0.91486126300000004</v>
      </c>
      <c r="K82" s="4">
        <v>1.0569570109999999</v>
      </c>
      <c r="L82" s="4">
        <v>1.147231476</v>
      </c>
      <c r="M82" s="4">
        <v>1.290106451</v>
      </c>
      <c r="N82" s="4">
        <v>1.3879178889999999</v>
      </c>
      <c r="O82" s="4">
        <v>1.4316667599999999</v>
      </c>
      <c r="P82" s="4">
        <v>1.4070027190000001</v>
      </c>
      <c r="Q82" s="4">
        <v>1.522866931</v>
      </c>
    </row>
    <row r="83" spans="1:17" x14ac:dyDescent="0.2">
      <c r="A83" s="13">
        <v>1974</v>
      </c>
      <c r="C83" s="4">
        <v>8.4881665999999995E-2</v>
      </c>
      <c r="D83" s="4">
        <v>0.195868126</v>
      </c>
      <c r="E83" s="4">
        <v>0.31376278800000001</v>
      </c>
      <c r="F83" s="4">
        <v>0.459295544</v>
      </c>
      <c r="G83" s="4">
        <v>0.58862360199999997</v>
      </c>
      <c r="H83" s="4">
        <v>0.69781833100000001</v>
      </c>
      <c r="I83" s="4">
        <v>0.79679873899999998</v>
      </c>
      <c r="J83" s="4">
        <v>0.91486126300000004</v>
      </c>
      <c r="K83" s="4">
        <v>1.0569570109999999</v>
      </c>
      <c r="L83" s="4">
        <v>1.147231476</v>
      </c>
      <c r="M83" s="4">
        <v>1.290106451</v>
      </c>
      <c r="N83" s="4">
        <v>1.3879178889999999</v>
      </c>
      <c r="O83" s="4">
        <v>1.4316667599999999</v>
      </c>
      <c r="P83" s="4">
        <v>1.4070027190000001</v>
      </c>
      <c r="Q83" s="4">
        <v>1.522866931</v>
      </c>
    </row>
    <row r="84" spans="1:17" x14ac:dyDescent="0.2">
      <c r="A84" s="13">
        <v>1975</v>
      </c>
      <c r="C84" s="4">
        <v>8.4881665999999995E-2</v>
      </c>
      <c r="D84" s="4">
        <v>0.195868126</v>
      </c>
      <c r="E84" s="4">
        <v>0.31376278800000001</v>
      </c>
      <c r="F84" s="4">
        <v>0.459295544</v>
      </c>
      <c r="G84" s="4">
        <v>0.58862360199999997</v>
      </c>
      <c r="H84" s="4">
        <v>0.69781833100000001</v>
      </c>
      <c r="I84" s="4">
        <v>0.79679873899999998</v>
      </c>
      <c r="J84" s="4">
        <v>0.91486126300000004</v>
      </c>
      <c r="K84" s="4">
        <v>1.0569570109999999</v>
      </c>
      <c r="L84" s="4">
        <v>1.147231476</v>
      </c>
      <c r="M84" s="4">
        <v>1.290106451</v>
      </c>
      <c r="N84" s="4">
        <v>1.3879178889999999</v>
      </c>
      <c r="O84" s="4">
        <v>1.4316667599999999</v>
      </c>
      <c r="P84" s="4">
        <v>1.4070027190000001</v>
      </c>
      <c r="Q84" s="4">
        <v>1.522866931</v>
      </c>
    </row>
    <row r="85" spans="1:17" x14ac:dyDescent="0.2">
      <c r="A85" s="13">
        <v>1976</v>
      </c>
      <c r="C85" s="4">
        <v>8.4881665999999995E-2</v>
      </c>
      <c r="D85" s="4">
        <v>0.195868126</v>
      </c>
      <c r="E85" s="4">
        <v>0.31376278800000001</v>
      </c>
      <c r="F85" s="4">
        <v>0.459295544</v>
      </c>
      <c r="G85" s="4">
        <v>0.58862360199999997</v>
      </c>
      <c r="H85" s="4">
        <v>0.69781833100000001</v>
      </c>
      <c r="I85" s="4">
        <v>0.79679873899999998</v>
      </c>
      <c r="J85" s="4">
        <v>0.91486126300000004</v>
      </c>
      <c r="K85" s="4">
        <v>1.0569570109999999</v>
      </c>
      <c r="L85" s="4">
        <v>1.147231476</v>
      </c>
      <c r="M85" s="4">
        <v>1.290106451</v>
      </c>
      <c r="N85" s="4">
        <v>1.3879178889999999</v>
      </c>
      <c r="O85" s="4">
        <v>1.4316667599999999</v>
      </c>
      <c r="P85" s="4">
        <v>1.4070027190000001</v>
      </c>
      <c r="Q85" s="4">
        <v>1.522866931</v>
      </c>
    </row>
    <row r="86" spans="1:17" x14ac:dyDescent="0.2">
      <c r="A86" s="13">
        <v>1977</v>
      </c>
      <c r="C86" s="4">
        <v>8.4881665999999995E-2</v>
      </c>
      <c r="D86" s="4">
        <v>0.195868126</v>
      </c>
      <c r="E86" s="4">
        <v>0.31376278800000001</v>
      </c>
      <c r="F86" s="4">
        <v>0.459295544</v>
      </c>
      <c r="G86" s="4">
        <v>0.58862360199999997</v>
      </c>
      <c r="H86" s="4">
        <v>0.69781833100000001</v>
      </c>
      <c r="I86" s="4">
        <v>0.79679873899999998</v>
      </c>
      <c r="J86" s="4">
        <v>0.91486126300000004</v>
      </c>
      <c r="K86" s="4">
        <v>1.0569570109999999</v>
      </c>
      <c r="L86" s="4">
        <v>1.147231476</v>
      </c>
      <c r="M86" s="4">
        <v>1.290106451</v>
      </c>
      <c r="N86" s="4">
        <v>1.3879178889999999</v>
      </c>
      <c r="O86" s="4">
        <v>1.4316667599999999</v>
      </c>
      <c r="P86" s="4">
        <v>1.4070027190000001</v>
      </c>
      <c r="Q86" s="4">
        <v>1.522866931</v>
      </c>
    </row>
    <row r="87" spans="1:17" x14ac:dyDescent="0.2">
      <c r="A87" s="13">
        <v>1978</v>
      </c>
      <c r="C87" s="4">
        <v>8.4881665999999995E-2</v>
      </c>
      <c r="D87" s="4">
        <v>0.195868126</v>
      </c>
      <c r="E87" s="4">
        <v>0.31376278800000001</v>
      </c>
      <c r="F87" s="4">
        <v>0.459295544</v>
      </c>
      <c r="G87" s="4">
        <v>0.58862360199999997</v>
      </c>
      <c r="H87" s="4">
        <v>0.69781833100000001</v>
      </c>
      <c r="I87" s="4">
        <v>0.79679873899999998</v>
      </c>
      <c r="J87" s="4">
        <v>0.91486126300000004</v>
      </c>
      <c r="K87" s="4">
        <v>1.0569570109999999</v>
      </c>
      <c r="L87" s="4">
        <v>1.147231476</v>
      </c>
      <c r="M87" s="4">
        <v>1.290106451</v>
      </c>
      <c r="N87" s="4">
        <v>1.3879178889999999</v>
      </c>
      <c r="O87" s="4">
        <v>1.4316667599999999</v>
      </c>
      <c r="P87" s="4">
        <v>1.4070027190000001</v>
      </c>
      <c r="Q87" s="4">
        <v>1.522866931</v>
      </c>
    </row>
    <row r="88" spans="1:17" x14ac:dyDescent="0.2">
      <c r="A88" s="13">
        <v>1979</v>
      </c>
      <c r="C88" s="4">
        <v>8.4881665999999995E-2</v>
      </c>
      <c r="D88" s="4">
        <v>0.195868126</v>
      </c>
      <c r="E88" s="4">
        <v>0.31376278800000001</v>
      </c>
      <c r="F88" s="4">
        <v>0.459295544</v>
      </c>
      <c r="G88" s="4">
        <v>0.58862360199999997</v>
      </c>
      <c r="H88" s="4">
        <v>0.69781833100000001</v>
      </c>
      <c r="I88" s="4">
        <v>0.79679873899999998</v>
      </c>
      <c r="J88" s="4">
        <v>0.91486126300000004</v>
      </c>
      <c r="K88" s="4">
        <v>1.0569570109999999</v>
      </c>
      <c r="L88" s="4">
        <v>1.147231476</v>
      </c>
      <c r="M88" s="4">
        <v>1.290106451</v>
      </c>
      <c r="N88" s="4">
        <v>1.3879178889999999</v>
      </c>
      <c r="O88" s="4">
        <v>1.4316667599999999</v>
      </c>
      <c r="P88" s="4">
        <v>1.4070027190000001</v>
      </c>
      <c r="Q88" s="4">
        <v>1.522866931</v>
      </c>
    </row>
    <row r="89" spans="1:17" x14ac:dyDescent="0.2">
      <c r="A89" s="13">
        <v>1980</v>
      </c>
      <c r="C89" s="4">
        <v>8.4881665999999995E-2</v>
      </c>
      <c r="D89" s="4">
        <v>0.195868126</v>
      </c>
      <c r="E89" s="4">
        <v>0.31376278800000001</v>
      </c>
      <c r="F89" s="4">
        <v>0.459295544</v>
      </c>
      <c r="G89" s="4">
        <v>0.58862360199999997</v>
      </c>
      <c r="H89" s="4">
        <v>0.69781833100000001</v>
      </c>
      <c r="I89" s="4">
        <v>0.79679873899999998</v>
      </c>
      <c r="J89" s="4">
        <v>0.91486126300000004</v>
      </c>
      <c r="K89" s="4">
        <v>1.0569570109999999</v>
      </c>
      <c r="L89" s="4">
        <v>1.147231476</v>
      </c>
      <c r="M89" s="4">
        <v>1.290106451</v>
      </c>
      <c r="N89" s="4">
        <v>1.3879178889999999</v>
      </c>
      <c r="O89" s="4">
        <v>1.4316667599999999</v>
      </c>
      <c r="P89" s="4">
        <v>1.4070027190000001</v>
      </c>
      <c r="Q89" s="4">
        <v>1.522866931</v>
      </c>
    </row>
    <row r="90" spans="1:17" x14ac:dyDescent="0.2">
      <c r="A90" s="13">
        <v>1981</v>
      </c>
      <c r="C90" s="4">
        <v>8.4881665999999995E-2</v>
      </c>
      <c r="D90" s="4">
        <v>0.195868126</v>
      </c>
      <c r="E90" s="4">
        <v>0.31376278800000001</v>
      </c>
      <c r="F90" s="4">
        <v>0.459295544</v>
      </c>
      <c r="G90" s="4">
        <v>0.58862360199999997</v>
      </c>
      <c r="H90" s="4">
        <v>0.69781833100000001</v>
      </c>
      <c r="I90" s="4">
        <v>0.79679873899999998</v>
      </c>
      <c r="J90" s="4">
        <v>0.91486126300000004</v>
      </c>
      <c r="K90" s="4">
        <v>1.0569570109999999</v>
      </c>
      <c r="L90" s="4">
        <v>1.147231476</v>
      </c>
      <c r="M90" s="4">
        <v>1.290106451</v>
      </c>
      <c r="N90" s="4">
        <v>1.3879178889999999</v>
      </c>
      <c r="O90" s="4">
        <v>1.4316667599999999</v>
      </c>
      <c r="P90" s="4">
        <v>1.4070027190000001</v>
      </c>
      <c r="Q90" s="4">
        <v>1.522866931</v>
      </c>
    </row>
    <row r="91" spans="1:17" x14ac:dyDescent="0.2">
      <c r="A91" s="13">
        <v>1982</v>
      </c>
      <c r="C91" s="4">
        <v>8.4881665999999995E-2</v>
      </c>
      <c r="D91" s="4">
        <v>0.195868126</v>
      </c>
      <c r="E91" s="4">
        <v>0.31376278800000001</v>
      </c>
      <c r="F91" s="4">
        <v>0.459295544</v>
      </c>
      <c r="G91" s="4">
        <v>0.58862360199999997</v>
      </c>
      <c r="H91" s="4">
        <v>0.69781833100000001</v>
      </c>
      <c r="I91" s="4">
        <v>0.79679873899999998</v>
      </c>
      <c r="J91" s="4">
        <v>0.91486126300000004</v>
      </c>
      <c r="K91" s="4">
        <v>1.0569570109999999</v>
      </c>
      <c r="L91" s="4">
        <v>1.147231476</v>
      </c>
      <c r="M91" s="4">
        <v>1.290106451</v>
      </c>
      <c r="N91" s="4">
        <v>1.3879178889999999</v>
      </c>
      <c r="O91" s="4">
        <v>1.4316667599999999</v>
      </c>
      <c r="P91" s="4">
        <v>1.4070027190000001</v>
      </c>
      <c r="Q91" s="4">
        <v>1.522866931</v>
      </c>
    </row>
    <row r="92" spans="1:17" x14ac:dyDescent="0.2">
      <c r="A92" s="13">
        <v>1983</v>
      </c>
      <c r="C92" s="4">
        <v>8.4881665999999995E-2</v>
      </c>
      <c r="D92" s="4">
        <v>0.195868126</v>
      </c>
      <c r="E92" s="4">
        <v>0.31376278800000001</v>
      </c>
      <c r="F92" s="4">
        <v>0.459295544</v>
      </c>
      <c r="G92" s="4">
        <v>0.58862360199999997</v>
      </c>
      <c r="H92" s="4">
        <v>0.69781833100000001</v>
      </c>
      <c r="I92" s="4">
        <v>0.79679873899999998</v>
      </c>
      <c r="J92" s="4">
        <v>0.91486126300000004</v>
      </c>
      <c r="K92" s="4">
        <v>1.0569570109999999</v>
      </c>
      <c r="L92" s="4">
        <v>1.147231476</v>
      </c>
      <c r="M92" s="4">
        <v>1.290106451</v>
      </c>
      <c r="N92" s="4">
        <v>1.3879178889999999</v>
      </c>
      <c r="O92" s="4">
        <v>1.4316667599999999</v>
      </c>
      <c r="P92" s="4">
        <v>1.4070027190000001</v>
      </c>
      <c r="Q92" s="4">
        <v>1.522866931</v>
      </c>
    </row>
    <row r="93" spans="1:17" x14ac:dyDescent="0.2">
      <c r="A93" s="13">
        <v>1984</v>
      </c>
      <c r="C93" s="4">
        <v>8.4881665999999995E-2</v>
      </c>
      <c r="D93" s="4">
        <v>0.195868126</v>
      </c>
      <c r="E93" s="4">
        <v>0.31376278800000001</v>
      </c>
      <c r="F93" s="4">
        <v>0.459295544</v>
      </c>
      <c r="G93" s="4">
        <v>0.58862360199999997</v>
      </c>
      <c r="H93" s="4">
        <v>0.69781833100000001</v>
      </c>
      <c r="I93" s="4">
        <v>0.79679873899999998</v>
      </c>
      <c r="J93" s="4">
        <v>0.91486126300000004</v>
      </c>
      <c r="K93" s="4">
        <v>1.0569570109999999</v>
      </c>
      <c r="L93" s="4">
        <v>1.147231476</v>
      </c>
      <c r="M93" s="4">
        <v>1.290106451</v>
      </c>
      <c r="N93" s="4">
        <v>1.3879178889999999</v>
      </c>
      <c r="O93" s="4">
        <v>1.4316667599999999</v>
      </c>
      <c r="P93" s="4">
        <v>1.4070027190000001</v>
      </c>
      <c r="Q93" s="4">
        <v>1.522866931</v>
      </c>
    </row>
    <row r="94" spans="1:17" x14ac:dyDescent="0.2">
      <c r="A94" s="13">
        <v>1985</v>
      </c>
      <c r="C94" s="4">
        <v>8.4881665999999995E-2</v>
      </c>
      <c r="D94" s="4">
        <v>0.195868126</v>
      </c>
      <c r="E94" s="4">
        <v>0.31376278800000001</v>
      </c>
      <c r="F94" s="4">
        <v>0.459295544</v>
      </c>
      <c r="G94" s="4">
        <v>0.58862360199999997</v>
      </c>
      <c r="H94" s="4">
        <v>0.69781833100000001</v>
      </c>
      <c r="I94" s="4">
        <v>0.79679873899999998</v>
      </c>
      <c r="J94" s="4">
        <v>0.91486126300000004</v>
      </c>
      <c r="K94" s="4">
        <v>1.0569570109999999</v>
      </c>
      <c r="L94" s="4">
        <v>1.147231476</v>
      </c>
      <c r="M94" s="4">
        <v>1.290106451</v>
      </c>
      <c r="N94" s="4">
        <v>1.3879178889999999</v>
      </c>
      <c r="O94" s="4">
        <v>1.4316667599999999</v>
      </c>
      <c r="P94" s="4">
        <v>1.4070027190000001</v>
      </c>
      <c r="Q94" s="4">
        <v>1.522866931</v>
      </c>
    </row>
    <row r="95" spans="1:17" x14ac:dyDescent="0.2">
      <c r="A95" s="13">
        <v>1986</v>
      </c>
      <c r="C95" s="4">
        <v>8.4881665999999995E-2</v>
      </c>
      <c r="D95" s="4">
        <v>0.195868126</v>
      </c>
      <c r="E95" s="4">
        <v>0.31376278800000001</v>
      </c>
      <c r="F95" s="4">
        <v>0.459295544</v>
      </c>
      <c r="G95" s="4">
        <v>0.58862360199999997</v>
      </c>
      <c r="H95" s="4">
        <v>0.69781833100000001</v>
      </c>
      <c r="I95" s="4">
        <v>0.79679873899999998</v>
      </c>
      <c r="J95" s="4">
        <v>0.91486126300000004</v>
      </c>
      <c r="K95" s="4">
        <v>1.0569570109999999</v>
      </c>
      <c r="L95" s="4">
        <v>1.147231476</v>
      </c>
      <c r="M95" s="4">
        <v>1.290106451</v>
      </c>
      <c r="N95" s="4">
        <v>1.3879178889999999</v>
      </c>
      <c r="O95" s="4">
        <v>1.4316667599999999</v>
      </c>
      <c r="P95" s="4">
        <v>1.4070027190000001</v>
      </c>
      <c r="Q95" s="4">
        <v>1.522866931</v>
      </c>
    </row>
    <row r="96" spans="1:17" x14ac:dyDescent="0.2">
      <c r="A96" s="13">
        <v>1987</v>
      </c>
      <c r="C96" s="4">
        <v>8.4881665999999995E-2</v>
      </c>
      <c r="D96" s="4">
        <v>0.195868126</v>
      </c>
      <c r="E96" s="4">
        <v>0.31376278800000001</v>
      </c>
      <c r="F96" s="4">
        <v>0.459295544</v>
      </c>
      <c r="G96" s="4">
        <v>0.58862360199999997</v>
      </c>
      <c r="H96" s="4">
        <v>0.69781833100000001</v>
      </c>
      <c r="I96" s="4">
        <v>0.79679873899999998</v>
      </c>
      <c r="J96" s="4">
        <v>0.91486126300000004</v>
      </c>
      <c r="K96" s="4">
        <v>1.0569570109999999</v>
      </c>
      <c r="L96" s="4">
        <v>1.147231476</v>
      </c>
      <c r="M96" s="4">
        <v>1.290106451</v>
      </c>
      <c r="N96" s="4">
        <v>1.3879178889999999</v>
      </c>
      <c r="O96" s="4">
        <v>1.4316667599999999</v>
      </c>
      <c r="P96" s="4">
        <v>1.4070027190000001</v>
      </c>
      <c r="Q96" s="4">
        <v>1.522866931</v>
      </c>
    </row>
    <row r="97" spans="1:17" x14ac:dyDescent="0.2">
      <c r="A97" s="13">
        <v>1988</v>
      </c>
      <c r="C97" s="4">
        <v>8.4881665999999995E-2</v>
      </c>
      <c r="D97" s="4">
        <v>0.195868126</v>
      </c>
      <c r="E97" s="4">
        <v>0.31376278800000001</v>
      </c>
      <c r="F97" s="4">
        <v>0.459295544</v>
      </c>
      <c r="G97" s="4">
        <v>0.58862360199999997</v>
      </c>
      <c r="H97" s="4">
        <v>0.69781833100000001</v>
      </c>
      <c r="I97" s="4">
        <v>0.79679873899999998</v>
      </c>
      <c r="J97" s="4">
        <v>0.91486126300000004</v>
      </c>
      <c r="K97" s="4">
        <v>1.0569570109999999</v>
      </c>
      <c r="L97" s="4">
        <v>1.147231476</v>
      </c>
      <c r="M97" s="4">
        <v>1.290106451</v>
      </c>
      <c r="N97" s="4">
        <v>1.3879178889999999</v>
      </c>
      <c r="O97" s="4">
        <v>1.4316667599999999</v>
      </c>
      <c r="P97" s="4">
        <v>1.4070027190000001</v>
      </c>
      <c r="Q97" s="4">
        <v>1.522866931</v>
      </c>
    </row>
    <row r="98" spans="1:17" x14ac:dyDescent="0.2">
      <c r="A98" s="13">
        <v>1989</v>
      </c>
      <c r="C98" s="4">
        <v>8.4881665999999995E-2</v>
      </c>
      <c r="D98" s="4">
        <v>0.195868126</v>
      </c>
      <c r="E98" s="4">
        <v>0.31376278800000001</v>
      </c>
      <c r="F98" s="4">
        <v>0.459295544</v>
      </c>
      <c r="G98" s="4">
        <v>0.58862360199999997</v>
      </c>
      <c r="H98" s="4">
        <v>0.69781833100000001</v>
      </c>
      <c r="I98" s="4">
        <v>0.79679873899999998</v>
      </c>
      <c r="J98" s="4">
        <v>0.91486126300000004</v>
      </c>
      <c r="K98" s="4">
        <v>1.0569570109999999</v>
      </c>
      <c r="L98" s="4">
        <v>1.147231476</v>
      </c>
      <c r="M98" s="4">
        <v>1.290106451</v>
      </c>
      <c r="N98" s="4">
        <v>1.3879178889999999</v>
      </c>
      <c r="O98" s="4">
        <v>1.4316667599999999</v>
      </c>
      <c r="P98" s="4">
        <v>1.4070027190000001</v>
      </c>
      <c r="Q98" s="4">
        <v>1.522866931</v>
      </c>
    </row>
    <row r="99" spans="1:17" x14ac:dyDescent="0.2">
      <c r="A99" s="13">
        <v>1990</v>
      </c>
      <c r="C99" s="4">
        <v>8.4881665999999995E-2</v>
      </c>
      <c r="D99" s="4">
        <v>0.195868126</v>
      </c>
      <c r="E99" s="4">
        <v>0.31376278800000001</v>
      </c>
      <c r="F99" s="4">
        <v>0.459295544</v>
      </c>
      <c r="G99" s="4">
        <v>0.58862360199999997</v>
      </c>
      <c r="H99" s="4">
        <v>0.69781833100000001</v>
      </c>
      <c r="I99" s="4">
        <v>0.79679873899999998</v>
      </c>
      <c r="J99" s="4">
        <v>0.91486126300000004</v>
      </c>
      <c r="K99" s="4">
        <v>1.0569570109999999</v>
      </c>
      <c r="L99" s="4">
        <v>1.147231476</v>
      </c>
      <c r="M99" s="4">
        <v>1.290106451</v>
      </c>
      <c r="N99" s="4">
        <v>1.3879178889999999</v>
      </c>
      <c r="O99" s="4">
        <v>1.4316667599999999</v>
      </c>
      <c r="P99" s="4">
        <v>1.4070027190000001</v>
      </c>
      <c r="Q99" s="4">
        <v>1.522866931</v>
      </c>
    </row>
    <row r="100" spans="1:17" x14ac:dyDescent="0.2">
      <c r="A100" s="13">
        <v>1991</v>
      </c>
      <c r="C100" s="4">
        <v>8.4881665999999995E-2</v>
      </c>
      <c r="D100" s="4">
        <v>0.195868126</v>
      </c>
      <c r="E100" s="4">
        <v>0.31376278800000001</v>
      </c>
      <c r="F100" s="4">
        <v>0.459295544</v>
      </c>
      <c r="G100" s="4">
        <v>0.58862360199999997</v>
      </c>
      <c r="H100" s="4">
        <v>0.69781833100000001</v>
      </c>
      <c r="I100" s="4">
        <v>0.79679873899999998</v>
      </c>
      <c r="J100" s="4">
        <v>0.91486126300000004</v>
      </c>
      <c r="K100" s="4">
        <v>1.0569570109999999</v>
      </c>
      <c r="L100" s="4">
        <v>1.147231476</v>
      </c>
      <c r="M100" s="4">
        <v>1.290106451</v>
      </c>
      <c r="N100" s="4">
        <v>1.3879178889999999</v>
      </c>
      <c r="O100" s="4">
        <v>1.4316667599999999</v>
      </c>
      <c r="P100" s="4">
        <v>1.4070027190000001</v>
      </c>
      <c r="Q100" s="4">
        <v>1.522866931</v>
      </c>
    </row>
    <row r="101" spans="1:17" x14ac:dyDescent="0.2">
      <c r="A101" s="13">
        <v>1992</v>
      </c>
      <c r="C101" s="4">
        <v>8.4881665999999995E-2</v>
      </c>
      <c r="D101" s="4">
        <v>0.195868126</v>
      </c>
      <c r="E101" s="4">
        <v>0.31376278800000001</v>
      </c>
      <c r="F101" s="4">
        <v>0.459295544</v>
      </c>
      <c r="G101" s="4">
        <v>0.58862360199999997</v>
      </c>
      <c r="H101" s="4">
        <v>0.69781833100000001</v>
      </c>
      <c r="I101" s="4">
        <v>0.79679873899999998</v>
      </c>
      <c r="J101" s="4">
        <v>0.91486126300000004</v>
      </c>
      <c r="K101" s="4">
        <v>1.0569570109999999</v>
      </c>
      <c r="L101" s="4">
        <v>1.147231476</v>
      </c>
      <c r="M101" s="4">
        <v>1.290106451</v>
      </c>
      <c r="N101" s="4">
        <v>1.3879178889999999</v>
      </c>
      <c r="O101" s="4">
        <v>1.4316667599999999</v>
      </c>
      <c r="P101" s="4">
        <v>1.4070027190000001</v>
      </c>
      <c r="Q101" s="4">
        <v>1.522866931</v>
      </c>
    </row>
    <row r="102" spans="1:17" x14ac:dyDescent="0.2">
      <c r="A102" s="13">
        <v>1993</v>
      </c>
      <c r="C102" s="4">
        <v>8.4881665999999995E-2</v>
      </c>
      <c r="D102" s="4">
        <v>0.195868126</v>
      </c>
      <c r="E102" s="4">
        <v>0.31376278800000001</v>
      </c>
      <c r="F102" s="4">
        <v>0.459295544</v>
      </c>
      <c r="G102" s="4">
        <v>0.58862360199999997</v>
      </c>
      <c r="H102" s="4">
        <v>0.69781833100000001</v>
      </c>
      <c r="I102" s="4">
        <v>0.79679873899999998</v>
      </c>
      <c r="J102" s="4">
        <v>0.91486126300000004</v>
      </c>
      <c r="K102" s="4">
        <v>1.0569570109999999</v>
      </c>
      <c r="L102" s="4">
        <v>1.147231476</v>
      </c>
      <c r="M102" s="4">
        <v>1.290106451</v>
      </c>
      <c r="N102" s="4">
        <v>1.3879178889999999</v>
      </c>
      <c r="O102" s="4">
        <v>1.4316667599999999</v>
      </c>
      <c r="P102" s="4">
        <v>1.4070027190000001</v>
      </c>
      <c r="Q102" s="4">
        <v>1.522866931</v>
      </c>
    </row>
    <row r="103" spans="1:17" x14ac:dyDescent="0.2">
      <c r="A103" s="13">
        <v>1994</v>
      </c>
      <c r="C103" s="4">
        <v>8.4881665999999995E-2</v>
      </c>
      <c r="D103" s="4">
        <v>0.195868126</v>
      </c>
      <c r="E103" s="4">
        <v>0.31376278800000001</v>
      </c>
      <c r="F103" s="4">
        <v>0.459295544</v>
      </c>
      <c r="G103" s="4">
        <v>0.58862360199999997</v>
      </c>
      <c r="H103" s="4">
        <v>0.69781833100000001</v>
      </c>
      <c r="I103" s="4">
        <v>0.79679873899999998</v>
      </c>
      <c r="J103" s="4">
        <v>0.91486126300000004</v>
      </c>
      <c r="K103" s="4">
        <v>1.0569570109999999</v>
      </c>
      <c r="L103" s="4">
        <v>1.147231476</v>
      </c>
      <c r="M103" s="4">
        <v>1.290106451</v>
      </c>
      <c r="N103" s="4">
        <v>1.3879178889999999</v>
      </c>
      <c r="O103" s="4">
        <v>1.4316667599999999</v>
      </c>
      <c r="P103" s="4">
        <v>1.4070027190000001</v>
      </c>
      <c r="Q103" s="4">
        <v>1.522866931</v>
      </c>
    </row>
    <row r="104" spans="1:17" x14ac:dyDescent="0.2">
      <c r="A104" s="13">
        <v>1995</v>
      </c>
      <c r="C104" s="4">
        <v>8.4881665999999995E-2</v>
      </c>
      <c r="D104" s="4">
        <v>0.195868126</v>
      </c>
      <c r="E104" s="4">
        <v>0.31376278800000001</v>
      </c>
      <c r="F104" s="4">
        <v>0.459295544</v>
      </c>
      <c r="G104" s="4">
        <v>0.58862360199999997</v>
      </c>
      <c r="H104" s="4">
        <v>0.69781833100000001</v>
      </c>
      <c r="I104" s="4">
        <v>0.79679873899999998</v>
      </c>
      <c r="J104" s="4">
        <v>0.91486126300000004</v>
      </c>
      <c r="K104" s="4">
        <v>1.0569570109999999</v>
      </c>
      <c r="L104" s="4">
        <v>1.147231476</v>
      </c>
      <c r="M104" s="4">
        <v>1.290106451</v>
      </c>
      <c r="N104" s="4">
        <v>1.3879178889999999</v>
      </c>
      <c r="O104" s="4">
        <v>1.4316667599999999</v>
      </c>
      <c r="P104" s="4">
        <v>1.4070027190000001</v>
      </c>
      <c r="Q104" s="4">
        <v>1.522866931</v>
      </c>
    </row>
    <row r="105" spans="1:17" x14ac:dyDescent="0.2">
      <c r="A105" s="13">
        <v>1996</v>
      </c>
      <c r="C105" s="4">
        <v>8.4881665999999995E-2</v>
      </c>
      <c r="D105" s="4">
        <v>0.195868126</v>
      </c>
      <c r="E105" s="4">
        <v>0.31376278800000001</v>
      </c>
      <c r="F105" s="4">
        <v>0.459295544</v>
      </c>
      <c r="G105" s="4">
        <v>0.58862360199999997</v>
      </c>
      <c r="H105" s="4">
        <v>0.69781833100000001</v>
      </c>
      <c r="I105" s="4">
        <v>0.79679873899999998</v>
      </c>
      <c r="J105" s="4">
        <v>0.91486126300000004</v>
      </c>
      <c r="K105" s="4">
        <v>1.0569570109999999</v>
      </c>
      <c r="L105" s="4">
        <v>1.147231476</v>
      </c>
      <c r="M105" s="4">
        <v>1.290106451</v>
      </c>
      <c r="N105" s="4">
        <v>1.3879178889999999</v>
      </c>
      <c r="O105" s="4">
        <v>1.4316667599999999</v>
      </c>
      <c r="P105" s="4">
        <v>1.4070027190000001</v>
      </c>
      <c r="Q105" s="4">
        <v>1.522866931</v>
      </c>
    </row>
    <row r="106" spans="1:17" x14ac:dyDescent="0.2">
      <c r="A106" s="13">
        <v>1997</v>
      </c>
      <c r="C106" s="4">
        <v>8.4881665999999995E-2</v>
      </c>
      <c r="D106" s="4">
        <v>0.195868126</v>
      </c>
      <c r="E106" s="4">
        <v>0.31376278800000001</v>
      </c>
      <c r="F106" s="4">
        <v>0.459295544</v>
      </c>
      <c r="G106" s="4">
        <v>0.58862360199999997</v>
      </c>
      <c r="H106" s="4">
        <v>0.69781833100000001</v>
      </c>
      <c r="I106" s="4">
        <v>0.79679873899999998</v>
      </c>
      <c r="J106" s="4">
        <v>0.91486126300000004</v>
      </c>
      <c r="K106" s="4">
        <v>1.0569570109999999</v>
      </c>
      <c r="L106" s="4">
        <v>1.147231476</v>
      </c>
      <c r="M106" s="4">
        <v>1.290106451</v>
      </c>
      <c r="N106" s="4">
        <v>1.3879178889999999</v>
      </c>
      <c r="O106" s="4">
        <v>1.4316667599999999</v>
      </c>
      <c r="P106" s="4">
        <v>1.4070027190000001</v>
      </c>
      <c r="Q106" s="4">
        <v>1.522866931</v>
      </c>
    </row>
    <row r="107" spans="1:17" x14ac:dyDescent="0.2">
      <c r="A107" s="13">
        <v>1998</v>
      </c>
      <c r="C107" s="4">
        <v>8.4881665999999995E-2</v>
      </c>
      <c r="D107" s="4">
        <v>0.195868126</v>
      </c>
      <c r="E107" s="4">
        <v>0.31376278800000001</v>
      </c>
      <c r="F107" s="4">
        <v>0.459295544</v>
      </c>
      <c r="G107" s="4">
        <v>0.58862360199999997</v>
      </c>
      <c r="H107" s="4">
        <v>0.69781833100000001</v>
      </c>
      <c r="I107" s="4">
        <v>0.79679873899999998</v>
      </c>
      <c r="J107" s="4">
        <v>0.91486126300000004</v>
      </c>
      <c r="K107" s="4">
        <v>1.0569570109999999</v>
      </c>
      <c r="L107" s="4">
        <v>1.147231476</v>
      </c>
      <c r="M107" s="4">
        <v>1.290106451</v>
      </c>
      <c r="N107" s="4">
        <v>1.3879178889999999</v>
      </c>
      <c r="O107" s="4">
        <v>1.4316667599999999</v>
      </c>
      <c r="P107" s="4">
        <v>1.4070027190000001</v>
      </c>
      <c r="Q107" s="4">
        <v>1.522866931</v>
      </c>
    </row>
    <row r="108" spans="1:17" x14ac:dyDescent="0.2">
      <c r="A108" s="13">
        <v>1999</v>
      </c>
      <c r="C108" s="4">
        <v>8.4881665999999995E-2</v>
      </c>
      <c r="D108" s="4">
        <v>0.195868126</v>
      </c>
      <c r="E108" s="4">
        <v>0.31376278800000001</v>
      </c>
      <c r="F108" s="4">
        <v>0.459295544</v>
      </c>
      <c r="G108" s="4">
        <v>0.58862360199999997</v>
      </c>
      <c r="H108" s="4">
        <v>0.69781833100000001</v>
      </c>
      <c r="I108" s="4">
        <v>0.79679873899999998</v>
      </c>
      <c r="J108" s="4">
        <v>0.91486126300000004</v>
      </c>
      <c r="K108" s="4">
        <v>1.0569570109999999</v>
      </c>
      <c r="L108" s="4">
        <v>1.147231476</v>
      </c>
      <c r="M108" s="4">
        <v>1.290106451</v>
      </c>
      <c r="N108" s="4">
        <v>1.3879178889999999</v>
      </c>
      <c r="O108" s="4">
        <v>1.4316667599999999</v>
      </c>
      <c r="P108" s="4">
        <v>1.4070027190000001</v>
      </c>
      <c r="Q108" s="4">
        <v>1.522866931</v>
      </c>
    </row>
    <row r="109" spans="1:17" x14ac:dyDescent="0.2">
      <c r="A109" s="13">
        <v>2000</v>
      </c>
      <c r="C109" s="4">
        <v>8.4881665999999995E-2</v>
      </c>
      <c r="D109" s="4">
        <v>0.195868126</v>
      </c>
      <c r="E109" s="4">
        <v>0.31376278800000001</v>
      </c>
      <c r="F109" s="4">
        <v>0.459295544</v>
      </c>
      <c r="G109" s="4">
        <v>0.58862360199999997</v>
      </c>
      <c r="H109" s="4">
        <v>0.69781833100000001</v>
      </c>
      <c r="I109" s="4">
        <v>0.79679873899999998</v>
      </c>
      <c r="J109" s="4">
        <v>0.91486126300000004</v>
      </c>
      <c r="K109" s="4">
        <v>1.0569570109999999</v>
      </c>
      <c r="L109" s="4">
        <v>1.147231476</v>
      </c>
      <c r="M109" s="4">
        <v>1.290106451</v>
      </c>
      <c r="N109" s="4">
        <v>1.3879178889999999</v>
      </c>
      <c r="O109" s="4">
        <v>1.4316667599999999</v>
      </c>
      <c r="P109" s="4">
        <v>1.4070027190000001</v>
      </c>
      <c r="Q109" s="4">
        <v>1.522866931</v>
      </c>
    </row>
    <row r="110" spans="1:17" x14ac:dyDescent="0.2">
      <c r="A110" s="13">
        <v>2001</v>
      </c>
      <c r="C110" s="4">
        <v>8.4881665999999995E-2</v>
      </c>
      <c r="D110" s="4">
        <v>0.195868126</v>
      </c>
      <c r="E110" s="4">
        <v>0.31376278800000001</v>
      </c>
      <c r="F110" s="4">
        <v>0.459295544</v>
      </c>
      <c r="G110" s="4">
        <v>0.58862360199999997</v>
      </c>
      <c r="H110" s="4">
        <v>0.69781833100000001</v>
      </c>
      <c r="I110" s="4">
        <v>0.79679873899999998</v>
      </c>
      <c r="J110" s="4">
        <v>0.91486126300000004</v>
      </c>
      <c r="K110" s="4">
        <v>1.0569570109999999</v>
      </c>
      <c r="L110" s="4">
        <v>1.147231476</v>
      </c>
      <c r="M110" s="4">
        <v>1.290106451</v>
      </c>
      <c r="N110" s="4">
        <v>1.3879178889999999</v>
      </c>
      <c r="O110" s="4">
        <v>1.4316667599999999</v>
      </c>
      <c r="P110" s="4">
        <v>1.4070027190000001</v>
      </c>
      <c r="Q110" s="4">
        <v>1.522866931</v>
      </c>
    </row>
    <row r="111" spans="1:17" x14ac:dyDescent="0.2">
      <c r="A111" s="13">
        <v>2002</v>
      </c>
      <c r="C111" s="4">
        <v>8.4881665999999995E-2</v>
      </c>
      <c r="D111" s="4">
        <v>0.195868126</v>
      </c>
      <c r="E111" s="4">
        <v>0.31376278800000001</v>
      </c>
      <c r="F111" s="4">
        <v>0.459295544</v>
      </c>
      <c r="G111" s="4">
        <v>0.58862360199999997</v>
      </c>
      <c r="H111" s="4">
        <v>0.69781833100000001</v>
      </c>
      <c r="I111" s="4">
        <v>0.79679873899999998</v>
      </c>
      <c r="J111" s="4">
        <v>0.91486126300000004</v>
      </c>
      <c r="K111" s="4">
        <v>1.0569570109999999</v>
      </c>
      <c r="L111" s="4">
        <v>1.147231476</v>
      </c>
      <c r="M111" s="4">
        <v>1.290106451</v>
      </c>
      <c r="N111" s="4">
        <v>1.3879178889999999</v>
      </c>
      <c r="O111" s="4">
        <v>1.4316667599999999</v>
      </c>
      <c r="P111" s="4">
        <v>1.4070027190000001</v>
      </c>
      <c r="Q111" s="4">
        <v>1.522866931</v>
      </c>
    </row>
    <row r="112" spans="1:17" x14ac:dyDescent="0.2">
      <c r="A112" s="13">
        <v>2003</v>
      </c>
      <c r="C112" s="4">
        <v>8.4881665999999995E-2</v>
      </c>
      <c r="D112" s="4">
        <v>0.195868126</v>
      </c>
      <c r="E112" s="4">
        <v>0.31376278800000001</v>
      </c>
      <c r="F112" s="4">
        <v>0.459295544</v>
      </c>
      <c r="G112" s="4">
        <v>0.58862360199999997</v>
      </c>
      <c r="H112" s="4">
        <v>0.69781833100000001</v>
      </c>
      <c r="I112" s="4">
        <v>0.79679873899999998</v>
      </c>
      <c r="J112" s="4">
        <v>0.91486126300000004</v>
      </c>
      <c r="K112" s="4">
        <v>1.0569570109999999</v>
      </c>
      <c r="L112" s="4">
        <v>1.147231476</v>
      </c>
      <c r="M112" s="4">
        <v>1.290106451</v>
      </c>
      <c r="N112" s="4">
        <v>1.3879178889999999</v>
      </c>
      <c r="O112" s="4">
        <v>1.4316667599999999</v>
      </c>
      <c r="P112" s="4">
        <v>1.4070027190000001</v>
      </c>
      <c r="Q112" s="4">
        <v>1.522866931</v>
      </c>
    </row>
    <row r="113" spans="1:52" x14ac:dyDescent="0.2">
      <c r="A113" s="13">
        <v>2004</v>
      </c>
      <c r="C113" s="4">
        <v>8.4881665999999995E-2</v>
      </c>
      <c r="D113" s="4">
        <v>0.195868126</v>
      </c>
      <c r="E113" s="4">
        <v>0.31376278800000001</v>
      </c>
      <c r="F113" s="4">
        <v>0.459295544</v>
      </c>
      <c r="G113" s="4">
        <v>0.58862360199999997</v>
      </c>
      <c r="H113" s="4">
        <v>0.69781833100000001</v>
      </c>
      <c r="I113" s="4">
        <v>0.79679873899999998</v>
      </c>
      <c r="J113" s="4">
        <v>0.91486126300000004</v>
      </c>
      <c r="K113" s="4">
        <v>1.0569570109999999</v>
      </c>
      <c r="L113" s="4">
        <v>1.147231476</v>
      </c>
      <c r="M113" s="4">
        <v>1.290106451</v>
      </c>
      <c r="N113" s="4">
        <v>1.3879178889999999</v>
      </c>
      <c r="O113" s="4">
        <v>1.4316667599999999</v>
      </c>
      <c r="P113" s="4">
        <v>1.4070027190000001</v>
      </c>
      <c r="Q113" s="4">
        <v>1.522866931</v>
      </c>
    </row>
    <row r="114" spans="1:52" x14ac:dyDescent="0.2">
      <c r="A114" s="13">
        <v>2005</v>
      </c>
      <c r="C114" s="4">
        <v>8.4881665999999995E-2</v>
      </c>
      <c r="D114" s="4">
        <v>0.195868126</v>
      </c>
      <c r="E114" s="4">
        <v>0.31376278800000001</v>
      </c>
      <c r="F114" s="4">
        <v>0.459295544</v>
      </c>
      <c r="G114" s="4">
        <v>0.58862360199999997</v>
      </c>
      <c r="H114" s="4">
        <v>0.69781833100000001</v>
      </c>
      <c r="I114" s="4">
        <v>0.79679873899999998</v>
      </c>
      <c r="J114" s="4">
        <v>0.91486126300000004</v>
      </c>
      <c r="K114" s="4">
        <v>1.0569570109999999</v>
      </c>
      <c r="L114" s="4">
        <v>1.147231476</v>
      </c>
      <c r="M114" s="4">
        <v>1.290106451</v>
      </c>
      <c r="N114" s="4">
        <v>1.3879178889999999</v>
      </c>
      <c r="O114" s="4">
        <v>1.4316667599999999</v>
      </c>
      <c r="P114" s="4">
        <v>1.4070027190000001</v>
      </c>
      <c r="Q114" s="4">
        <v>1.522866931</v>
      </c>
    </row>
    <row r="115" spans="1:52" x14ac:dyDescent="0.2">
      <c r="A115" s="13">
        <v>2006</v>
      </c>
      <c r="C115" s="4">
        <v>8.4881665999999995E-2</v>
      </c>
      <c r="D115" s="4">
        <v>0.195868126</v>
      </c>
      <c r="E115" s="4">
        <v>0.31376278800000001</v>
      </c>
      <c r="F115" s="4">
        <v>0.459295544</v>
      </c>
      <c r="G115" s="4">
        <v>0.58862360199999997</v>
      </c>
      <c r="H115" s="4">
        <v>0.69781833100000001</v>
      </c>
      <c r="I115" s="4">
        <v>0.79679873899999998</v>
      </c>
      <c r="J115" s="4">
        <v>0.91486126300000004</v>
      </c>
      <c r="K115" s="4">
        <v>1.0569570109999999</v>
      </c>
      <c r="L115" s="4">
        <v>1.147231476</v>
      </c>
      <c r="M115" s="4">
        <v>1.290106451</v>
      </c>
      <c r="N115" s="4">
        <v>1.3879178889999999</v>
      </c>
      <c r="O115" s="4">
        <v>1.4316667599999999</v>
      </c>
      <c r="P115" s="4">
        <v>1.4070027190000001</v>
      </c>
      <c r="Q115" s="4">
        <v>1.522866931</v>
      </c>
    </row>
    <row r="116" spans="1:52" x14ac:dyDescent="0.2">
      <c r="A116" s="13">
        <v>2007</v>
      </c>
      <c r="C116" s="4">
        <v>8.4881665999999995E-2</v>
      </c>
      <c r="D116" s="4">
        <v>0.195868126</v>
      </c>
      <c r="E116" s="4">
        <v>0.31376278800000001</v>
      </c>
      <c r="F116" s="4">
        <v>0.459295544</v>
      </c>
      <c r="G116" s="4">
        <v>0.58862360199999997</v>
      </c>
      <c r="H116" s="4">
        <v>0.69781833100000001</v>
      </c>
      <c r="I116" s="4">
        <v>0.79679873899999998</v>
      </c>
      <c r="J116" s="4">
        <v>0.91486126300000004</v>
      </c>
      <c r="K116" s="4">
        <v>1.0569570109999999</v>
      </c>
      <c r="L116" s="4">
        <v>1.147231476</v>
      </c>
      <c r="M116" s="4">
        <v>1.290106451</v>
      </c>
      <c r="N116" s="4">
        <v>1.3879178889999999</v>
      </c>
      <c r="O116" s="4">
        <v>1.4316667599999999</v>
      </c>
      <c r="P116" s="4">
        <v>1.4070027190000001</v>
      </c>
      <c r="Q116" s="4">
        <v>1.522866931</v>
      </c>
    </row>
    <row r="117" spans="1:52" x14ac:dyDescent="0.2">
      <c r="A117" s="13">
        <v>2008</v>
      </c>
      <c r="C117" s="4">
        <v>8.4881665999999995E-2</v>
      </c>
      <c r="D117" s="4">
        <v>0.195868126</v>
      </c>
      <c r="E117" s="4">
        <v>0.31376278800000001</v>
      </c>
      <c r="F117" s="4">
        <v>0.459295544</v>
      </c>
      <c r="G117" s="4">
        <v>0.58862360199999997</v>
      </c>
      <c r="H117" s="4">
        <v>0.69781833100000001</v>
      </c>
      <c r="I117" s="4">
        <v>0.79679873899999998</v>
      </c>
      <c r="J117" s="4">
        <v>0.91486126300000004</v>
      </c>
      <c r="K117" s="4">
        <v>1.0569570109999999</v>
      </c>
      <c r="L117" s="4">
        <v>1.147231476</v>
      </c>
      <c r="M117" s="4">
        <v>1.290106451</v>
      </c>
      <c r="N117" s="4">
        <v>1.3879178889999999</v>
      </c>
      <c r="O117" s="4">
        <v>1.4316667599999999</v>
      </c>
      <c r="P117" s="4">
        <v>1.4070027190000001</v>
      </c>
      <c r="Q117" s="4">
        <v>1.522866931</v>
      </c>
    </row>
    <row r="118" spans="1:52" x14ac:dyDescent="0.2">
      <c r="A118" s="13">
        <v>2009</v>
      </c>
      <c r="C118" s="4">
        <v>8.4881665999999995E-2</v>
      </c>
      <c r="D118" s="4">
        <v>0.195868126</v>
      </c>
      <c r="E118" s="4">
        <v>0.31376278800000001</v>
      </c>
      <c r="F118" s="4">
        <v>0.459295544</v>
      </c>
      <c r="G118" s="4">
        <v>0.58862360199999997</v>
      </c>
      <c r="H118" s="4">
        <v>0.69781833100000001</v>
      </c>
      <c r="I118" s="4">
        <v>0.79679873899999998</v>
      </c>
      <c r="J118" s="4">
        <v>0.91486126300000004</v>
      </c>
      <c r="K118" s="4">
        <v>1.0569570109999999</v>
      </c>
      <c r="L118" s="4">
        <v>1.147231476</v>
      </c>
      <c r="M118" s="4">
        <v>1.290106451</v>
      </c>
      <c r="N118" s="4">
        <v>1.3879178889999999</v>
      </c>
      <c r="O118" s="4">
        <v>1.4316667599999999</v>
      </c>
      <c r="P118" s="4">
        <v>1.4070027190000001</v>
      </c>
      <c r="Q118" s="4">
        <v>1.522866931</v>
      </c>
    </row>
    <row r="119" spans="1:52" x14ac:dyDescent="0.2">
      <c r="A119" s="13">
        <v>2010</v>
      </c>
      <c r="C119" s="4">
        <v>8.4881665999999995E-2</v>
      </c>
      <c r="D119" s="4">
        <v>0.195868126</v>
      </c>
      <c r="E119" s="4">
        <v>0.31376278800000001</v>
      </c>
      <c r="F119" s="4">
        <v>0.459295544</v>
      </c>
      <c r="G119" s="4">
        <v>0.58862360199999997</v>
      </c>
      <c r="H119" s="4">
        <v>0.69781833100000001</v>
      </c>
      <c r="I119" s="4">
        <v>0.79679873899999998</v>
      </c>
      <c r="J119" s="4">
        <v>0.91486126300000004</v>
      </c>
      <c r="K119" s="4">
        <v>1.0569570109999999</v>
      </c>
      <c r="L119" s="4">
        <v>1.147231476</v>
      </c>
      <c r="M119" s="4">
        <v>1.290106451</v>
      </c>
      <c r="N119" s="4">
        <v>1.3879178889999999</v>
      </c>
      <c r="O119" s="4">
        <v>1.4316667599999999</v>
      </c>
      <c r="P119" s="4">
        <v>1.4070027190000001</v>
      </c>
      <c r="Q119" s="4">
        <v>1.522866931</v>
      </c>
    </row>
    <row r="120" spans="1:52" x14ac:dyDescent="0.2">
      <c r="A120" s="13">
        <v>2011</v>
      </c>
      <c r="C120" s="4">
        <v>8.4881665999999995E-2</v>
      </c>
      <c r="D120" s="4">
        <v>0.195868126</v>
      </c>
      <c r="E120" s="4">
        <v>0.31376278800000001</v>
      </c>
      <c r="F120" s="4">
        <v>0.459295544</v>
      </c>
      <c r="G120" s="4">
        <v>0.58862360199999997</v>
      </c>
      <c r="H120" s="4">
        <v>0.69781833100000001</v>
      </c>
      <c r="I120" s="4">
        <v>0.79679873899999998</v>
      </c>
      <c r="J120" s="4">
        <v>0.91486126300000004</v>
      </c>
      <c r="K120" s="4">
        <v>1.0569570109999999</v>
      </c>
      <c r="L120" s="4">
        <v>1.147231476</v>
      </c>
      <c r="M120" s="4">
        <v>1.290106451</v>
      </c>
      <c r="N120" s="4">
        <v>1.3879178889999999</v>
      </c>
      <c r="O120" s="4">
        <v>1.4316667599999999</v>
      </c>
      <c r="P120" s="4">
        <v>1.4070027190000001</v>
      </c>
      <c r="Q120" s="4">
        <v>1.522866931</v>
      </c>
    </row>
    <row r="121" spans="1:52" x14ac:dyDescent="0.2">
      <c r="A121" s="13">
        <v>2012</v>
      </c>
      <c r="C121" s="4">
        <v>8.4881665999999995E-2</v>
      </c>
      <c r="D121" s="4">
        <v>0.195868126</v>
      </c>
      <c r="E121" s="4">
        <v>0.31376278800000001</v>
      </c>
      <c r="F121" s="4">
        <v>0.459295544</v>
      </c>
      <c r="G121" s="4">
        <v>0.58862360199999997</v>
      </c>
      <c r="H121" s="4">
        <v>0.69781833100000001</v>
      </c>
      <c r="I121" s="4">
        <v>0.79679873899999998</v>
      </c>
      <c r="J121" s="4">
        <v>0.91486126300000004</v>
      </c>
      <c r="K121" s="4">
        <v>1.0569570109999999</v>
      </c>
      <c r="L121" s="4">
        <v>1.147231476</v>
      </c>
      <c r="M121" s="4">
        <v>1.290106451</v>
      </c>
      <c r="N121" s="4">
        <v>1.3879178889999999</v>
      </c>
      <c r="O121" s="4">
        <v>1.4316667599999999</v>
      </c>
      <c r="P121" s="4">
        <v>1.4070027190000001</v>
      </c>
      <c r="Q121" s="4">
        <v>1.522866931</v>
      </c>
    </row>
    <row r="122" spans="1:52" x14ac:dyDescent="0.2">
      <c r="A122" s="13">
        <v>2013</v>
      </c>
      <c r="C122" s="4">
        <v>8.4881665999999995E-2</v>
      </c>
      <c r="D122" s="4">
        <v>0.195868126</v>
      </c>
      <c r="E122" s="4">
        <v>0.31376278800000001</v>
      </c>
      <c r="F122" s="4">
        <v>0.459295544</v>
      </c>
      <c r="G122" s="4">
        <v>0.58862360199999997</v>
      </c>
      <c r="H122" s="4">
        <v>0.69781833100000001</v>
      </c>
      <c r="I122" s="4">
        <v>0.79679873899999998</v>
      </c>
      <c r="J122" s="4">
        <v>0.91486126300000004</v>
      </c>
      <c r="K122" s="4">
        <v>1.0569570109999999</v>
      </c>
      <c r="L122" s="4">
        <v>1.147231476</v>
      </c>
      <c r="M122" s="4">
        <v>1.290106451</v>
      </c>
      <c r="N122" s="4">
        <v>1.3879178889999999</v>
      </c>
      <c r="O122" s="4">
        <v>1.4316667599999999</v>
      </c>
      <c r="P122" s="4">
        <v>1.4070027190000001</v>
      </c>
      <c r="Q122" s="4">
        <v>1.522866931</v>
      </c>
    </row>
    <row r="123" spans="1:52" x14ac:dyDescent="0.2">
      <c r="A123" s="13">
        <v>2014</v>
      </c>
      <c r="C123" s="4">
        <v>8.4881665999999995E-2</v>
      </c>
      <c r="D123" s="4">
        <v>0.195868126</v>
      </c>
      <c r="E123" s="4">
        <v>0.31376278800000001</v>
      </c>
      <c r="F123" s="4">
        <v>0.459295544</v>
      </c>
      <c r="G123" s="4">
        <v>0.58862360199999997</v>
      </c>
      <c r="H123" s="4">
        <v>0.69781833100000001</v>
      </c>
      <c r="I123" s="4">
        <v>0.79679873899999998</v>
      </c>
      <c r="J123" s="4">
        <v>0.91486126300000004</v>
      </c>
      <c r="K123" s="4">
        <v>1.0569570109999999</v>
      </c>
      <c r="L123" s="4">
        <v>1.147231476</v>
      </c>
      <c r="M123" s="4">
        <v>1.290106451</v>
      </c>
      <c r="N123" s="4">
        <v>1.3879178889999999</v>
      </c>
      <c r="O123" s="4">
        <v>1.4316667599999999</v>
      </c>
      <c r="P123" s="4">
        <v>1.4070027190000001</v>
      </c>
      <c r="Q123" s="4">
        <v>1.522866931</v>
      </c>
    </row>
    <row r="124" spans="1:52" x14ac:dyDescent="0.2">
      <c r="A124" s="13">
        <v>2015</v>
      </c>
      <c r="C124" s="4">
        <v>8.4881665999999995E-2</v>
      </c>
      <c r="D124" s="4">
        <v>0.195868126</v>
      </c>
      <c r="E124" s="4">
        <v>0.31376278800000001</v>
      </c>
      <c r="F124" s="4">
        <v>0.459295544</v>
      </c>
      <c r="G124" s="4">
        <v>0.58862360199999997</v>
      </c>
      <c r="H124" s="4">
        <v>0.69781833100000001</v>
      </c>
      <c r="I124" s="4">
        <v>0.79679873899999998</v>
      </c>
      <c r="J124" s="4">
        <v>0.91486126300000004</v>
      </c>
      <c r="K124" s="4">
        <v>1.0569570109999999</v>
      </c>
      <c r="L124" s="4">
        <v>1.147231476</v>
      </c>
      <c r="M124" s="4">
        <v>1.290106451</v>
      </c>
      <c r="N124" s="4">
        <v>1.3879178889999999</v>
      </c>
      <c r="O124" s="4">
        <v>1.4316667599999999</v>
      </c>
      <c r="P124" s="4">
        <v>1.4070027190000001</v>
      </c>
      <c r="Q124" s="4">
        <v>1.522866931</v>
      </c>
    </row>
    <row r="125" spans="1:52" x14ac:dyDescent="0.2">
      <c r="A125" s="13">
        <v>2016</v>
      </c>
      <c r="C125" s="4">
        <v>8.4881665999999995E-2</v>
      </c>
      <c r="D125" s="4">
        <v>0.195868126</v>
      </c>
      <c r="E125" s="4">
        <v>0.31376278800000001</v>
      </c>
      <c r="F125" s="4">
        <v>0.459295544</v>
      </c>
      <c r="G125" s="4">
        <v>0.58862360199999997</v>
      </c>
      <c r="H125" s="4">
        <v>0.69781833100000001</v>
      </c>
      <c r="I125" s="4">
        <v>0.79679873899999998</v>
      </c>
      <c r="J125" s="4">
        <v>0.91486126300000004</v>
      </c>
      <c r="K125" s="4">
        <v>1.0569570109999999</v>
      </c>
      <c r="L125" s="4">
        <v>1.147231476</v>
      </c>
      <c r="M125" s="4">
        <v>1.290106451</v>
      </c>
      <c r="N125" s="4">
        <v>1.3879178889999999</v>
      </c>
      <c r="O125" s="4">
        <v>1.4316667599999999</v>
      </c>
      <c r="P125" s="4">
        <v>1.4070027190000001</v>
      </c>
      <c r="Q125" s="4">
        <v>1.522866931</v>
      </c>
    </row>
    <row r="126" spans="1:52" x14ac:dyDescent="0.2">
      <c r="A126" s="13">
        <v>2017</v>
      </c>
      <c r="C126" s="4">
        <v>8.4881665999999995E-2</v>
      </c>
      <c r="D126" s="4">
        <v>0.195868126</v>
      </c>
      <c r="E126" s="4">
        <v>0.31376278800000001</v>
      </c>
      <c r="F126" s="4">
        <v>0.459295544</v>
      </c>
      <c r="G126" s="4">
        <v>0.58862360199999997</v>
      </c>
      <c r="H126" s="4">
        <v>0.69781833100000001</v>
      </c>
      <c r="I126" s="4">
        <v>0.79679873899999998</v>
      </c>
      <c r="J126" s="4">
        <v>0.91486126300000004</v>
      </c>
      <c r="K126" s="4">
        <v>1.0569570109999999</v>
      </c>
      <c r="L126" s="4">
        <v>1.147231476</v>
      </c>
      <c r="M126" s="4">
        <v>1.290106451</v>
      </c>
      <c r="N126" s="4">
        <v>1.3879178889999999</v>
      </c>
      <c r="O126" s="4">
        <v>1.4316667599999999</v>
      </c>
      <c r="P126" s="4">
        <v>1.4070027190000001</v>
      </c>
      <c r="Q126" s="4">
        <v>1.522866931</v>
      </c>
    </row>
    <row r="127" spans="1:52" x14ac:dyDescent="0.2">
      <c r="B127" s="4" t="s">
        <v>39</v>
      </c>
      <c r="C127" s="4" t="s">
        <v>38</v>
      </c>
      <c r="D127" s="4" t="s">
        <v>40</v>
      </c>
      <c r="E127" s="4" t="s">
        <v>41</v>
      </c>
      <c r="F127" s="4" t="s">
        <v>42</v>
      </c>
      <c r="G127" s="4" t="s">
        <v>11</v>
      </c>
      <c r="H127" s="4">
        <v>1000</v>
      </c>
    </row>
    <row r="128" spans="1:52" x14ac:dyDescent="0.2">
      <c r="B128" s="4" t="s">
        <v>43</v>
      </c>
      <c r="C128" s="4">
        <v>1965</v>
      </c>
      <c r="D128" s="4">
        <v>1966</v>
      </c>
      <c r="E128" s="4">
        <v>1967</v>
      </c>
      <c r="F128" s="4">
        <v>1968</v>
      </c>
      <c r="G128" s="4">
        <v>1969</v>
      </c>
      <c r="H128" s="4">
        <v>1970</v>
      </c>
      <c r="I128" s="4">
        <v>1971</v>
      </c>
      <c r="J128" s="4">
        <v>1972</v>
      </c>
      <c r="K128" s="4">
        <v>1973</v>
      </c>
      <c r="L128" s="4">
        <v>1974</v>
      </c>
      <c r="M128" s="4">
        <v>1975</v>
      </c>
      <c r="N128" s="4">
        <v>1976</v>
      </c>
      <c r="O128" s="4">
        <v>1977</v>
      </c>
      <c r="P128" s="4">
        <v>1978</v>
      </c>
      <c r="Q128" s="4">
        <v>1979</v>
      </c>
      <c r="R128" s="4">
        <v>1980</v>
      </c>
      <c r="S128" s="4">
        <v>1981</v>
      </c>
      <c r="T128" s="4">
        <v>1982</v>
      </c>
      <c r="U128" s="4">
        <v>1983</v>
      </c>
      <c r="V128" s="4">
        <v>1984</v>
      </c>
      <c r="W128" s="4">
        <v>1985</v>
      </c>
      <c r="X128" s="4">
        <v>1986</v>
      </c>
      <c r="Y128" s="4">
        <v>1987</v>
      </c>
      <c r="Z128" s="4">
        <v>1988</v>
      </c>
      <c r="AA128" s="4">
        <v>1989</v>
      </c>
      <c r="AB128" s="4">
        <v>1990</v>
      </c>
      <c r="AC128" s="4">
        <v>1991</v>
      </c>
      <c r="AD128" s="4">
        <v>1992</v>
      </c>
      <c r="AE128" s="4">
        <v>1993</v>
      </c>
      <c r="AF128" s="4">
        <v>1994</v>
      </c>
      <c r="AG128" s="4">
        <v>1995</v>
      </c>
      <c r="AH128" s="4">
        <v>1996</v>
      </c>
      <c r="AI128" s="4">
        <v>1997</v>
      </c>
      <c r="AJ128" s="4">
        <v>1998</v>
      </c>
      <c r="AK128" s="4">
        <v>1999</v>
      </c>
      <c r="AL128" s="4">
        <v>2000</v>
      </c>
      <c r="AM128" s="4">
        <v>2001</v>
      </c>
      <c r="AN128" s="4">
        <v>2002</v>
      </c>
      <c r="AO128" s="4">
        <v>2003</v>
      </c>
      <c r="AP128" s="4">
        <v>2004</v>
      </c>
      <c r="AQ128" s="4">
        <v>2005</v>
      </c>
      <c r="AR128" s="4">
        <v>2006</v>
      </c>
      <c r="AS128" s="4">
        <v>2007</v>
      </c>
      <c r="AT128" s="4">
        <v>2008</v>
      </c>
      <c r="AU128" s="4">
        <v>2009</v>
      </c>
      <c r="AV128" s="4">
        <v>2010</v>
      </c>
      <c r="AW128" s="4">
        <v>2011</v>
      </c>
      <c r="AX128" s="4">
        <v>2012</v>
      </c>
      <c r="AY128" s="4">
        <v>2013</v>
      </c>
      <c r="AZ128" s="4">
        <v>2014</v>
      </c>
    </row>
    <row r="129" spans="2:55" x14ac:dyDescent="0.2">
      <c r="B129" s="4" t="s">
        <v>0</v>
      </c>
      <c r="C129" s="4" t="s">
        <v>44</v>
      </c>
      <c r="D129" s="4" t="s">
        <v>2</v>
      </c>
      <c r="E129" s="4" t="s">
        <v>45</v>
      </c>
      <c r="F129" s="4" t="s">
        <v>46</v>
      </c>
      <c r="G129" s="4" t="s">
        <v>47</v>
      </c>
      <c r="H129" s="4" t="s">
        <v>4</v>
      </c>
      <c r="I129" s="4">
        <v>83.458333330000002</v>
      </c>
      <c r="J129" s="4">
        <v>1199072.8840000001</v>
      </c>
      <c r="K129" s="4">
        <v>1205530.7209999999</v>
      </c>
      <c r="L129" s="4">
        <v>1000</v>
      </c>
      <c r="M129" s="6">
        <v>8019</v>
      </c>
    </row>
    <row r="130" spans="2:55" x14ac:dyDescent="0.2">
      <c r="B130" s="4">
        <v>174.792</v>
      </c>
      <c r="C130" s="4">
        <v>230.55099999999999</v>
      </c>
      <c r="D130" s="4">
        <v>261.678</v>
      </c>
      <c r="E130" s="4">
        <v>550.36199999999997</v>
      </c>
      <c r="F130" s="4">
        <v>702.18100000000004</v>
      </c>
      <c r="G130" s="4">
        <v>862.78899999999999</v>
      </c>
      <c r="H130" s="4">
        <v>1256.5650000000001</v>
      </c>
      <c r="I130" s="4">
        <v>1743.7629999999999</v>
      </c>
      <c r="J130" s="4">
        <v>1874.5340000000001</v>
      </c>
      <c r="K130" s="4">
        <v>1758.9190000000001</v>
      </c>
      <c r="L130" s="4">
        <v>1588.39</v>
      </c>
      <c r="M130" s="4">
        <v>1356.7360000000001</v>
      </c>
      <c r="N130" s="4">
        <v>1177.8219999999999</v>
      </c>
      <c r="O130" s="4">
        <v>978.37</v>
      </c>
      <c r="P130" s="4">
        <v>979.43100000000004</v>
      </c>
      <c r="Q130" s="4">
        <v>935.71400000000006</v>
      </c>
      <c r="R130" s="4">
        <v>958.28</v>
      </c>
      <c r="S130" s="4">
        <v>973.50199999999995</v>
      </c>
      <c r="T130" s="4">
        <v>955.96400000000006</v>
      </c>
      <c r="U130" s="4">
        <v>981.45</v>
      </c>
      <c r="V130" s="4">
        <v>1092.0550000000001</v>
      </c>
      <c r="W130" s="4">
        <v>1139.6759999999999</v>
      </c>
      <c r="X130" s="4">
        <v>1141.9929999999999</v>
      </c>
      <c r="Y130" s="4">
        <v>859.41600000000005</v>
      </c>
      <c r="Z130" s="4">
        <v>1228.721</v>
      </c>
      <c r="AA130" s="4">
        <v>1229.5999999999999</v>
      </c>
      <c r="AB130" s="4">
        <v>1455.193</v>
      </c>
      <c r="AC130" s="4">
        <v>1195.608279</v>
      </c>
      <c r="AD130" s="4">
        <v>1390.3309099999999</v>
      </c>
      <c r="AE130" s="4">
        <v>1326.6006600000001</v>
      </c>
      <c r="AF130" s="4">
        <v>1329.34987</v>
      </c>
      <c r="AG130" s="4">
        <v>1264.2445399999999</v>
      </c>
      <c r="AH130" s="4">
        <v>1192.778411</v>
      </c>
      <c r="AI130" s="4">
        <v>1124.430415</v>
      </c>
      <c r="AJ130" s="4">
        <v>1101.1654530000001</v>
      </c>
      <c r="AK130" s="4">
        <v>989.81591400000002</v>
      </c>
      <c r="AL130" s="4">
        <v>1132.707038</v>
      </c>
      <c r="AM130" s="4">
        <v>1387.193651</v>
      </c>
      <c r="AN130" s="4">
        <v>1480.1927229999999</v>
      </c>
      <c r="AO130" s="4">
        <v>1490.8990960000001</v>
      </c>
      <c r="AP130" s="4">
        <v>1480.5425279999999</v>
      </c>
      <c r="AQ130" s="4">
        <v>1483.2857630000001</v>
      </c>
      <c r="AR130" s="4">
        <v>1486.4353229999999</v>
      </c>
      <c r="AS130" s="4">
        <v>1354.0971609999999</v>
      </c>
      <c r="AT130" s="4">
        <v>990.56564000000003</v>
      </c>
      <c r="AU130" s="4">
        <v>807.94660899999997</v>
      </c>
      <c r="AV130" s="4">
        <v>810.21520599999997</v>
      </c>
      <c r="AW130" s="4">
        <v>1199.0728839999999</v>
      </c>
      <c r="AX130" s="4">
        <v>1205.5307210000001</v>
      </c>
      <c r="AY130" s="4">
        <v>1270.7453889999999</v>
      </c>
      <c r="AZ130" s="4">
        <v>1297.8462569999999</v>
      </c>
      <c r="BA130" s="4">
        <v>1322.3115720000001</v>
      </c>
      <c r="BB130" s="4">
        <v>1343.4658509999999</v>
      </c>
      <c r="BC130" s="5">
        <v>1350</v>
      </c>
    </row>
    <row r="131" spans="2:55" x14ac:dyDescent="0.2">
      <c r="C131" s="4" t="s">
        <v>48</v>
      </c>
      <c r="D131" s="4" t="s">
        <v>49</v>
      </c>
      <c r="E131" s="4" t="s">
        <v>11</v>
      </c>
      <c r="F131" s="4" t="s">
        <v>50</v>
      </c>
      <c r="G131" s="4" t="s">
        <v>51</v>
      </c>
      <c r="H131" s="4" t="s">
        <v>52</v>
      </c>
      <c r="I131" s="4" t="s">
        <v>53</v>
      </c>
      <c r="J131" s="4">
        <v>1900</v>
      </c>
    </row>
    <row r="132" spans="2:55" x14ac:dyDescent="0.2">
      <c r="B132" s="4" t="s">
        <v>43</v>
      </c>
      <c r="C132" s="4">
        <v>1965</v>
      </c>
      <c r="D132" s="4">
        <v>1966</v>
      </c>
      <c r="E132" s="4">
        <v>1967</v>
      </c>
      <c r="F132" s="4">
        <v>1968</v>
      </c>
      <c r="G132" s="4">
        <v>1969</v>
      </c>
      <c r="H132" s="4">
        <v>1970</v>
      </c>
      <c r="I132" s="4">
        <v>1971</v>
      </c>
      <c r="J132" s="4">
        <v>1972</v>
      </c>
      <c r="K132" s="4">
        <v>1973</v>
      </c>
      <c r="L132" s="4">
        <v>1974</v>
      </c>
      <c r="M132" s="4">
        <v>1975</v>
      </c>
      <c r="N132" s="4">
        <v>1976</v>
      </c>
      <c r="O132" s="4">
        <v>1977</v>
      </c>
      <c r="P132" s="4">
        <v>1978</v>
      </c>
      <c r="Q132" s="4">
        <v>1979</v>
      </c>
      <c r="R132" s="4">
        <v>1980</v>
      </c>
      <c r="S132" s="4">
        <v>1981</v>
      </c>
      <c r="T132" s="4">
        <v>1982</v>
      </c>
      <c r="U132" s="4">
        <v>1983</v>
      </c>
      <c r="V132" s="4">
        <v>1984</v>
      </c>
      <c r="W132" s="4">
        <v>1985</v>
      </c>
      <c r="X132" s="4">
        <v>1986</v>
      </c>
      <c r="Y132" s="4">
        <v>1987</v>
      </c>
      <c r="Z132" s="4">
        <v>1988</v>
      </c>
      <c r="AA132" s="4">
        <v>1989</v>
      </c>
      <c r="AB132" s="4">
        <v>1990</v>
      </c>
      <c r="AC132" s="4">
        <v>1991</v>
      </c>
      <c r="AD132" s="4">
        <v>1992</v>
      </c>
      <c r="AE132" s="4">
        <v>1993</v>
      </c>
      <c r="AF132" s="4">
        <v>1994</v>
      </c>
      <c r="AG132" s="4">
        <v>1995</v>
      </c>
      <c r="AH132" s="4">
        <v>1996</v>
      </c>
      <c r="AI132" s="4">
        <v>1997</v>
      </c>
      <c r="AJ132" s="4">
        <v>1998</v>
      </c>
      <c r="AK132" s="4">
        <v>1999</v>
      </c>
      <c r="AL132" s="4">
        <v>2000</v>
      </c>
      <c r="AM132" s="4">
        <v>2001</v>
      </c>
      <c r="AN132" s="4">
        <v>2002</v>
      </c>
      <c r="AO132" s="4">
        <v>2003</v>
      </c>
      <c r="AP132" s="4">
        <v>2004</v>
      </c>
      <c r="AQ132" s="4">
        <v>2005</v>
      </c>
      <c r="AR132" s="4">
        <v>2006</v>
      </c>
      <c r="AS132" s="4">
        <v>2007</v>
      </c>
      <c r="AT132" s="4">
        <v>2008</v>
      </c>
      <c r="AU132" s="4">
        <v>2009</v>
      </c>
      <c r="AV132" s="4">
        <v>2010</v>
      </c>
      <c r="AW132" s="4">
        <v>2011</v>
      </c>
      <c r="AX132" s="4">
        <v>2012</v>
      </c>
      <c r="AY132" s="4">
        <v>2013</v>
      </c>
      <c r="AZ132" s="4">
        <v>2014</v>
      </c>
      <c r="BA132" s="4">
        <v>2015</v>
      </c>
    </row>
    <row r="133" spans="2:55" x14ac:dyDescent="0.2">
      <c r="B133" s="4">
        <v>0.56384999999999996</v>
      </c>
      <c r="C133" s="4">
        <v>0.38424999999999998</v>
      </c>
      <c r="D133" s="4">
        <v>0.35361999999999999</v>
      </c>
      <c r="E133" s="4">
        <v>0.67945999999999995</v>
      </c>
      <c r="F133" s="4">
        <v>0.62695000000000001</v>
      </c>
      <c r="G133" s="4">
        <v>0.60335000000000005</v>
      </c>
      <c r="H133" s="4">
        <v>1.0384800000000001</v>
      </c>
      <c r="I133" s="4">
        <v>1.5569299999999999</v>
      </c>
      <c r="J133" s="4">
        <v>1.5365</v>
      </c>
      <c r="K133" s="4">
        <v>1.7244299999999999</v>
      </c>
      <c r="L133" s="4">
        <v>1.5726599999999999</v>
      </c>
      <c r="M133" s="4">
        <v>1.49092</v>
      </c>
      <c r="N133" s="4">
        <v>1.28024</v>
      </c>
      <c r="O133" s="4">
        <v>1.526946667</v>
      </c>
      <c r="P133" s="4">
        <v>1.5219494440000001</v>
      </c>
      <c r="Q133" s="4">
        <v>1.5195243519999999</v>
      </c>
      <c r="R133" s="4">
        <v>1.48537341</v>
      </c>
      <c r="S133" s="4">
        <v>1.48537341</v>
      </c>
      <c r="T133" s="4">
        <v>1.48537341</v>
      </c>
      <c r="U133" s="4">
        <v>1.48537341</v>
      </c>
      <c r="V133" s="4">
        <v>1.48537341</v>
      </c>
      <c r="W133" s="4">
        <v>1.48537341</v>
      </c>
      <c r="X133" s="4">
        <v>1.48537341</v>
      </c>
      <c r="Y133" s="4">
        <v>1.48537341</v>
      </c>
      <c r="Z133" s="4">
        <v>1.48537341</v>
      </c>
      <c r="AA133" s="4">
        <v>1.48537341</v>
      </c>
      <c r="AB133" s="4">
        <v>1.48537341</v>
      </c>
      <c r="AC133" s="4">
        <v>1.48537341</v>
      </c>
      <c r="AD133" s="4">
        <v>1.48537341</v>
      </c>
      <c r="AE133" s="4">
        <v>1.48537341</v>
      </c>
      <c r="AF133" s="4">
        <v>1.48537341</v>
      </c>
      <c r="AG133" s="4">
        <v>1.48537341</v>
      </c>
      <c r="AH133" s="4">
        <v>1.48537341</v>
      </c>
      <c r="AI133" s="4">
        <v>1.48537341</v>
      </c>
      <c r="AJ133" s="4">
        <v>1.48537341</v>
      </c>
      <c r="AK133" s="4">
        <v>1.48537341</v>
      </c>
      <c r="AL133" s="4">
        <v>1.48537341</v>
      </c>
      <c r="AM133" s="4">
        <v>1.48537341</v>
      </c>
      <c r="AN133" s="4">
        <v>1.48537341</v>
      </c>
      <c r="AO133" s="4">
        <v>1.5</v>
      </c>
      <c r="AP133" s="4">
        <v>1.5</v>
      </c>
      <c r="AQ133" s="4">
        <v>1.5</v>
      </c>
      <c r="AR133" s="4">
        <v>1.5</v>
      </c>
      <c r="AS133" s="4">
        <v>1.5</v>
      </c>
      <c r="AT133" s="4">
        <v>1.5</v>
      </c>
      <c r="AU133" s="4">
        <v>1.5</v>
      </c>
      <c r="AV133" s="4">
        <v>1.5</v>
      </c>
      <c r="AW133" s="4">
        <v>1.5</v>
      </c>
      <c r="AX133" s="4">
        <v>1.5</v>
      </c>
      <c r="AY133" s="4">
        <v>1.5</v>
      </c>
      <c r="AZ133" s="4">
        <v>1.5</v>
      </c>
      <c r="BA133" s="4">
        <v>1.5</v>
      </c>
      <c r="BB133" s="4">
        <v>1.5</v>
      </c>
      <c r="BC133" s="5">
        <v>1.5</v>
      </c>
    </row>
    <row r="134" spans="2:55" x14ac:dyDescent="0.2">
      <c r="B134" s="4" t="s">
        <v>0</v>
      </c>
      <c r="C134" s="4" t="s">
        <v>54</v>
      </c>
      <c r="D134" s="4" t="s">
        <v>55</v>
      </c>
      <c r="E134" s="4" t="s">
        <v>1</v>
      </c>
    </row>
    <row r="135" spans="2:55" x14ac:dyDescent="0.2">
      <c r="B135" s="4" t="s">
        <v>0</v>
      </c>
      <c r="C135" s="4" t="s">
        <v>56</v>
      </c>
    </row>
    <row r="136" spans="2:55" x14ac:dyDescent="0.2">
      <c r="B136" s="4">
        <v>12</v>
      </c>
    </row>
    <row r="137" spans="2:55" x14ac:dyDescent="0.2">
      <c r="B137" s="4" t="s">
        <v>57</v>
      </c>
    </row>
    <row r="138" spans="2:55" x14ac:dyDescent="0.2">
      <c r="B138" s="4">
        <v>1965</v>
      </c>
      <c r="C138" s="4">
        <v>1966</v>
      </c>
      <c r="D138" s="4">
        <v>1967</v>
      </c>
      <c r="E138" s="4">
        <v>1968</v>
      </c>
      <c r="F138" s="4">
        <v>1969</v>
      </c>
      <c r="G138" s="4">
        <v>1970</v>
      </c>
      <c r="H138" s="4">
        <v>1971</v>
      </c>
      <c r="I138" s="4">
        <v>1972</v>
      </c>
      <c r="J138" s="4">
        <v>1973</v>
      </c>
      <c r="K138" s="4">
        <v>1974</v>
      </c>
      <c r="L138" s="4">
        <v>1975</v>
      </c>
      <c r="M138" s="4">
        <v>1976</v>
      </c>
    </row>
    <row r="139" spans="2:55" x14ac:dyDescent="0.2">
      <c r="B139" s="4">
        <v>2816.4374280000002</v>
      </c>
      <c r="C139" s="4">
        <v>3473.5804750000002</v>
      </c>
      <c r="D139" s="4">
        <v>3802.169891</v>
      </c>
      <c r="E139" s="4">
        <v>5257.3046009999998</v>
      </c>
      <c r="F139" s="4">
        <v>6712.4684180000004</v>
      </c>
      <c r="G139" s="4">
        <v>5679.8098280000004</v>
      </c>
      <c r="H139" s="4">
        <v>5257.3312830000004</v>
      </c>
      <c r="I139" s="4">
        <v>5726.7434839999996</v>
      </c>
      <c r="J139" s="4">
        <v>4787.923949</v>
      </c>
      <c r="K139" s="4">
        <v>4740.9925880000001</v>
      </c>
      <c r="L139" s="4">
        <v>4271.5744599999998</v>
      </c>
      <c r="M139" s="4">
        <v>4318.5230579999998</v>
      </c>
    </row>
    <row r="140" spans="2:55" x14ac:dyDescent="0.2">
      <c r="B140" s="4" t="s">
        <v>0</v>
      </c>
      <c r="C140" s="4" t="s">
        <v>58</v>
      </c>
    </row>
    <row r="141" spans="2:55" x14ac:dyDescent="0.2">
      <c r="B141" s="4">
        <v>563.28748559999997</v>
      </c>
      <c r="C141" s="4">
        <v>694.716095</v>
      </c>
      <c r="D141" s="4">
        <v>760.43397809999999</v>
      </c>
      <c r="E141" s="4">
        <v>1051.46092</v>
      </c>
      <c r="F141" s="4">
        <v>1342.493684</v>
      </c>
      <c r="G141" s="4">
        <v>1135.9619660000001</v>
      </c>
      <c r="H141" s="4">
        <v>1051.466257</v>
      </c>
      <c r="I141" s="4">
        <v>1145.3486969999999</v>
      </c>
      <c r="J141" s="4">
        <v>957.58478979999995</v>
      </c>
      <c r="K141" s="4">
        <v>948.19851759999995</v>
      </c>
      <c r="L141" s="4">
        <v>854.31489190000002</v>
      </c>
      <c r="M141" s="4">
        <v>863.70461160000002</v>
      </c>
    </row>
    <row r="142" spans="2:55" x14ac:dyDescent="0.2">
      <c r="B142" s="4" t="s">
        <v>0</v>
      </c>
      <c r="C142" s="4" t="s">
        <v>59</v>
      </c>
      <c r="D142" s="4" t="s">
        <v>47</v>
      </c>
    </row>
    <row r="143" spans="2:55" x14ac:dyDescent="0.2">
      <c r="B143" s="4">
        <v>12</v>
      </c>
      <c r="C143" s="4" t="s">
        <v>0</v>
      </c>
      <c r="D143" s="4" t="s">
        <v>56</v>
      </c>
    </row>
    <row r="144" spans="2:55" x14ac:dyDescent="0.2">
      <c r="B144" s="4" t="s">
        <v>57</v>
      </c>
    </row>
    <row r="145" spans="1:16" x14ac:dyDescent="0.2">
      <c r="C145" s="4">
        <v>2006</v>
      </c>
      <c r="D145" s="4">
        <v>2007</v>
      </c>
      <c r="E145" s="4">
        <v>2008</v>
      </c>
      <c r="F145" s="4">
        <v>2009</v>
      </c>
      <c r="G145" s="4">
        <v>2010</v>
      </c>
      <c r="H145" s="4">
        <v>2011</v>
      </c>
      <c r="I145" s="4">
        <v>2012</v>
      </c>
      <c r="J145" s="4">
        <v>2013</v>
      </c>
      <c r="K145" s="4">
        <v>2014</v>
      </c>
      <c r="L145" s="4">
        <v>2015</v>
      </c>
      <c r="M145" s="5">
        <v>2016</v>
      </c>
      <c r="N145" s="5">
        <v>2017</v>
      </c>
    </row>
    <row r="146" spans="1:16" x14ac:dyDescent="0.2">
      <c r="B146" s="4" t="s">
        <v>60</v>
      </c>
    </row>
    <row r="147" spans="1:16" x14ac:dyDescent="0.2">
      <c r="C147" s="4">
        <v>0.55500000000000005</v>
      </c>
      <c r="D147" s="4">
        <v>0.63800000000000001</v>
      </c>
      <c r="E147" s="4">
        <v>0.316</v>
      </c>
      <c r="F147" s="4">
        <v>0.28499999999999998</v>
      </c>
      <c r="G147" s="4">
        <v>0.67900000000000005</v>
      </c>
      <c r="H147" s="4">
        <v>0.54300000000000004</v>
      </c>
      <c r="I147" s="4">
        <v>0.66100000000000003</v>
      </c>
      <c r="J147" s="4">
        <v>0.69399999999999995</v>
      </c>
      <c r="K147" s="4">
        <v>0.89700000000000002</v>
      </c>
      <c r="L147" s="4">
        <v>0.95299999999999996</v>
      </c>
      <c r="M147" s="4">
        <v>0.75</v>
      </c>
      <c r="N147" s="4">
        <v>0.73</v>
      </c>
    </row>
    <row r="148" spans="1:16" x14ac:dyDescent="0.2">
      <c r="B148" s="4" t="s">
        <v>61</v>
      </c>
      <c r="C148" s="4">
        <v>0.25468164794007492</v>
      </c>
      <c r="D148" s="4">
        <v>0.43196004993757803</v>
      </c>
      <c r="E148" s="4">
        <v>0.32109862671660427</v>
      </c>
      <c r="F148" s="4">
        <v>0.60074906367041203</v>
      </c>
      <c r="G148" s="4">
        <v>0.42846441947565544</v>
      </c>
      <c r="H148" s="4">
        <v>0.28564294631710363</v>
      </c>
      <c r="I148" s="4">
        <v>0.31210986267166047</v>
      </c>
      <c r="J148" s="4">
        <v>0.19475655430711611</v>
      </c>
      <c r="K148" s="4">
        <v>0.21373283395755308</v>
      </c>
      <c r="L148" s="4">
        <v>0.22771535580524346</v>
      </c>
      <c r="M148" s="4">
        <v>0.15830212234706617</v>
      </c>
      <c r="N148" s="4">
        <v>0.17078651685393259</v>
      </c>
    </row>
    <row r="149" spans="1:16" x14ac:dyDescent="0.2">
      <c r="C149" s="4">
        <f>C148*C147</f>
        <v>0.1413483146067416</v>
      </c>
      <c r="D149" s="4">
        <f t="shared" ref="D149:N149" si="1">D148*D147</f>
        <v>0.2755905118601748</v>
      </c>
      <c r="E149" s="4">
        <f t="shared" si="1"/>
        <v>0.10146716604244695</v>
      </c>
      <c r="F149" s="4">
        <f t="shared" si="1"/>
        <v>0.17121348314606741</v>
      </c>
      <c r="G149" s="4">
        <f t="shared" si="1"/>
        <v>0.29092734082397009</v>
      </c>
      <c r="H149" s="4">
        <f t="shared" si="1"/>
        <v>0.15510411985018729</v>
      </c>
      <c r="I149" s="4">
        <f t="shared" si="1"/>
        <v>0.20630461922596757</v>
      </c>
      <c r="J149" s="4">
        <f t="shared" si="1"/>
        <v>0.13516104868913856</v>
      </c>
      <c r="K149" s="4">
        <f t="shared" si="1"/>
        <v>0.1917183520599251</v>
      </c>
      <c r="L149" s="4">
        <f t="shared" si="1"/>
        <v>0.21701273408239702</v>
      </c>
      <c r="M149" s="4">
        <f t="shared" si="1"/>
        <v>0.11872659176029962</v>
      </c>
      <c r="N149" s="4">
        <f t="shared" si="1"/>
        <v>0.12467415730337079</v>
      </c>
    </row>
    <row r="150" spans="1:16" x14ac:dyDescent="0.2">
      <c r="B150" s="4" t="s">
        <v>0</v>
      </c>
      <c r="C150" s="4" t="s">
        <v>36</v>
      </c>
      <c r="D150" s="4" t="s">
        <v>37</v>
      </c>
      <c r="E150" s="4" t="s">
        <v>38</v>
      </c>
      <c r="F150" s="4" t="s">
        <v>59</v>
      </c>
    </row>
    <row r="151" spans="1:16" x14ac:dyDescent="0.2">
      <c r="B151" s="4" t="s">
        <v>62</v>
      </c>
      <c r="C151" s="4">
        <v>2</v>
      </c>
      <c r="D151" s="4">
        <v>3</v>
      </c>
      <c r="E151" s="4">
        <v>4</v>
      </c>
      <c r="F151" s="4">
        <v>5</v>
      </c>
      <c r="G151" s="4">
        <v>6</v>
      </c>
      <c r="H151" s="4">
        <v>7</v>
      </c>
      <c r="I151" s="4">
        <v>8</v>
      </c>
      <c r="J151" s="4">
        <v>9</v>
      </c>
      <c r="K151" s="4">
        <v>10</v>
      </c>
      <c r="L151" s="4">
        <v>11</v>
      </c>
      <c r="M151" s="4">
        <v>12</v>
      </c>
      <c r="N151" s="4">
        <v>13</v>
      </c>
      <c r="O151" s="4">
        <v>14</v>
      </c>
      <c r="P151" s="4">
        <v>15</v>
      </c>
    </row>
    <row r="152" spans="1:16" x14ac:dyDescent="0.2">
      <c r="A152" s="13">
        <v>2006</v>
      </c>
      <c r="B152" s="4">
        <v>1.9380752000000001E-2</v>
      </c>
      <c r="C152" s="4">
        <v>0.10145982200000001</v>
      </c>
      <c r="D152" s="4">
        <v>0.24414475499999999</v>
      </c>
      <c r="E152" s="4">
        <v>0.37814567100000002</v>
      </c>
      <c r="F152" s="4">
        <v>0.52699222899999998</v>
      </c>
      <c r="G152" s="4">
        <v>0.65206661499999996</v>
      </c>
      <c r="H152" s="4">
        <v>0.76360385099999994</v>
      </c>
      <c r="I152" s="4">
        <v>0.84666801899999999</v>
      </c>
      <c r="J152" s="4">
        <v>0.93351983299999997</v>
      </c>
      <c r="K152" s="4">
        <v>0.97143749400000001</v>
      </c>
      <c r="L152" s="4">
        <v>1.0011509190000001</v>
      </c>
      <c r="M152" s="4">
        <v>1.1495346909999999</v>
      </c>
      <c r="N152" s="4">
        <v>1.2116872009999999</v>
      </c>
      <c r="O152" s="4">
        <v>1.281049807</v>
      </c>
      <c r="P152" s="4">
        <v>1.179917849</v>
      </c>
    </row>
    <row r="153" spans="1:16" x14ac:dyDescent="0.2">
      <c r="A153" s="13">
        <v>2007</v>
      </c>
      <c r="B153" s="4">
        <v>1.8495648999999999E-2</v>
      </c>
      <c r="C153" s="4">
        <v>8.7193363999999995E-2</v>
      </c>
      <c r="D153" s="4">
        <v>0.279247415</v>
      </c>
      <c r="E153" s="4">
        <v>0.43718783300000003</v>
      </c>
      <c r="F153" s="4">
        <v>0.58248880300000005</v>
      </c>
      <c r="G153" s="4">
        <v>0.68663239899999995</v>
      </c>
      <c r="H153" s="4">
        <v>0.78823631599999999</v>
      </c>
      <c r="I153" s="4">
        <v>0.87099972599999997</v>
      </c>
      <c r="J153" s="4">
        <v>0.970100191</v>
      </c>
      <c r="K153" s="4">
        <v>1.1027085160000001</v>
      </c>
      <c r="L153" s="4">
        <v>1.1056714510000001</v>
      </c>
      <c r="M153" s="4">
        <v>1.2369484479999999</v>
      </c>
      <c r="N153" s="4">
        <v>1.2354868450000001</v>
      </c>
      <c r="O153" s="4">
        <v>1.749460306</v>
      </c>
      <c r="P153" s="4">
        <v>1.230626606</v>
      </c>
    </row>
    <row r="154" spans="1:16" x14ac:dyDescent="0.2">
      <c r="A154" s="13">
        <v>2008</v>
      </c>
      <c r="B154" s="4">
        <v>2.2553568E-2</v>
      </c>
      <c r="C154" s="4">
        <v>8.3533376000000006E-2</v>
      </c>
      <c r="D154" s="4">
        <v>0.21397105999999999</v>
      </c>
      <c r="E154" s="4">
        <v>0.40660791499999999</v>
      </c>
      <c r="F154" s="4">
        <v>0.57580060799999999</v>
      </c>
      <c r="G154" s="4">
        <v>0.68906324200000002</v>
      </c>
      <c r="H154" s="4">
        <v>0.80522349299999996</v>
      </c>
      <c r="I154" s="4">
        <v>0.98197084899999998</v>
      </c>
      <c r="J154" s="4">
        <v>0.96832022399999995</v>
      </c>
      <c r="K154" s="4">
        <v>1.262557586</v>
      </c>
      <c r="L154" s="4">
        <v>1.2472124309999999</v>
      </c>
      <c r="M154" s="4">
        <v>1.2466489679999999</v>
      </c>
      <c r="N154" s="4">
        <v>1.389705798</v>
      </c>
      <c r="O154" s="4">
        <v>1.6380326970000001</v>
      </c>
      <c r="P154" s="4">
        <v>1.2469683009999999</v>
      </c>
    </row>
    <row r="155" spans="1:16" x14ac:dyDescent="0.2">
      <c r="A155" s="13">
        <v>2009</v>
      </c>
      <c r="B155" s="4">
        <v>2.0319990999999999E-2</v>
      </c>
      <c r="C155" s="4">
        <v>0.10850145999999999</v>
      </c>
      <c r="D155" s="4">
        <v>0.24195861900000001</v>
      </c>
      <c r="E155" s="4">
        <v>0.41645069600000001</v>
      </c>
      <c r="F155" s="4">
        <v>0.64661924500000001</v>
      </c>
      <c r="G155" s="4">
        <v>0.78533266300000004</v>
      </c>
      <c r="H155" s="4">
        <v>0.95014345300000003</v>
      </c>
      <c r="I155" s="4">
        <v>1.0306215750000001</v>
      </c>
      <c r="J155" s="4">
        <v>1.0640246280000001</v>
      </c>
      <c r="K155" s="4">
        <v>1.3283554529999999</v>
      </c>
      <c r="L155" s="4">
        <v>1.326541881</v>
      </c>
      <c r="M155" s="4">
        <v>1.5470371329999999</v>
      </c>
      <c r="N155" s="4">
        <v>1.5565858539999999</v>
      </c>
      <c r="O155" s="4">
        <v>1.5368162080000001</v>
      </c>
      <c r="P155" s="4">
        <v>1.7437159609999999</v>
      </c>
    </row>
    <row r="156" spans="1:16" x14ac:dyDescent="0.2">
      <c r="A156" s="13">
        <v>2010</v>
      </c>
      <c r="B156" s="4">
        <v>3.1689083999999999E-2</v>
      </c>
      <c r="C156" s="4">
        <v>0.11734314799999999</v>
      </c>
      <c r="D156" s="4">
        <v>0.221257593</v>
      </c>
      <c r="E156" s="4">
        <v>0.44114833799999997</v>
      </c>
      <c r="F156" s="4">
        <v>0.56523318099999997</v>
      </c>
      <c r="G156" s="4">
        <v>0.72191307000000005</v>
      </c>
      <c r="H156" s="4">
        <v>0.93679943799999998</v>
      </c>
      <c r="I156" s="4">
        <v>1.3365648569999999</v>
      </c>
      <c r="J156" s="4">
        <v>1.574484153</v>
      </c>
      <c r="K156" s="4">
        <v>1.6224372220000001</v>
      </c>
      <c r="L156" s="4">
        <v>1.692529159</v>
      </c>
      <c r="M156" s="4">
        <v>1.895356839</v>
      </c>
      <c r="N156" s="4">
        <v>1.9269976470000001</v>
      </c>
      <c r="O156" s="4">
        <v>1.9414515240000001</v>
      </c>
      <c r="P156" s="4">
        <v>1.96177442</v>
      </c>
    </row>
    <row r="157" spans="1:16" x14ac:dyDescent="0.2">
      <c r="A157" s="13">
        <v>2011</v>
      </c>
      <c r="B157" s="4">
        <v>2.9375575000000001E-2</v>
      </c>
      <c r="C157" s="4">
        <v>0.106631395</v>
      </c>
      <c r="D157" s="4">
        <v>0.20897274199999999</v>
      </c>
      <c r="E157" s="4">
        <v>0.40841345800000001</v>
      </c>
      <c r="F157" s="4">
        <v>0.54885837500000001</v>
      </c>
      <c r="G157" s="4">
        <v>0.70586089699999999</v>
      </c>
      <c r="H157" s="4">
        <v>0.88746961899999999</v>
      </c>
      <c r="I157" s="4">
        <v>1.1324740360000001</v>
      </c>
      <c r="J157" s="4">
        <v>1.4220402940000001</v>
      </c>
      <c r="K157" s="4">
        <v>1.444774336</v>
      </c>
      <c r="L157" s="4">
        <v>1.510418611</v>
      </c>
      <c r="M157" s="4">
        <v>1.6415487989999999</v>
      </c>
      <c r="N157" s="4">
        <v>1.6941674689999999</v>
      </c>
      <c r="O157" s="4">
        <v>1.853097483</v>
      </c>
      <c r="P157" s="4">
        <v>1.8597176419999999</v>
      </c>
    </row>
    <row r="158" spans="1:16" x14ac:dyDescent="0.2">
      <c r="A158" s="13">
        <v>2012</v>
      </c>
      <c r="B158" s="4">
        <v>2.7062065E-2</v>
      </c>
      <c r="C158" s="4">
        <v>9.5919641999999999E-2</v>
      </c>
      <c r="D158" s="4">
        <v>0.196687891</v>
      </c>
      <c r="E158" s="4">
        <v>0.37567857900000001</v>
      </c>
      <c r="F158" s="4">
        <v>0.53248356900000005</v>
      </c>
      <c r="G158" s="4">
        <v>0.68980872500000001</v>
      </c>
      <c r="H158" s="4">
        <v>0.83813980099999996</v>
      </c>
      <c r="I158" s="4">
        <v>0.92838321599999996</v>
      </c>
      <c r="J158" s="4">
        <v>1.269596435</v>
      </c>
      <c r="K158" s="4">
        <v>1.2671114489999999</v>
      </c>
      <c r="L158" s="4">
        <v>1.3283080629999999</v>
      </c>
      <c r="M158" s="4">
        <v>1.3877407589999999</v>
      </c>
      <c r="N158" s="4">
        <v>1.461337291</v>
      </c>
      <c r="O158" s="4">
        <v>1.764743441</v>
      </c>
      <c r="P158" s="4">
        <v>1.757660864</v>
      </c>
    </row>
    <row r="159" spans="1:16" x14ac:dyDescent="0.2">
      <c r="A159" s="13">
        <v>2013</v>
      </c>
      <c r="B159" s="4">
        <v>2.9375575000000001E-2</v>
      </c>
      <c r="C159" s="4">
        <v>0.106631395</v>
      </c>
      <c r="D159" s="4">
        <v>0.20897274199999999</v>
      </c>
      <c r="E159" s="4">
        <v>0.40841345800000001</v>
      </c>
      <c r="F159" s="4">
        <v>0.54885837500000001</v>
      </c>
      <c r="G159" s="4">
        <v>0.70586089699999999</v>
      </c>
      <c r="H159" s="4">
        <v>0.88746961899999999</v>
      </c>
      <c r="I159" s="4">
        <v>1.1324740360000001</v>
      </c>
      <c r="J159" s="4">
        <v>1.4220402940000001</v>
      </c>
      <c r="K159" s="4">
        <v>1.444774336</v>
      </c>
      <c r="L159" s="4">
        <v>1.510418611</v>
      </c>
      <c r="M159" s="4">
        <v>1.6415487989999999</v>
      </c>
      <c r="N159" s="4">
        <v>1.6941674689999999</v>
      </c>
      <c r="O159" s="4">
        <v>1.853097483</v>
      </c>
      <c r="P159" s="4">
        <v>1.8597176419999999</v>
      </c>
    </row>
    <row r="160" spans="1:16" x14ac:dyDescent="0.2">
      <c r="A160" s="13">
        <v>2014</v>
      </c>
      <c r="B160" s="4">
        <v>2.5225422000000001E-2</v>
      </c>
      <c r="C160" s="4">
        <v>0.13456103799999999</v>
      </c>
      <c r="D160" s="4">
        <v>0.22362502000000001</v>
      </c>
      <c r="E160" s="4">
        <v>0.39429725100000002</v>
      </c>
      <c r="F160" s="4">
        <v>0.54727595100000004</v>
      </c>
      <c r="G160" s="4">
        <v>0.69453373399999996</v>
      </c>
      <c r="H160" s="4">
        <v>0.76282845600000004</v>
      </c>
      <c r="I160" s="4">
        <v>0.99709786499999997</v>
      </c>
      <c r="J160" s="4">
        <v>1.142014088</v>
      </c>
      <c r="K160" s="4">
        <v>1.2663642900000001</v>
      </c>
      <c r="L160" s="4">
        <v>1.4441065390000001</v>
      </c>
      <c r="M160" s="4">
        <v>1.7110011249999999</v>
      </c>
      <c r="N160" s="4">
        <v>1.9030163040000001</v>
      </c>
      <c r="O160" s="4">
        <v>1.7945568460000001</v>
      </c>
      <c r="P160" s="4">
        <v>1.7766869240000001</v>
      </c>
    </row>
    <row r="161" spans="1:54" x14ac:dyDescent="0.2">
      <c r="A161" s="13">
        <v>2015</v>
      </c>
      <c r="B161" s="4">
        <v>2.2663922E-2</v>
      </c>
      <c r="C161" s="4">
        <v>7.6370721000000003E-2</v>
      </c>
      <c r="D161" s="4">
        <v>0.20628748999999999</v>
      </c>
      <c r="E161" s="4">
        <v>0.38888217200000003</v>
      </c>
      <c r="F161" s="4">
        <v>0.57437083799999999</v>
      </c>
      <c r="G161" s="4">
        <v>0.62703836000000002</v>
      </c>
      <c r="H161" s="4">
        <v>0.80576405200000001</v>
      </c>
      <c r="I161" s="4">
        <v>0.94094098999999998</v>
      </c>
      <c r="J161" s="4">
        <v>1.0459384430000001</v>
      </c>
      <c r="K161" s="4">
        <v>1.065510102</v>
      </c>
      <c r="L161" s="4">
        <v>1.30555602</v>
      </c>
      <c r="M161" s="4">
        <v>1.6099144869999999</v>
      </c>
      <c r="N161" s="4">
        <v>1.4115746499999999</v>
      </c>
      <c r="O161" s="4">
        <v>1.6114570420000001</v>
      </c>
      <c r="P161" s="4">
        <v>2.2200154310000002</v>
      </c>
    </row>
    <row r="162" spans="1:54" x14ac:dyDescent="0.2">
      <c r="A162" s="13">
        <v>2016</v>
      </c>
      <c r="B162" s="4">
        <f t="shared" ref="B162:P162" si="2">B373</f>
        <v>3.3300214746314831E-2</v>
      </c>
      <c r="C162" s="4">
        <f t="shared" si="2"/>
        <v>0.10991502227034132</v>
      </c>
      <c r="D162" s="4">
        <f t="shared" si="2"/>
        <v>0.26589982348704277</v>
      </c>
      <c r="E162" s="4">
        <f t="shared" si="2"/>
        <v>0.48098001159542086</v>
      </c>
      <c r="F162" s="4">
        <f t="shared" si="2"/>
        <v>0.53885808541347457</v>
      </c>
      <c r="G162" s="4">
        <f t="shared" si="2"/>
        <v>0.6323383499592018</v>
      </c>
      <c r="H162" s="4">
        <f t="shared" si="2"/>
        <v>0.6966441282441368</v>
      </c>
      <c r="I162" s="4">
        <f t="shared" si="2"/>
        <v>0.78559349524697342</v>
      </c>
      <c r="J162" s="4">
        <f t="shared" si="2"/>
        <v>0.84670904429615823</v>
      </c>
      <c r="K162" s="4">
        <f t="shared" si="2"/>
        <v>0.96047921325482999</v>
      </c>
      <c r="L162" s="4">
        <f t="shared" si="2"/>
        <v>1.1667735468267804</v>
      </c>
      <c r="M162" s="4">
        <f t="shared" si="2"/>
        <v>1.3694739355555452</v>
      </c>
      <c r="N162" s="4">
        <f t="shared" si="2"/>
        <v>1.6232018942992206</v>
      </c>
      <c r="O162" s="4">
        <f t="shared" si="2"/>
        <v>1.684791209495754</v>
      </c>
      <c r="P162" s="4">
        <f t="shared" si="2"/>
        <v>1.7382179999859317</v>
      </c>
    </row>
    <row r="163" spans="1:54" x14ac:dyDescent="0.2">
      <c r="A163" s="13">
        <v>2017</v>
      </c>
      <c r="B163" s="4">
        <f>B274</f>
        <v>2.1910474530876287E-2</v>
      </c>
      <c r="C163" s="4">
        <f t="shared" ref="C163:P163" si="3">C274</f>
        <v>9.280892005032669E-2</v>
      </c>
      <c r="D163" s="4">
        <f t="shared" si="3"/>
        <v>0.20422502221149594</v>
      </c>
      <c r="E163" s="4">
        <f t="shared" si="3"/>
        <v>0.4023667858715867</v>
      </c>
      <c r="F163" s="4">
        <f t="shared" si="3"/>
        <v>0.53424866068796695</v>
      </c>
      <c r="G163" s="4">
        <f t="shared" si="3"/>
        <v>0.60678758200160421</v>
      </c>
      <c r="H163" s="4">
        <f t="shared" si="3"/>
        <v>0.69469842780168323</v>
      </c>
      <c r="I163" s="4">
        <f t="shared" si="3"/>
        <v>0.75751027755101874</v>
      </c>
      <c r="J163" s="4">
        <f t="shared" si="3"/>
        <v>0.82718833658307944</v>
      </c>
      <c r="K163" s="4">
        <f t="shared" si="3"/>
        <v>0.83566300632908863</v>
      </c>
      <c r="L163" s="4">
        <f t="shared" si="3"/>
        <v>0.95762399623589189</v>
      </c>
      <c r="M163" s="4">
        <f t="shared" si="3"/>
        <v>0.80352995935952098</v>
      </c>
      <c r="N163" s="4">
        <f t="shared" si="3"/>
        <v>1.198007146648308</v>
      </c>
      <c r="O163" s="4">
        <f t="shared" si="3"/>
        <v>1.3194748156182425</v>
      </c>
      <c r="P163" s="4">
        <f t="shared" si="3"/>
        <v>1.5931405977182491</v>
      </c>
    </row>
    <row r="164" spans="1:54" x14ac:dyDescent="0.2">
      <c r="B164" s="4" t="str">
        <f t="shared" ref="B164:P164" si="4">B374</f>
        <v>#</v>
      </c>
      <c r="C164" s="4" t="str">
        <f t="shared" si="4"/>
        <v>Relative_Mean_Temp</v>
      </c>
      <c r="D164" s="4">
        <f t="shared" si="4"/>
        <v>1984</v>
      </c>
      <c r="E164" s="4">
        <f t="shared" si="4"/>
        <v>1985</v>
      </c>
      <c r="F164" s="4">
        <f t="shared" si="4"/>
        <v>1986</v>
      </c>
      <c r="G164" s="4">
        <f t="shared" si="4"/>
        <v>1987</v>
      </c>
      <c r="H164" s="4">
        <f t="shared" si="4"/>
        <v>1988</v>
      </c>
      <c r="I164" s="4">
        <f t="shared" si="4"/>
        <v>1989</v>
      </c>
      <c r="J164" s="4">
        <f t="shared" si="4"/>
        <v>1990</v>
      </c>
      <c r="K164" s="4">
        <f t="shared" si="4"/>
        <v>1991</v>
      </c>
      <c r="L164" s="4">
        <f t="shared" si="4"/>
        <v>1992</v>
      </c>
      <c r="M164" s="4">
        <f t="shared" si="4"/>
        <v>1993</v>
      </c>
      <c r="N164" s="4">
        <f t="shared" si="4"/>
        <v>1994</v>
      </c>
      <c r="O164" s="4">
        <f t="shared" si="4"/>
        <v>1995</v>
      </c>
      <c r="P164" s="4">
        <f t="shared" si="4"/>
        <v>1996</v>
      </c>
    </row>
    <row r="165" spans="1:54" x14ac:dyDescent="0.2">
      <c r="B165" s="4" t="s">
        <v>63</v>
      </c>
      <c r="C165" s="4" t="s">
        <v>19</v>
      </c>
      <c r="D165" s="4" t="s">
        <v>64</v>
      </c>
      <c r="E165" s="4" t="s">
        <v>19</v>
      </c>
      <c r="F165" s="4" t="s">
        <v>21</v>
      </c>
      <c r="G165" s="4" t="s">
        <v>65</v>
      </c>
      <c r="H165" s="4" t="s">
        <v>47</v>
      </c>
    </row>
    <row r="166" spans="1:54" x14ac:dyDescent="0.2">
      <c r="B166" s="4">
        <v>3</v>
      </c>
    </row>
    <row r="167" spans="1:54" x14ac:dyDescent="0.2">
      <c r="B167" s="4" t="s">
        <v>66</v>
      </c>
      <c r="C167" s="4" t="s">
        <v>19</v>
      </c>
      <c r="D167" s="4" t="s">
        <v>67</v>
      </c>
      <c r="E167" s="4" t="s">
        <v>68</v>
      </c>
      <c r="F167" s="4" t="s">
        <v>69</v>
      </c>
      <c r="G167" s="4" t="s">
        <v>70</v>
      </c>
      <c r="H167" s="4" t="s">
        <v>71</v>
      </c>
      <c r="I167" s="4" t="s">
        <v>72</v>
      </c>
      <c r="J167" s="4" t="s">
        <v>14</v>
      </c>
      <c r="K167" s="4" t="s">
        <v>21</v>
      </c>
      <c r="L167" s="4" t="s">
        <v>47</v>
      </c>
    </row>
    <row r="168" spans="1:54" x14ac:dyDescent="0.2">
      <c r="B168" s="4">
        <v>1</v>
      </c>
      <c r="C168" s="4">
        <v>1</v>
      </c>
      <c r="D168" s="4">
        <v>1</v>
      </c>
    </row>
    <row r="169" spans="1:54" x14ac:dyDescent="0.2">
      <c r="B169" s="4">
        <v>53</v>
      </c>
      <c r="C169" s="4">
        <v>36</v>
      </c>
      <c r="D169" s="4">
        <v>15</v>
      </c>
    </row>
    <row r="170" spans="1:54" x14ac:dyDescent="0.2">
      <c r="B170" s="4" t="s">
        <v>0</v>
      </c>
      <c r="C170" s="4" t="s">
        <v>73</v>
      </c>
      <c r="D170" s="4">
        <v>1900</v>
      </c>
    </row>
    <row r="171" spans="1:54" x14ac:dyDescent="0.2">
      <c r="B171" s="4">
        <v>1964</v>
      </c>
      <c r="C171" s="4">
        <v>1965</v>
      </c>
      <c r="D171" s="4">
        <v>1966</v>
      </c>
      <c r="E171" s="4">
        <v>1967</v>
      </c>
      <c r="F171" s="4">
        <v>1968</v>
      </c>
      <c r="G171" s="4">
        <v>1969</v>
      </c>
      <c r="H171" s="4">
        <v>1970</v>
      </c>
      <c r="I171" s="4">
        <v>1971</v>
      </c>
      <c r="J171" s="4">
        <v>1972</v>
      </c>
      <c r="K171" s="4">
        <v>1973</v>
      </c>
      <c r="L171" s="4">
        <v>1974</v>
      </c>
      <c r="M171" s="4">
        <v>1975</v>
      </c>
      <c r="N171" s="4">
        <v>1976</v>
      </c>
      <c r="O171" s="4">
        <v>1977</v>
      </c>
      <c r="P171" s="4">
        <v>1978</v>
      </c>
      <c r="Q171" s="4">
        <v>1979</v>
      </c>
      <c r="R171" s="4">
        <v>1980</v>
      </c>
      <c r="S171" s="4">
        <v>1981</v>
      </c>
      <c r="T171" s="4">
        <v>1982</v>
      </c>
      <c r="U171" s="4">
        <v>1983</v>
      </c>
      <c r="V171" s="4">
        <v>1984</v>
      </c>
      <c r="W171" s="4">
        <v>1985</v>
      </c>
      <c r="X171" s="4">
        <v>1986</v>
      </c>
      <c r="Y171" s="4">
        <v>1987</v>
      </c>
      <c r="Z171" s="4">
        <v>1988</v>
      </c>
      <c r="AA171" s="4">
        <v>1989</v>
      </c>
      <c r="AB171" s="4">
        <v>1990</v>
      </c>
      <c r="AC171" s="4">
        <v>1991</v>
      </c>
      <c r="AD171" s="4">
        <v>1992</v>
      </c>
      <c r="AE171" s="4">
        <v>1993</v>
      </c>
      <c r="AF171" s="4">
        <v>1994</v>
      </c>
      <c r="AG171" s="4">
        <v>1995</v>
      </c>
      <c r="AH171" s="4">
        <v>1996</v>
      </c>
      <c r="AI171" s="4">
        <v>1997</v>
      </c>
      <c r="AJ171" s="4">
        <v>1998</v>
      </c>
      <c r="AK171" s="4">
        <v>1999</v>
      </c>
      <c r="AL171" s="4">
        <v>2000</v>
      </c>
      <c r="AM171" s="4">
        <v>2001</v>
      </c>
      <c r="AN171" s="4">
        <v>2002</v>
      </c>
      <c r="AO171" s="4">
        <v>2003</v>
      </c>
      <c r="AP171" s="4">
        <v>2004</v>
      </c>
      <c r="AQ171" s="4">
        <v>2005</v>
      </c>
      <c r="AR171" s="4">
        <v>2006</v>
      </c>
      <c r="AS171" s="4">
        <v>2007</v>
      </c>
      <c r="AT171" s="4">
        <v>2008</v>
      </c>
      <c r="AU171" s="4">
        <v>2009</v>
      </c>
      <c r="AV171" s="4">
        <v>2010</v>
      </c>
      <c r="AW171" s="4">
        <v>2011</v>
      </c>
      <c r="AX171" s="4">
        <v>2012</v>
      </c>
      <c r="AY171" s="4">
        <v>2013</v>
      </c>
      <c r="AZ171" s="4">
        <v>2014</v>
      </c>
      <c r="BA171" s="4">
        <v>2015</v>
      </c>
      <c r="BB171" s="5">
        <v>2016</v>
      </c>
    </row>
    <row r="172" spans="1:54" x14ac:dyDescent="0.2">
      <c r="B172" s="4">
        <v>1982</v>
      </c>
      <c r="C172" s="4">
        <v>1983</v>
      </c>
      <c r="D172" s="4">
        <v>1984</v>
      </c>
      <c r="E172" s="4">
        <v>1985</v>
      </c>
      <c r="F172" s="4">
        <v>1986</v>
      </c>
      <c r="G172" s="4">
        <v>1987</v>
      </c>
      <c r="H172" s="4">
        <v>1988</v>
      </c>
      <c r="I172" s="4">
        <v>1989</v>
      </c>
      <c r="J172" s="4">
        <v>1990</v>
      </c>
      <c r="K172" s="4">
        <v>1991</v>
      </c>
      <c r="L172" s="4">
        <v>1992</v>
      </c>
      <c r="M172" s="4">
        <v>1993</v>
      </c>
      <c r="N172" s="4">
        <v>1994</v>
      </c>
      <c r="O172" s="4">
        <v>1995</v>
      </c>
      <c r="P172" s="4">
        <v>1996</v>
      </c>
      <c r="Q172" s="4">
        <v>1997</v>
      </c>
      <c r="R172" s="4">
        <v>1998</v>
      </c>
      <c r="S172" s="4">
        <v>1999</v>
      </c>
      <c r="T172" s="4">
        <v>2000</v>
      </c>
      <c r="U172" s="4">
        <v>2001</v>
      </c>
      <c r="V172" s="4">
        <v>2002</v>
      </c>
      <c r="W172" s="4">
        <v>2003</v>
      </c>
      <c r="X172" s="4">
        <v>2004</v>
      </c>
      <c r="Y172" s="4">
        <v>2005</v>
      </c>
      <c r="Z172" s="4">
        <v>2006</v>
      </c>
      <c r="AA172" s="4">
        <v>2007</v>
      </c>
      <c r="AB172" s="4">
        <v>2008</v>
      </c>
      <c r="AC172" s="4">
        <v>2009</v>
      </c>
      <c r="AD172" s="4">
        <v>2010</v>
      </c>
      <c r="AE172" s="4">
        <v>2011</v>
      </c>
      <c r="AF172" s="4">
        <v>2012</v>
      </c>
      <c r="AG172" s="4">
        <v>2013</v>
      </c>
      <c r="AH172" s="4">
        <v>2014</v>
      </c>
      <c r="AI172" s="4">
        <v>2015</v>
      </c>
      <c r="AJ172" s="4">
        <v>2016</v>
      </c>
      <c r="AK172" s="4">
        <v>2017</v>
      </c>
    </row>
    <row r="173" spans="1:54" x14ac:dyDescent="0.2">
      <c r="C173" s="4">
        <v>1994</v>
      </c>
      <c r="D173" s="4">
        <v>1996</v>
      </c>
      <c r="E173" s="4">
        <v>1997</v>
      </c>
      <c r="F173" s="4">
        <v>1999</v>
      </c>
      <c r="G173" s="4">
        <v>2000</v>
      </c>
      <c r="H173" s="4">
        <v>2002</v>
      </c>
      <c r="I173" s="4">
        <v>2004</v>
      </c>
      <c r="J173" s="4">
        <v>2006</v>
      </c>
      <c r="K173" s="4">
        <v>2007</v>
      </c>
      <c r="L173" s="4">
        <v>2008</v>
      </c>
      <c r="M173" s="4">
        <v>2009</v>
      </c>
      <c r="N173" s="4">
        <v>2010</v>
      </c>
      <c r="O173" s="4">
        <v>2012</v>
      </c>
      <c r="P173" s="4">
        <v>2014</v>
      </c>
      <c r="Q173" s="4">
        <v>2016</v>
      </c>
    </row>
    <row r="174" spans="1:54" x14ac:dyDescent="0.2">
      <c r="A174" s="13">
        <f>50/A177</f>
        <v>0.99999999999999989</v>
      </c>
      <c r="B174" s="4" t="s">
        <v>0</v>
      </c>
      <c r="C174" s="4" t="s">
        <v>74</v>
      </c>
      <c r="D174" s="4" t="s">
        <v>75</v>
      </c>
      <c r="E174" s="4" t="s">
        <v>4</v>
      </c>
      <c r="F174" s="4" t="s">
        <v>12</v>
      </c>
      <c r="G174" s="4" t="s">
        <v>13</v>
      </c>
      <c r="H174" s="4" t="s">
        <v>14</v>
      </c>
      <c r="I174" s="4" t="s">
        <v>71</v>
      </c>
      <c r="J174" s="4">
        <v>1999</v>
      </c>
    </row>
    <row r="175" spans="1:54" x14ac:dyDescent="0.2">
      <c r="A175" s="13">
        <f>AVERAGE(AC175:BB175)</f>
        <v>453.07692307692309</v>
      </c>
      <c r="B175" s="4">
        <v>10</v>
      </c>
      <c r="C175" s="4">
        <v>10</v>
      </c>
      <c r="D175" s="4">
        <v>10</v>
      </c>
      <c r="E175" s="4">
        <v>10</v>
      </c>
      <c r="F175" s="4">
        <v>10</v>
      </c>
      <c r="G175" s="4">
        <v>10</v>
      </c>
      <c r="H175" s="4">
        <v>10</v>
      </c>
      <c r="I175" s="4">
        <v>10</v>
      </c>
      <c r="J175" s="4">
        <v>10</v>
      </c>
      <c r="K175" s="4">
        <v>10</v>
      </c>
      <c r="L175" s="4">
        <v>10</v>
      </c>
      <c r="M175" s="4">
        <v>10</v>
      </c>
      <c r="N175" s="4">
        <v>10</v>
      </c>
      <c r="O175" s="4">
        <v>10</v>
      </c>
      <c r="P175" s="4">
        <v>39</v>
      </c>
      <c r="Q175" s="4">
        <v>39</v>
      </c>
      <c r="R175" s="4">
        <v>39</v>
      </c>
      <c r="S175" s="4">
        <v>39</v>
      </c>
      <c r="T175" s="4">
        <v>39</v>
      </c>
      <c r="U175" s="4">
        <v>39</v>
      </c>
      <c r="V175" s="4">
        <v>39</v>
      </c>
      <c r="W175" s="4">
        <v>39</v>
      </c>
      <c r="X175" s="4">
        <v>39</v>
      </c>
      <c r="Y175" s="4">
        <v>39</v>
      </c>
      <c r="Z175" s="4">
        <v>39</v>
      </c>
      <c r="AA175" s="4">
        <v>39</v>
      </c>
      <c r="AB175" s="4">
        <v>39</v>
      </c>
      <c r="AC175" s="4">
        <v>134</v>
      </c>
      <c r="AD175" s="4">
        <v>155</v>
      </c>
      <c r="AE175" s="4">
        <v>211</v>
      </c>
      <c r="AF175" s="4">
        <v>83</v>
      </c>
      <c r="AG175" s="4">
        <v>107</v>
      </c>
      <c r="AH175" s="4">
        <v>115</v>
      </c>
      <c r="AI175" s="4">
        <v>198</v>
      </c>
      <c r="AJ175" s="4">
        <v>208</v>
      </c>
      <c r="AK175" s="4">
        <v>730</v>
      </c>
      <c r="AL175" s="4">
        <v>725</v>
      </c>
      <c r="AM175" s="4">
        <v>467</v>
      </c>
      <c r="AN175" s="4">
        <v>697</v>
      </c>
      <c r="AO175" s="4">
        <v>623</v>
      </c>
      <c r="AP175" s="4">
        <v>532</v>
      </c>
      <c r="AQ175" s="4">
        <v>638</v>
      </c>
      <c r="AR175" s="4">
        <v>525</v>
      </c>
      <c r="AS175" s="4">
        <v>654</v>
      </c>
      <c r="AT175" s="4">
        <v>545</v>
      </c>
      <c r="AU175" s="4">
        <v>371</v>
      </c>
      <c r="AV175" s="4">
        <v>383</v>
      </c>
      <c r="AW175" s="4">
        <v>716</v>
      </c>
      <c r="AX175" s="4">
        <v>659</v>
      </c>
      <c r="AY175" s="4">
        <v>624</v>
      </c>
      <c r="AZ175" s="4">
        <v>631</v>
      </c>
      <c r="BA175" s="4">
        <v>539</v>
      </c>
      <c r="BB175" s="5">
        <v>510</v>
      </c>
    </row>
    <row r="176" spans="1:54" x14ac:dyDescent="0.2">
      <c r="A176" s="13">
        <f>AVERAGE(B176:XFD176)</f>
        <v>99.833333333333329</v>
      </c>
      <c r="B176" s="4">
        <v>105</v>
      </c>
      <c r="C176" s="4">
        <v>126</v>
      </c>
      <c r="D176" s="4">
        <v>118</v>
      </c>
      <c r="E176" s="4">
        <v>125</v>
      </c>
      <c r="F176" s="4">
        <v>88</v>
      </c>
      <c r="G176" s="4">
        <v>105</v>
      </c>
      <c r="H176" s="4">
        <v>76</v>
      </c>
      <c r="I176" s="4">
        <v>80</v>
      </c>
      <c r="J176" s="4">
        <v>82</v>
      </c>
      <c r="K176" s="4">
        <v>71</v>
      </c>
      <c r="L176" s="4">
        <v>82</v>
      </c>
      <c r="M176" s="4">
        <v>90</v>
      </c>
      <c r="N176" s="4">
        <v>74</v>
      </c>
      <c r="O176" s="4">
        <v>75</v>
      </c>
      <c r="P176" s="4">
        <v>90</v>
      </c>
      <c r="Q176" s="4">
        <v>78</v>
      </c>
      <c r="R176" s="4">
        <v>82</v>
      </c>
      <c r="S176" s="4">
        <v>90</v>
      </c>
      <c r="T176" s="4">
        <v>101</v>
      </c>
      <c r="U176" s="4">
        <v>107</v>
      </c>
      <c r="V176" s="4">
        <v>110</v>
      </c>
      <c r="W176" s="4">
        <v>107</v>
      </c>
      <c r="X176" s="4">
        <v>108</v>
      </c>
      <c r="Y176" s="4">
        <v>109</v>
      </c>
      <c r="Z176" s="4">
        <v>102</v>
      </c>
      <c r="AA176" s="4">
        <v>97</v>
      </c>
      <c r="AB176" s="4">
        <v>82</v>
      </c>
      <c r="AC176" s="4">
        <v>87</v>
      </c>
      <c r="AD176" s="4">
        <v>90</v>
      </c>
      <c r="AE176" s="4">
        <v>113</v>
      </c>
      <c r="AF176" s="4">
        <v>116</v>
      </c>
      <c r="AG176" s="4">
        <v>120</v>
      </c>
      <c r="AH176" s="4">
        <v>137</v>
      </c>
      <c r="AI176" s="4">
        <v>151</v>
      </c>
      <c r="AJ176" s="4">
        <v>115</v>
      </c>
      <c r="AK176" s="4">
        <v>105</v>
      </c>
    </row>
    <row r="177" spans="1:46" x14ac:dyDescent="0.2">
      <c r="A177" s="13">
        <f>AVERAGE(B177:XFD177)</f>
        <v>50.000000000000007</v>
      </c>
      <c r="B177" s="18">
        <v>43.181818181818187</v>
      </c>
      <c r="C177" s="18">
        <v>32.38636363636364</v>
      </c>
      <c r="D177" s="18">
        <v>48.863636363636367</v>
      </c>
      <c r="E177" s="18">
        <v>67.045454545454547</v>
      </c>
      <c r="F177" s="18">
        <v>70.454545454545467</v>
      </c>
      <c r="G177" s="18">
        <v>71.590909090909093</v>
      </c>
      <c r="H177" s="18">
        <v>51.13636363636364</v>
      </c>
      <c r="I177" s="18">
        <v>47.159090909090914</v>
      </c>
      <c r="J177" s="18">
        <v>39.20454545454546</v>
      </c>
      <c r="K177" s="18">
        <v>35.227272727272734</v>
      </c>
      <c r="L177" s="18">
        <v>26.13636363636364</v>
      </c>
      <c r="M177" s="18">
        <v>33.522727272727273</v>
      </c>
      <c r="N177" s="18">
        <v>43.750000000000007</v>
      </c>
      <c r="O177" s="18">
        <v>78.977272727272734</v>
      </c>
      <c r="P177" s="18">
        <v>61.363636363636367</v>
      </c>
      <c r="AT177" s="5"/>
    </row>
    <row r="178" spans="1:46" x14ac:dyDescent="0.2">
      <c r="B178" s="4" t="s">
        <v>78</v>
      </c>
      <c r="C178" s="4" t="s">
        <v>79</v>
      </c>
      <c r="D178" s="4" t="s">
        <v>80</v>
      </c>
      <c r="E178" s="4" t="s">
        <v>81</v>
      </c>
      <c r="F178" s="4" t="s">
        <v>56</v>
      </c>
      <c r="G178" s="4" t="s">
        <v>82</v>
      </c>
      <c r="H178" s="4" t="s">
        <v>83</v>
      </c>
      <c r="I178" s="4" t="s">
        <v>7</v>
      </c>
      <c r="J178" s="4" t="s">
        <v>84</v>
      </c>
      <c r="K178" s="4" t="s">
        <v>85</v>
      </c>
      <c r="L178" s="4" t="s">
        <v>86</v>
      </c>
      <c r="M178" s="4" t="s">
        <v>2</v>
      </c>
      <c r="N178" s="4" t="s">
        <v>87</v>
      </c>
      <c r="O178" s="4" t="s">
        <v>21</v>
      </c>
      <c r="P178" s="4" t="s">
        <v>88</v>
      </c>
    </row>
    <row r="179" spans="1:46" x14ac:dyDescent="0.2">
      <c r="A179" s="13">
        <v>1964</v>
      </c>
      <c r="B179" s="4">
        <v>2.5321E-2</v>
      </c>
      <c r="C179" s="4">
        <v>0.105571</v>
      </c>
      <c r="D179" s="4">
        <v>0.16556299999999999</v>
      </c>
      <c r="E179" s="4">
        <v>0.19361100000000001</v>
      </c>
      <c r="F179" s="4">
        <v>9.5441999999999999E-2</v>
      </c>
      <c r="G179" s="4">
        <v>0.26840700000000001</v>
      </c>
      <c r="H179" s="4">
        <v>0.120764</v>
      </c>
      <c r="I179" s="4">
        <v>2.5321E-2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</row>
    <row r="180" spans="1:46" x14ac:dyDescent="0.2">
      <c r="A180" s="13">
        <v>1965</v>
      </c>
      <c r="B180" s="4">
        <v>1.417E-2</v>
      </c>
      <c r="C180" s="4">
        <v>1.5327E-2</v>
      </c>
      <c r="D180" s="4">
        <v>0.20416400000000001</v>
      </c>
      <c r="E180" s="4">
        <v>0.55031799999999997</v>
      </c>
      <c r="F180" s="4">
        <v>0.13475999999999999</v>
      </c>
      <c r="G180" s="4">
        <v>3.3544999999999998E-2</v>
      </c>
      <c r="H180" s="4">
        <v>3.2389000000000001E-2</v>
      </c>
      <c r="I180" s="4">
        <v>1.5327E-2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</row>
    <row r="181" spans="1:46" x14ac:dyDescent="0.2">
      <c r="A181" s="13">
        <v>1966</v>
      </c>
      <c r="B181" s="4">
        <v>2.8427999999999998E-2</v>
      </c>
      <c r="C181" s="4">
        <v>0.16830200000000001</v>
      </c>
      <c r="D181" s="4">
        <v>5.7357999999999999E-2</v>
      </c>
      <c r="E181" s="4">
        <v>0.420126</v>
      </c>
      <c r="F181" s="4">
        <v>0.26490599999999997</v>
      </c>
      <c r="G181" s="4">
        <v>2.4150999999999999E-2</v>
      </c>
      <c r="H181" s="4">
        <v>2.6415000000000001E-2</v>
      </c>
      <c r="I181" s="4">
        <v>1.0314E-2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</row>
    <row r="182" spans="1:46" x14ac:dyDescent="0.2">
      <c r="A182" s="13">
        <v>1967</v>
      </c>
      <c r="B182" s="4">
        <v>9.4669999999999997E-3</v>
      </c>
      <c r="C182" s="4">
        <v>0.110178</v>
      </c>
      <c r="D182" s="4">
        <v>0.577515</v>
      </c>
      <c r="E182" s="4">
        <v>8.7692000000000006E-2</v>
      </c>
      <c r="F182" s="4">
        <v>0.16</v>
      </c>
      <c r="G182" s="4">
        <v>3.7988000000000001E-2</v>
      </c>
      <c r="H182" s="4">
        <v>1.1479E-2</v>
      </c>
      <c r="I182" s="4">
        <v>5.6800000000000002E-3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</row>
    <row r="183" spans="1:46" x14ac:dyDescent="0.2">
      <c r="A183" s="13">
        <v>1968</v>
      </c>
      <c r="B183" s="4">
        <v>3.2939000000000003E-2</v>
      </c>
      <c r="C183" s="4">
        <v>0.178617</v>
      </c>
      <c r="D183" s="4">
        <v>0.14021800000000001</v>
      </c>
      <c r="E183" s="4">
        <v>0.46851700000000002</v>
      </c>
      <c r="F183" s="4">
        <v>0.10736999999999999</v>
      </c>
      <c r="G183" s="4">
        <v>3.0572999999999999E-2</v>
      </c>
      <c r="H183" s="4">
        <v>3.6579E-2</v>
      </c>
      <c r="I183" s="4">
        <v>5.1869999999999998E-3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</row>
    <row r="184" spans="1:46" x14ac:dyDescent="0.2">
      <c r="A184" s="13">
        <v>1969</v>
      </c>
      <c r="B184" s="4">
        <v>1.4678E-2</v>
      </c>
      <c r="C184" s="4">
        <v>7.9766000000000004E-2</v>
      </c>
      <c r="D184" s="4">
        <v>0.459233</v>
      </c>
      <c r="E184" s="4">
        <v>0.31568400000000002</v>
      </c>
      <c r="F184" s="4">
        <v>0.10843</v>
      </c>
      <c r="G184" s="4">
        <v>2.3050000000000002E-3</v>
      </c>
      <c r="H184" s="4">
        <v>1.2142E-2</v>
      </c>
      <c r="I184" s="4">
        <v>7.7609999999999997E-3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</row>
    <row r="185" spans="1:46" x14ac:dyDescent="0.2">
      <c r="A185" s="13">
        <v>1970</v>
      </c>
      <c r="B185" s="4">
        <v>0.15676200000000001</v>
      </c>
      <c r="C185" s="4">
        <v>0.238147</v>
      </c>
      <c r="D185" s="4">
        <v>0.37426300000000001</v>
      </c>
      <c r="E185" s="4">
        <v>0.17669899999999999</v>
      </c>
      <c r="F185" s="4">
        <v>3.4247E-2</v>
      </c>
      <c r="G185" s="4">
        <v>1.1143E-2</v>
      </c>
      <c r="H185" s="4">
        <v>5.5710000000000004E-3</v>
      </c>
      <c r="I185" s="4">
        <v>3.1679999999999998E-3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</row>
    <row r="186" spans="1:46" x14ac:dyDescent="0.2">
      <c r="A186" s="13">
        <v>1971</v>
      </c>
      <c r="B186" s="4">
        <v>0.165462</v>
      </c>
      <c r="C186" s="4">
        <v>4.9415000000000001E-2</v>
      </c>
      <c r="D186" s="4">
        <v>0.27603</v>
      </c>
      <c r="E186" s="4">
        <v>0.18528700000000001</v>
      </c>
      <c r="F186" s="4">
        <v>0.27468900000000002</v>
      </c>
      <c r="G186" s="4">
        <v>2.6682999999999998E-2</v>
      </c>
      <c r="H186" s="4">
        <v>1.7514999999999999E-2</v>
      </c>
      <c r="I186" s="4">
        <v>4.9189999999999998E-3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</row>
    <row r="187" spans="1:46" x14ac:dyDescent="0.2">
      <c r="A187" s="13">
        <v>1972</v>
      </c>
      <c r="B187" s="4">
        <v>3.1427999999999998E-2</v>
      </c>
      <c r="C187" s="4">
        <v>0.15159600000000001</v>
      </c>
      <c r="D187" s="4">
        <v>0.349715</v>
      </c>
      <c r="E187" s="4">
        <v>0.28007900000000002</v>
      </c>
      <c r="F187" s="4">
        <v>0.11734700000000001</v>
      </c>
      <c r="G187" s="4">
        <v>4.6027999999999999E-2</v>
      </c>
      <c r="H187" s="4">
        <v>1.7471E-2</v>
      </c>
      <c r="I187" s="4">
        <v>6.3350000000000004E-3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</row>
    <row r="188" spans="1:46" x14ac:dyDescent="0.2">
      <c r="A188" s="13">
        <v>1973</v>
      </c>
      <c r="B188" s="4">
        <v>1.1129E-2</v>
      </c>
      <c r="C188" s="4">
        <v>0.100338</v>
      </c>
      <c r="D188" s="4">
        <v>0.121466</v>
      </c>
      <c r="E188" s="4">
        <v>0.26405400000000001</v>
      </c>
      <c r="F188" s="4">
        <v>0.202123</v>
      </c>
      <c r="G188" s="4">
        <v>0.13807</v>
      </c>
      <c r="H188" s="4">
        <v>7.6822000000000001E-2</v>
      </c>
      <c r="I188" s="4">
        <v>5.5642999999999998E-2</v>
      </c>
      <c r="J188" s="4">
        <v>2.4972000000000001E-2</v>
      </c>
      <c r="K188" s="4">
        <v>4.4980000000000003E-3</v>
      </c>
      <c r="L188" s="4">
        <v>5.6599999999999999E-4</v>
      </c>
      <c r="M188" s="4">
        <v>1.4999999999999999E-4</v>
      </c>
      <c r="N188" s="4">
        <v>3.2499999999999997E-5</v>
      </c>
      <c r="O188" s="4">
        <v>1.3799999999999999E-4</v>
      </c>
      <c r="P188" s="4">
        <v>0</v>
      </c>
    </row>
    <row r="189" spans="1:46" x14ac:dyDescent="0.2">
      <c r="A189" s="13">
        <v>1974</v>
      </c>
      <c r="B189" s="4">
        <v>2.4247000000000001E-2</v>
      </c>
      <c r="C189" s="4">
        <v>0.52727900000000005</v>
      </c>
      <c r="D189" s="4">
        <v>0.19487099999999999</v>
      </c>
      <c r="E189" s="4">
        <v>5.5426999999999997E-2</v>
      </c>
      <c r="F189" s="4">
        <v>7.4453000000000005E-2</v>
      </c>
      <c r="G189" s="4">
        <v>4.0191999999999999E-2</v>
      </c>
      <c r="H189" s="4">
        <v>2.5745000000000001E-2</v>
      </c>
      <c r="I189" s="4">
        <v>2.1690000000000001E-2</v>
      </c>
      <c r="J189" s="4">
        <v>2.1288999999999999E-2</v>
      </c>
      <c r="K189" s="4">
        <v>8.9540000000000002E-3</v>
      </c>
      <c r="L189" s="4">
        <v>3.6380000000000002E-3</v>
      </c>
      <c r="M189" s="4">
        <v>9.5E-4</v>
      </c>
      <c r="N189" s="4">
        <v>9.4799999999999995E-4</v>
      </c>
      <c r="O189" s="4">
        <v>1.6899999999999999E-4</v>
      </c>
      <c r="P189" s="4">
        <v>1.47E-4</v>
      </c>
    </row>
    <row r="190" spans="1:46" x14ac:dyDescent="0.2">
      <c r="A190" s="13">
        <v>1975</v>
      </c>
      <c r="B190" s="4">
        <v>8.5430000000000002E-3</v>
      </c>
      <c r="C190" s="4">
        <v>0.150288</v>
      </c>
      <c r="D190" s="4">
        <v>0.69184299999999999</v>
      </c>
      <c r="E190" s="4">
        <v>5.3185000000000003E-2</v>
      </c>
      <c r="F190" s="4">
        <v>1.4149E-2</v>
      </c>
      <c r="G190" s="4">
        <v>2.6572999999999999E-2</v>
      </c>
      <c r="H190" s="4">
        <v>2.5451999999999999E-2</v>
      </c>
      <c r="I190" s="4">
        <v>1.3868999999999999E-2</v>
      </c>
      <c r="J190" s="4">
        <v>8.1620000000000009E-3</v>
      </c>
      <c r="K190" s="4">
        <v>5.7470000000000004E-3</v>
      </c>
      <c r="L190" s="4">
        <v>1.421E-3</v>
      </c>
      <c r="M190" s="4">
        <v>5.62E-4</v>
      </c>
      <c r="N190" s="4">
        <v>9.0400000000000002E-5</v>
      </c>
      <c r="O190" s="4">
        <v>1.16E-4</v>
      </c>
      <c r="P190" s="4">
        <v>0</v>
      </c>
    </row>
    <row r="191" spans="1:46" x14ac:dyDescent="0.2">
      <c r="A191" s="13">
        <v>1976</v>
      </c>
      <c r="B191" s="4">
        <v>2.0000000000000001E-4</v>
      </c>
      <c r="C191" s="4">
        <v>0.120162</v>
      </c>
      <c r="D191" s="4">
        <v>0.45461600000000002</v>
      </c>
      <c r="E191" s="4">
        <v>0.30598599999999998</v>
      </c>
      <c r="F191" s="4">
        <v>3.0152000000000002E-2</v>
      </c>
      <c r="G191" s="4">
        <v>1.3916E-2</v>
      </c>
      <c r="H191" s="4">
        <v>1.9279000000000001E-2</v>
      </c>
      <c r="I191" s="4">
        <v>2.2363000000000001E-2</v>
      </c>
      <c r="J191" s="4">
        <v>1.7395999999999998E-2</v>
      </c>
      <c r="K191" s="4">
        <v>8.5719999999999998E-3</v>
      </c>
      <c r="L191" s="4">
        <v>3.9560000000000003E-3</v>
      </c>
      <c r="M191" s="4">
        <v>2.7060000000000001E-3</v>
      </c>
      <c r="N191" s="4">
        <v>6.9700000000000003E-4</v>
      </c>
      <c r="O191" s="4">
        <v>0</v>
      </c>
      <c r="P191" s="4">
        <v>0</v>
      </c>
    </row>
    <row r="192" spans="1:46" x14ac:dyDescent="0.2">
      <c r="A192" s="13">
        <v>1977</v>
      </c>
      <c r="B192" s="4">
        <v>3.7671999999999997E-2</v>
      </c>
      <c r="C192" s="4">
        <v>0.247673</v>
      </c>
      <c r="D192" s="4">
        <v>0.331098</v>
      </c>
      <c r="E192" s="4">
        <v>0.23990500000000001</v>
      </c>
      <c r="F192" s="4">
        <v>8.6128999999999997E-2</v>
      </c>
      <c r="G192" s="4">
        <v>1.9158000000000001E-2</v>
      </c>
      <c r="H192" s="4">
        <v>7.0299999999999998E-3</v>
      </c>
      <c r="I192" s="4">
        <v>1.0141000000000001E-2</v>
      </c>
      <c r="J192" s="4">
        <v>8.1110000000000002E-3</v>
      </c>
      <c r="K192" s="4">
        <v>6.5139999999999998E-3</v>
      </c>
      <c r="L192" s="4">
        <v>3.3600000000000001E-3</v>
      </c>
      <c r="M192" s="4">
        <v>1.6670000000000001E-3</v>
      </c>
      <c r="N192" s="4">
        <v>1.2290000000000001E-3</v>
      </c>
      <c r="O192" s="4">
        <v>2.4499999999999999E-4</v>
      </c>
      <c r="P192" s="4">
        <v>6.7799999999999995E-5</v>
      </c>
    </row>
    <row r="193" spans="1:16" x14ac:dyDescent="0.2">
      <c r="A193" s="13">
        <v>1978</v>
      </c>
      <c r="B193" s="4">
        <v>1.2042000000000001E-2</v>
      </c>
      <c r="C193" s="4">
        <v>0.186306</v>
      </c>
      <c r="D193" s="4">
        <v>0.308118</v>
      </c>
      <c r="E193" s="4">
        <v>0.26135900000000001</v>
      </c>
      <c r="F193" s="4">
        <v>0.15068000000000001</v>
      </c>
      <c r="G193" s="4">
        <v>4.0794999999999998E-2</v>
      </c>
      <c r="H193" s="4">
        <v>1.1771999999999999E-2</v>
      </c>
      <c r="I193" s="4">
        <v>7.0980000000000001E-3</v>
      </c>
      <c r="J193" s="4">
        <v>8.0470000000000003E-3</v>
      </c>
      <c r="K193" s="4">
        <v>6.4710000000000002E-3</v>
      </c>
      <c r="L193" s="4">
        <v>4.5589999999999997E-3</v>
      </c>
      <c r="M193" s="4">
        <v>1.7409999999999999E-3</v>
      </c>
      <c r="N193" s="4">
        <v>7.2199999999999999E-4</v>
      </c>
      <c r="O193" s="4">
        <v>2.2100000000000001E-4</v>
      </c>
      <c r="P193" s="4">
        <v>6.9200000000000002E-5</v>
      </c>
    </row>
    <row r="194" spans="1:16" x14ac:dyDescent="0.2">
      <c r="A194" s="13">
        <v>1979</v>
      </c>
      <c r="B194" s="4">
        <v>3.95E-2</v>
      </c>
      <c r="C194" s="4">
        <v>0.21152499999999999</v>
      </c>
      <c r="D194" s="4">
        <v>0.28037299999999998</v>
      </c>
      <c r="E194" s="4">
        <v>0.16364799999999999</v>
      </c>
      <c r="F194" s="4">
        <v>0.152892</v>
      </c>
      <c r="G194" s="4">
        <v>8.3939E-2</v>
      </c>
      <c r="H194" s="4">
        <v>2.1921E-2</v>
      </c>
      <c r="I194" s="4">
        <v>1.0012E-2</v>
      </c>
      <c r="J194" s="4">
        <v>1.3972999999999999E-2</v>
      </c>
      <c r="K194" s="4">
        <v>1.0706E-2</v>
      </c>
      <c r="L194" s="4">
        <v>6.862E-3</v>
      </c>
      <c r="M194" s="4">
        <v>3.0690000000000001E-3</v>
      </c>
      <c r="N194" s="4">
        <v>1.1529999999999999E-3</v>
      </c>
      <c r="O194" s="4">
        <v>2.0599999999999999E-4</v>
      </c>
      <c r="P194" s="4">
        <v>2.22E-4</v>
      </c>
    </row>
    <row r="195" spans="1:16" x14ac:dyDescent="0.2">
      <c r="A195" s="13">
        <v>1980</v>
      </c>
      <c r="B195" s="4">
        <v>4.0340000000000003E-3</v>
      </c>
      <c r="C195" s="4">
        <v>0.19093199999999999</v>
      </c>
      <c r="D195" s="4">
        <v>0.33992600000000001</v>
      </c>
      <c r="E195" s="4">
        <v>0.183116</v>
      </c>
      <c r="F195" s="4">
        <v>0.10412399999999999</v>
      </c>
      <c r="G195" s="4">
        <v>8.7117E-2</v>
      </c>
      <c r="H195" s="4">
        <v>3.4571999999999999E-2</v>
      </c>
      <c r="I195" s="4">
        <v>1.5525000000000001E-2</v>
      </c>
      <c r="J195" s="4">
        <v>8.9809999999999994E-3</v>
      </c>
      <c r="K195" s="4">
        <v>9.8770000000000004E-3</v>
      </c>
      <c r="L195" s="4">
        <v>1.0508E-2</v>
      </c>
      <c r="M195" s="4">
        <v>6.561E-3</v>
      </c>
      <c r="N195" s="4">
        <v>3.192E-3</v>
      </c>
      <c r="O195" s="4">
        <v>1.036E-3</v>
      </c>
      <c r="P195" s="4">
        <v>5.0000000000000001E-4</v>
      </c>
    </row>
    <row r="196" spans="1:16" x14ac:dyDescent="0.2">
      <c r="A196" s="13">
        <v>1981</v>
      </c>
      <c r="B196" s="4">
        <v>2.6200000000000003E-4</v>
      </c>
      <c r="C196" s="4">
        <v>3.3202000000000002E-2</v>
      </c>
      <c r="D196" s="4">
        <v>0.46571299999999999</v>
      </c>
      <c r="E196" s="4">
        <v>0.29335</v>
      </c>
      <c r="F196" s="4">
        <v>0.10438699999999999</v>
      </c>
      <c r="G196" s="4">
        <v>4.7308000000000003E-2</v>
      </c>
      <c r="H196" s="4">
        <v>2.3758000000000001E-2</v>
      </c>
      <c r="I196" s="4">
        <v>1.3610000000000001E-2</v>
      </c>
      <c r="J196" s="4">
        <v>7.4029999999999999E-3</v>
      </c>
      <c r="K196" s="4">
        <v>4.2989999999999999E-3</v>
      </c>
      <c r="L196" s="4">
        <v>3.4529999999999999E-3</v>
      </c>
      <c r="M196" s="4">
        <v>2.1150000000000001E-3</v>
      </c>
      <c r="N196" s="4">
        <v>6.9899999999999997E-4</v>
      </c>
      <c r="O196" s="4">
        <v>2.9E-4</v>
      </c>
      <c r="P196" s="4">
        <v>1.5200000000000001E-4</v>
      </c>
    </row>
    <row r="197" spans="1:16" x14ac:dyDescent="0.2">
      <c r="A197" s="13">
        <v>1982</v>
      </c>
      <c r="B197" s="4">
        <v>2.3700000000000001E-3</v>
      </c>
      <c r="C197" s="4">
        <v>1.2649000000000001E-2</v>
      </c>
      <c r="D197" s="4">
        <v>8.0549999999999997E-2</v>
      </c>
      <c r="E197" s="4">
        <v>0.58499100000000004</v>
      </c>
      <c r="F197" s="4">
        <v>0.21074300000000001</v>
      </c>
      <c r="G197" s="4">
        <v>5.1754000000000001E-2</v>
      </c>
      <c r="H197" s="4">
        <v>1.7953E-2</v>
      </c>
      <c r="I197" s="4">
        <v>1.7972999999999999E-2</v>
      </c>
      <c r="J197" s="4">
        <v>1.0743000000000001E-2</v>
      </c>
      <c r="K197" s="4">
        <v>4.5310000000000003E-3</v>
      </c>
      <c r="L197" s="4">
        <v>2.7039999999999998E-3</v>
      </c>
      <c r="M197" s="4">
        <v>1.5870000000000001E-3</v>
      </c>
      <c r="N197" s="4">
        <v>9.2800000000000001E-4</v>
      </c>
      <c r="O197" s="4">
        <v>3.4400000000000001E-4</v>
      </c>
      <c r="P197" s="4">
        <v>1.8000000000000001E-4</v>
      </c>
    </row>
    <row r="198" spans="1:16" x14ac:dyDescent="0.2">
      <c r="A198" s="13">
        <v>1983</v>
      </c>
      <c r="B198" s="4">
        <v>2.9060000000000002E-3</v>
      </c>
      <c r="C198" s="4">
        <v>6.7964999999999998E-2</v>
      </c>
      <c r="D198" s="4">
        <v>9.0430999999999997E-2</v>
      </c>
      <c r="E198" s="4">
        <v>0.17937800000000001</v>
      </c>
      <c r="F198" s="4">
        <v>0.46820899999999999</v>
      </c>
      <c r="G198" s="4">
        <v>0.12509300000000001</v>
      </c>
      <c r="H198" s="4">
        <v>2.3737999999999999E-2</v>
      </c>
      <c r="I198" s="4">
        <v>1.4167000000000001E-2</v>
      </c>
      <c r="J198" s="4">
        <v>1.1353E-2</v>
      </c>
      <c r="K198" s="4">
        <v>6.3619999999999996E-3</v>
      </c>
      <c r="L198" s="4">
        <v>4.3559999999999996E-3</v>
      </c>
      <c r="M198" s="4">
        <v>2.8080000000000002E-3</v>
      </c>
      <c r="N198" s="4">
        <v>2.0170000000000001E-3</v>
      </c>
      <c r="O198" s="4">
        <v>9.9700000000000006E-4</v>
      </c>
      <c r="P198" s="4">
        <v>2.1800000000000001E-4</v>
      </c>
    </row>
    <row r="199" spans="1:16" x14ac:dyDescent="0.2">
      <c r="A199" s="13">
        <v>1984</v>
      </c>
      <c r="B199" s="4">
        <v>1.0820000000000001E-3</v>
      </c>
      <c r="C199" s="4">
        <v>2.3623000000000002E-2</v>
      </c>
      <c r="D199" s="4">
        <v>4.5693999999999999E-2</v>
      </c>
      <c r="E199" s="4">
        <v>0.22206999999999999</v>
      </c>
      <c r="F199" s="4">
        <v>0.25354900000000002</v>
      </c>
      <c r="G199" s="4">
        <v>0.33724700000000002</v>
      </c>
      <c r="H199" s="4">
        <v>6.9013000000000005E-2</v>
      </c>
      <c r="I199" s="4">
        <v>1.8339999999999999E-2</v>
      </c>
      <c r="J199" s="4">
        <v>1.2938E-2</v>
      </c>
      <c r="K199" s="4">
        <v>8.0669999999999995E-3</v>
      </c>
      <c r="L199" s="4">
        <v>3.6600000000000001E-3</v>
      </c>
      <c r="M199" s="4">
        <v>1.299E-3</v>
      </c>
      <c r="N199" s="4">
        <v>1.5100000000000001E-3</v>
      </c>
      <c r="O199" s="4">
        <v>8.61E-4</v>
      </c>
      <c r="P199" s="4">
        <v>1.0460000000000001E-3</v>
      </c>
    </row>
    <row r="200" spans="1:16" x14ac:dyDescent="0.2">
      <c r="A200" s="13">
        <v>1985</v>
      </c>
      <c r="B200" s="4">
        <v>1.377E-3</v>
      </c>
      <c r="C200" s="4">
        <v>2.8742E-2</v>
      </c>
      <c r="D200" s="4">
        <v>0.198541</v>
      </c>
      <c r="E200" s="4">
        <v>6.3409999999999994E-2</v>
      </c>
      <c r="F200" s="4">
        <v>0.190469</v>
      </c>
      <c r="G200" s="4">
        <v>0.16742599999999999</v>
      </c>
      <c r="H200" s="4">
        <v>0.23080999999999999</v>
      </c>
      <c r="I200" s="4">
        <v>5.8574000000000001E-2</v>
      </c>
      <c r="J200" s="4">
        <v>1.9047999999999999E-2</v>
      </c>
      <c r="K200" s="4">
        <v>1.3448999999999999E-2</v>
      </c>
      <c r="L200" s="4">
        <v>1.2929E-2</v>
      </c>
      <c r="M200" s="4">
        <v>5.5529999999999998E-3</v>
      </c>
      <c r="N200" s="4">
        <v>4.9090000000000002E-3</v>
      </c>
      <c r="O200" s="4">
        <v>2.088E-3</v>
      </c>
      <c r="P200" s="4">
        <v>2.6749999999999999E-3</v>
      </c>
    </row>
    <row r="201" spans="1:16" x14ac:dyDescent="0.2">
      <c r="A201" s="13">
        <v>1986</v>
      </c>
      <c r="B201" s="4">
        <v>1.5139999999999999E-3</v>
      </c>
      <c r="C201" s="4">
        <v>4.2153999999999997E-2</v>
      </c>
      <c r="D201" s="4">
        <v>4.5221999999999998E-2</v>
      </c>
      <c r="E201" s="4">
        <v>0.36684699999999998</v>
      </c>
      <c r="F201" s="4">
        <v>0.10492600000000001</v>
      </c>
      <c r="G201" s="4">
        <v>0.18529300000000001</v>
      </c>
      <c r="H201" s="4">
        <v>0.108734</v>
      </c>
      <c r="I201" s="4">
        <v>0.105004</v>
      </c>
      <c r="J201" s="4">
        <v>2.9249000000000001E-2</v>
      </c>
      <c r="K201" s="4">
        <v>7.4400000000000004E-3</v>
      </c>
      <c r="L201" s="4">
        <v>1.637E-3</v>
      </c>
      <c r="M201" s="4">
        <v>1.2639999999999999E-3</v>
      </c>
      <c r="N201" s="4">
        <v>1.3200000000000001E-4</v>
      </c>
      <c r="O201" s="4">
        <v>5.8299999999999997E-4</v>
      </c>
      <c r="P201" s="4">
        <v>0</v>
      </c>
    </row>
    <row r="202" spans="1:16" x14ac:dyDescent="0.2">
      <c r="A202" s="13">
        <v>1987</v>
      </c>
      <c r="B202" s="4">
        <v>0</v>
      </c>
      <c r="C202" s="4">
        <v>1.4352999999999999E-2</v>
      </c>
      <c r="D202" s="4">
        <v>8.0902000000000002E-2</v>
      </c>
      <c r="E202" s="4">
        <v>5.6279000000000003E-2</v>
      </c>
      <c r="F202" s="4">
        <v>0.29985800000000001</v>
      </c>
      <c r="G202" s="4">
        <v>0.100715</v>
      </c>
      <c r="H202" s="4">
        <v>8.8820999999999997E-2</v>
      </c>
      <c r="I202" s="4">
        <v>6.5741999999999995E-2</v>
      </c>
      <c r="J202" s="4">
        <v>0.179309</v>
      </c>
      <c r="K202" s="4">
        <v>3.9206999999999999E-2</v>
      </c>
      <c r="L202" s="4">
        <v>2.8063999999999999E-2</v>
      </c>
      <c r="M202" s="4">
        <v>1.5557E-2</v>
      </c>
      <c r="N202" s="4">
        <v>2.0974E-2</v>
      </c>
      <c r="O202" s="4">
        <v>4.4209999999999996E-3</v>
      </c>
      <c r="P202" s="4">
        <v>5.7990000000000003E-3</v>
      </c>
    </row>
    <row r="203" spans="1:16" x14ac:dyDescent="0.2">
      <c r="A203" s="13">
        <v>1988</v>
      </c>
      <c r="B203" s="4">
        <v>0</v>
      </c>
      <c r="C203" s="4">
        <v>4.8669999999999998E-3</v>
      </c>
      <c r="D203" s="4">
        <v>0.20707800000000001</v>
      </c>
      <c r="E203" s="4">
        <v>0.19230800000000001</v>
      </c>
      <c r="F203" s="4">
        <v>0.115004</v>
      </c>
      <c r="G203" s="4">
        <v>0.24830199999999999</v>
      </c>
      <c r="H203" s="4">
        <v>0.10252699999999999</v>
      </c>
      <c r="I203" s="4">
        <v>4.7865999999999999E-2</v>
      </c>
      <c r="J203" s="4">
        <v>1.7871999999999999E-2</v>
      </c>
      <c r="K203" s="4">
        <v>4.4149000000000001E-2</v>
      </c>
      <c r="L203" s="4">
        <v>8.3239999999999998E-3</v>
      </c>
      <c r="M203" s="4">
        <v>4.6579999999999998E-3</v>
      </c>
      <c r="N203" s="4">
        <v>1.7149999999999999E-3</v>
      </c>
      <c r="O203" s="4">
        <v>2.506E-3</v>
      </c>
      <c r="P203" s="4">
        <v>2.8249999999999998E-3</v>
      </c>
    </row>
    <row r="204" spans="1:16" x14ac:dyDescent="0.2">
      <c r="A204" s="13">
        <v>1989</v>
      </c>
      <c r="B204" s="4">
        <v>0</v>
      </c>
      <c r="C204" s="4">
        <v>2.6710000000000002E-3</v>
      </c>
      <c r="D204" s="4">
        <v>3.0904000000000001E-2</v>
      </c>
      <c r="E204" s="4">
        <v>8.3527000000000004E-2</v>
      </c>
      <c r="F204" s="4">
        <v>0.25288300000000002</v>
      </c>
      <c r="G204" s="4">
        <v>9.3473000000000001E-2</v>
      </c>
      <c r="H204" s="4">
        <v>0.32077600000000001</v>
      </c>
      <c r="I204" s="4">
        <v>5.3997000000000003E-2</v>
      </c>
      <c r="J204" s="4">
        <v>5.8166000000000002E-2</v>
      </c>
      <c r="K204" s="4">
        <v>1.8176000000000001E-2</v>
      </c>
      <c r="L204" s="4">
        <v>7.2330000000000005E-2</v>
      </c>
      <c r="M204" s="4">
        <v>6.1019999999999998E-3</v>
      </c>
      <c r="N204" s="4">
        <v>2.235E-3</v>
      </c>
      <c r="O204" s="4">
        <v>1.436E-3</v>
      </c>
      <c r="P204" s="4">
        <v>3.3249999999999998E-3</v>
      </c>
    </row>
    <row r="205" spans="1:16" x14ac:dyDescent="0.2">
      <c r="A205" s="13">
        <v>1990</v>
      </c>
      <c r="B205" s="4">
        <v>7.5199999999999996E-4</v>
      </c>
      <c r="C205" s="4">
        <v>1.8901000000000001E-2</v>
      </c>
      <c r="D205" s="4">
        <v>3.2625000000000001E-2</v>
      </c>
      <c r="E205" s="4">
        <v>0.12570799999999999</v>
      </c>
      <c r="F205" s="4">
        <v>0.114964</v>
      </c>
      <c r="G205" s="4">
        <v>0.27363300000000002</v>
      </c>
      <c r="H205" s="4">
        <v>7.4005000000000001E-2</v>
      </c>
      <c r="I205" s="4">
        <v>0.21101500000000001</v>
      </c>
      <c r="J205" s="4">
        <v>3.7631999999999999E-2</v>
      </c>
      <c r="K205" s="4">
        <v>5.8368000000000003E-2</v>
      </c>
      <c r="L205" s="4">
        <v>5.1780000000000003E-3</v>
      </c>
      <c r="M205" s="4">
        <v>3.4402000000000002E-2</v>
      </c>
      <c r="N205" s="4">
        <v>4.8650000000000004E-3</v>
      </c>
      <c r="O205" s="4">
        <v>2.6770000000000001E-3</v>
      </c>
      <c r="P205" s="4">
        <v>5.2750000000000002E-3</v>
      </c>
    </row>
    <row r="206" spans="1:16" x14ac:dyDescent="0.2">
      <c r="A206" s="13">
        <v>1991</v>
      </c>
      <c r="B206" s="4">
        <v>389.57400000000001</v>
      </c>
      <c r="C206" s="4">
        <v>113171.246</v>
      </c>
      <c r="D206" s="4">
        <v>44377.118000000002</v>
      </c>
      <c r="E206" s="4">
        <v>88939.243000000002</v>
      </c>
      <c r="F206" s="4">
        <v>151831.85800000001</v>
      </c>
      <c r="G206" s="4">
        <v>181937.23800000001</v>
      </c>
      <c r="H206" s="4">
        <v>509695.98599999998</v>
      </c>
      <c r="I206" s="4">
        <v>81478.505999999994</v>
      </c>
      <c r="J206" s="4">
        <v>292863.18300000002</v>
      </c>
      <c r="K206" s="4">
        <v>29464.685000000001</v>
      </c>
      <c r="L206" s="4">
        <v>143946.71599999999</v>
      </c>
      <c r="M206" s="4">
        <v>18242.940999999999</v>
      </c>
      <c r="N206" s="4">
        <v>88287.566999999995</v>
      </c>
      <c r="O206" s="4">
        <v>21837.841</v>
      </c>
      <c r="P206" s="4">
        <v>50005.35</v>
      </c>
    </row>
    <row r="207" spans="1:16" x14ac:dyDescent="0.2">
      <c r="A207" s="13">
        <v>1992</v>
      </c>
      <c r="B207" s="4">
        <v>1963.817</v>
      </c>
      <c r="C207" s="4">
        <v>88216.877999999997</v>
      </c>
      <c r="D207" s="4">
        <v>670812.79</v>
      </c>
      <c r="E207" s="4">
        <v>130291.321</v>
      </c>
      <c r="F207" s="4">
        <v>82898.781000000003</v>
      </c>
      <c r="G207" s="4">
        <v>110166.81600000001</v>
      </c>
      <c r="H207" s="4">
        <v>136177.829</v>
      </c>
      <c r="I207" s="4">
        <v>254831.21400000001</v>
      </c>
      <c r="J207" s="4">
        <v>102726.463</v>
      </c>
      <c r="K207" s="4">
        <v>152502.26300000001</v>
      </c>
      <c r="L207" s="4">
        <v>57876.972999999998</v>
      </c>
      <c r="M207" s="4">
        <v>45353.714999999997</v>
      </c>
      <c r="N207" s="4">
        <v>13708.388999999999</v>
      </c>
      <c r="O207" s="4">
        <v>43213.482000000004</v>
      </c>
      <c r="P207" s="4">
        <v>32332.071</v>
      </c>
    </row>
    <row r="208" spans="1:16" x14ac:dyDescent="0.2">
      <c r="A208" s="13">
        <v>1993</v>
      </c>
      <c r="B208" s="4">
        <v>94.552999999999997</v>
      </c>
      <c r="C208" s="4">
        <v>6917.3739999999998</v>
      </c>
      <c r="D208" s="4">
        <v>243618.641</v>
      </c>
      <c r="E208" s="4">
        <v>1144408.8</v>
      </c>
      <c r="F208" s="4">
        <v>108022.22</v>
      </c>
      <c r="G208" s="4">
        <v>73939.486999999994</v>
      </c>
      <c r="H208" s="4">
        <v>68533.705000000002</v>
      </c>
      <c r="I208" s="4">
        <v>53098.612999999998</v>
      </c>
      <c r="J208" s="4">
        <v>91647.46</v>
      </c>
      <c r="K208" s="4">
        <v>20461.642</v>
      </c>
      <c r="L208" s="4">
        <v>35213.79</v>
      </c>
      <c r="M208" s="4">
        <v>10862.126</v>
      </c>
      <c r="N208" s="4">
        <v>13502.848</v>
      </c>
      <c r="O208" s="4">
        <v>7305.2520000000004</v>
      </c>
      <c r="P208" s="4">
        <v>16014.065000000001</v>
      </c>
    </row>
    <row r="209" spans="1:16" x14ac:dyDescent="0.2">
      <c r="A209" s="13">
        <v>1994</v>
      </c>
      <c r="B209" s="4">
        <v>1167.769</v>
      </c>
      <c r="C209" s="4">
        <v>35589.735000000001</v>
      </c>
      <c r="D209" s="4">
        <v>58612.067999999999</v>
      </c>
      <c r="E209" s="4">
        <v>347405.30900000001</v>
      </c>
      <c r="F209" s="4">
        <v>1067224.702</v>
      </c>
      <c r="G209" s="4">
        <v>180474.84400000001</v>
      </c>
      <c r="H209" s="4">
        <v>57739.999000000003</v>
      </c>
      <c r="I209" s="4">
        <v>18728.565999999999</v>
      </c>
      <c r="J209" s="4">
        <v>12367.620999999999</v>
      </c>
      <c r="K209" s="4">
        <v>20247.034</v>
      </c>
      <c r="L209" s="4">
        <v>9182.09</v>
      </c>
      <c r="M209" s="4">
        <v>10150.168</v>
      </c>
      <c r="N209" s="4">
        <v>7576.5129999999999</v>
      </c>
      <c r="O209" s="4">
        <v>4058.4360000000001</v>
      </c>
      <c r="P209" s="4">
        <v>8040.1040000000003</v>
      </c>
    </row>
    <row r="210" spans="1:16" x14ac:dyDescent="0.2">
      <c r="A210" s="13">
        <v>1995</v>
      </c>
      <c r="B210" s="4">
        <v>0</v>
      </c>
      <c r="C210" s="4">
        <v>362.23399999999998</v>
      </c>
      <c r="D210" s="4">
        <v>77134.933000000005</v>
      </c>
      <c r="E210" s="4">
        <v>148491.08600000001</v>
      </c>
      <c r="F210" s="4">
        <v>406831.16</v>
      </c>
      <c r="G210" s="4">
        <v>767104.99800000002</v>
      </c>
      <c r="H210" s="4">
        <v>121936.992</v>
      </c>
      <c r="I210" s="4">
        <v>31977.238000000001</v>
      </c>
      <c r="J210" s="4">
        <v>11202.132</v>
      </c>
      <c r="K210" s="4">
        <v>8112.6930000000002</v>
      </c>
      <c r="L210" s="4">
        <v>17685.144</v>
      </c>
      <c r="M210" s="4">
        <v>5228.7539999999999</v>
      </c>
      <c r="N210" s="4">
        <v>6653.2340000000004</v>
      </c>
      <c r="O210" s="4">
        <v>1347.8219999999999</v>
      </c>
      <c r="P210" s="4">
        <v>9082.5769999999993</v>
      </c>
    </row>
    <row r="211" spans="1:16" x14ac:dyDescent="0.2">
      <c r="A211" s="13">
        <v>1996</v>
      </c>
      <c r="B211" s="4">
        <v>0</v>
      </c>
      <c r="C211" s="4">
        <v>16705.888999999999</v>
      </c>
      <c r="D211" s="4">
        <v>51918.124000000003</v>
      </c>
      <c r="E211" s="4">
        <v>82638.434999999998</v>
      </c>
      <c r="F211" s="4">
        <v>161493.758</v>
      </c>
      <c r="G211" s="4">
        <v>362775.97700000001</v>
      </c>
      <c r="H211" s="4">
        <v>481648.022</v>
      </c>
      <c r="I211" s="4">
        <v>186012.14199999999</v>
      </c>
      <c r="J211" s="4">
        <v>32583.736000000001</v>
      </c>
      <c r="K211" s="4">
        <v>14098.593000000001</v>
      </c>
      <c r="L211" s="4">
        <v>8438.5239999999994</v>
      </c>
      <c r="M211" s="4">
        <v>8658.3449999999993</v>
      </c>
      <c r="N211" s="4">
        <v>4502.9480000000003</v>
      </c>
      <c r="O211" s="4">
        <v>5928.2209999999995</v>
      </c>
      <c r="P211" s="4">
        <v>5026.0749999999998</v>
      </c>
    </row>
    <row r="212" spans="1:16" x14ac:dyDescent="0.2">
      <c r="A212" s="13">
        <v>1997</v>
      </c>
      <c r="B212" s="4">
        <v>1642.2339999999999</v>
      </c>
      <c r="C212" s="4">
        <v>77851.847999999998</v>
      </c>
      <c r="D212" s="4">
        <v>39246.144</v>
      </c>
      <c r="E212" s="4">
        <v>107649.409</v>
      </c>
      <c r="F212" s="4">
        <v>472667.19199999998</v>
      </c>
      <c r="G212" s="4">
        <v>282593.09000000003</v>
      </c>
      <c r="H212" s="4">
        <v>252640.554</v>
      </c>
      <c r="I212" s="4">
        <v>200068.83</v>
      </c>
      <c r="J212" s="4">
        <v>65432.843999999997</v>
      </c>
      <c r="K212" s="4">
        <v>14010.332</v>
      </c>
      <c r="L212" s="4">
        <v>5934.4459999999999</v>
      </c>
      <c r="M212" s="4">
        <v>5275.4650000000001</v>
      </c>
      <c r="N212" s="4">
        <v>3278.3739999999998</v>
      </c>
      <c r="O212" s="4">
        <v>4446.9970000000003</v>
      </c>
      <c r="P212" s="4">
        <v>9998.3970000000008</v>
      </c>
    </row>
    <row r="213" spans="1:16" x14ac:dyDescent="0.2">
      <c r="A213" s="13">
        <v>1998</v>
      </c>
      <c r="B213" s="4">
        <v>220.08500000000001</v>
      </c>
      <c r="C213" s="4">
        <v>42328.663999999997</v>
      </c>
      <c r="D213" s="4">
        <v>85616.472999999998</v>
      </c>
      <c r="E213" s="4">
        <v>70923.703999999998</v>
      </c>
      <c r="F213" s="4">
        <v>154774.05600000001</v>
      </c>
      <c r="G213" s="4">
        <v>697028.57700000005</v>
      </c>
      <c r="H213" s="4">
        <v>202038.77499999999</v>
      </c>
      <c r="I213" s="4">
        <v>130969.685</v>
      </c>
      <c r="J213" s="4">
        <v>107502.47900000001</v>
      </c>
      <c r="K213" s="4">
        <v>29113.557000000001</v>
      </c>
      <c r="L213" s="4">
        <v>6117.2470000000003</v>
      </c>
      <c r="M213" s="4">
        <v>6200.07</v>
      </c>
      <c r="N213" s="4">
        <v>2439.152</v>
      </c>
      <c r="O213" s="4">
        <v>3558.84</v>
      </c>
      <c r="P213" s="4">
        <v>5611.3050000000003</v>
      </c>
    </row>
    <row r="214" spans="1:16" x14ac:dyDescent="0.2">
      <c r="A214" s="13">
        <v>1999</v>
      </c>
      <c r="B214" s="4">
        <v>191.87799999999999</v>
      </c>
      <c r="C214" s="4">
        <v>9649.6229999999996</v>
      </c>
      <c r="D214" s="4">
        <v>294436.09299999999</v>
      </c>
      <c r="E214" s="4">
        <v>224555.033</v>
      </c>
      <c r="F214" s="4">
        <v>102324.72</v>
      </c>
      <c r="G214" s="4">
        <v>159704.82</v>
      </c>
      <c r="H214" s="4">
        <v>470779.56900000002</v>
      </c>
      <c r="I214" s="4">
        <v>130685.88</v>
      </c>
      <c r="J214" s="4">
        <v>56328.538999999997</v>
      </c>
      <c r="K214" s="4">
        <v>34117.658000000003</v>
      </c>
      <c r="L214" s="4">
        <v>3655.915</v>
      </c>
      <c r="M214" s="4">
        <v>2267.1109999999999</v>
      </c>
      <c r="N214" s="4">
        <v>813.72299999999996</v>
      </c>
      <c r="O214" s="4">
        <v>397.37200000000001</v>
      </c>
      <c r="P214" s="4">
        <v>1846.6859999999999</v>
      </c>
    </row>
    <row r="215" spans="1:16" x14ac:dyDescent="0.2">
      <c r="A215" s="13">
        <v>2000</v>
      </c>
      <c r="B215" s="4">
        <v>0</v>
      </c>
      <c r="C215" s="4">
        <v>15332.214</v>
      </c>
      <c r="D215" s="4">
        <v>80266.570999999996</v>
      </c>
      <c r="E215" s="4">
        <v>425831.83500000002</v>
      </c>
      <c r="F215" s="4">
        <v>346974.34899999999</v>
      </c>
      <c r="G215" s="4">
        <v>105151.561</v>
      </c>
      <c r="H215" s="4">
        <v>170382.75200000001</v>
      </c>
      <c r="I215" s="4">
        <v>357627.32299999997</v>
      </c>
      <c r="J215" s="4">
        <v>85956.498999999996</v>
      </c>
      <c r="K215" s="4">
        <v>29457.682000000001</v>
      </c>
      <c r="L215" s="4">
        <v>22278.072</v>
      </c>
      <c r="M215" s="4">
        <v>5336.2219999999998</v>
      </c>
      <c r="N215" s="4">
        <v>1340.472</v>
      </c>
      <c r="O215" s="4">
        <v>628.37099999999998</v>
      </c>
      <c r="P215" s="4">
        <v>938.37300000000005</v>
      </c>
    </row>
    <row r="216" spans="1:16" x14ac:dyDescent="0.2">
      <c r="A216" s="13">
        <v>2001</v>
      </c>
      <c r="B216" s="4">
        <v>0</v>
      </c>
      <c r="C216" s="4">
        <v>3084.0819999999999</v>
      </c>
      <c r="D216" s="4">
        <v>46891.601000000002</v>
      </c>
      <c r="E216" s="4">
        <v>154726.845</v>
      </c>
      <c r="F216" s="4">
        <v>582562.62899999996</v>
      </c>
      <c r="G216" s="4">
        <v>410467.83600000001</v>
      </c>
      <c r="H216" s="4">
        <v>135860.79699999999</v>
      </c>
      <c r="I216" s="4">
        <v>127004.325</v>
      </c>
      <c r="J216" s="4">
        <v>157299.897</v>
      </c>
      <c r="K216" s="4">
        <v>58963.252999999997</v>
      </c>
      <c r="L216" s="4">
        <v>34428.25</v>
      </c>
      <c r="M216" s="4">
        <v>15999.852000000001</v>
      </c>
      <c r="N216" s="4">
        <v>5423.6450000000004</v>
      </c>
      <c r="O216" s="4">
        <v>3709.105</v>
      </c>
      <c r="P216" s="4">
        <v>1982.923</v>
      </c>
    </row>
    <row r="217" spans="1:16" x14ac:dyDescent="0.2">
      <c r="A217" s="13">
        <v>2002</v>
      </c>
      <c r="B217" s="4">
        <v>896.24699999999996</v>
      </c>
      <c r="C217" s="4">
        <v>46960.366000000002</v>
      </c>
      <c r="D217" s="4">
        <v>108614.984</v>
      </c>
      <c r="E217" s="4">
        <v>213379.41399999999</v>
      </c>
      <c r="F217" s="4">
        <v>287356.30699999997</v>
      </c>
      <c r="G217" s="4">
        <v>602274.72</v>
      </c>
      <c r="H217" s="4">
        <v>270186.35600000003</v>
      </c>
      <c r="I217" s="4">
        <v>100646.40399999999</v>
      </c>
      <c r="J217" s="4">
        <v>86265.324999999997</v>
      </c>
      <c r="K217" s="4">
        <v>96759.331000000006</v>
      </c>
      <c r="L217" s="4">
        <v>33892.197999999997</v>
      </c>
      <c r="M217" s="4">
        <v>15336.596</v>
      </c>
      <c r="N217" s="4">
        <v>11015.279</v>
      </c>
      <c r="O217" s="4">
        <v>2669.201</v>
      </c>
      <c r="P217" s="4">
        <v>1835.4490000000001</v>
      </c>
    </row>
    <row r="218" spans="1:16" x14ac:dyDescent="0.2">
      <c r="A218" s="13">
        <v>2003</v>
      </c>
      <c r="B218" s="4">
        <v>0</v>
      </c>
      <c r="C218" s="4">
        <v>14109.644</v>
      </c>
      <c r="D218" s="4">
        <v>408579.70799999998</v>
      </c>
      <c r="E218" s="4">
        <v>323481.978</v>
      </c>
      <c r="F218" s="4">
        <v>367205.84399999998</v>
      </c>
      <c r="G218" s="4">
        <v>307130.69799999997</v>
      </c>
      <c r="H218" s="4">
        <v>331247.14500000002</v>
      </c>
      <c r="I218" s="4">
        <v>158767.45000000001</v>
      </c>
      <c r="J218" s="4">
        <v>49547.88</v>
      </c>
      <c r="K218" s="4">
        <v>38445.472000000002</v>
      </c>
      <c r="L218" s="4">
        <v>36120.182999999997</v>
      </c>
      <c r="M218" s="4">
        <v>22732.501</v>
      </c>
      <c r="N218" s="4">
        <v>6770.8469999999998</v>
      </c>
      <c r="O218" s="4">
        <v>3455.5619999999999</v>
      </c>
      <c r="P218" s="4">
        <v>3195.1959999999999</v>
      </c>
    </row>
    <row r="219" spans="1:16" x14ac:dyDescent="0.2">
      <c r="A219" s="13">
        <v>2004</v>
      </c>
      <c r="B219" s="4">
        <v>0</v>
      </c>
      <c r="C219" s="4">
        <v>472.74700000000001</v>
      </c>
      <c r="D219" s="4">
        <v>90113.138999999996</v>
      </c>
      <c r="E219" s="4">
        <v>825409.40300000005</v>
      </c>
      <c r="F219" s="4">
        <v>483692.60499999998</v>
      </c>
      <c r="G219" s="4">
        <v>238969.49900000001</v>
      </c>
      <c r="H219" s="4">
        <v>168482.40299999999</v>
      </c>
      <c r="I219" s="4">
        <v>155208.60699999999</v>
      </c>
      <c r="J219" s="4">
        <v>63231.432999999997</v>
      </c>
      <c r="K219" s="4">
        <v>15501.659</v>
      </c>
      <c r="L219" s="4">
        <v>18560.982</v>
      </c>
      <c r="M219" s="4">
        <v>26774.437999999998</v>
      </c>
      <c r="N219" s="4">
        <v>8939.6409999999996</v>
      </c>
      <c r="O219" s="4">
        <v>6410.6769999999997</v>
      </c>
      <c r="P219" s="4">
        <v>7628.2839999999997</v>
      </c>
    </row>
    <row r="220" spans="1:16" x14ac:dyDescent="0.2">
      <c r="A220" s="13">
        <v>2005</v>
      </c>
      <c r="B220" s="4">
        <v>0</v>
      </c>
      <c r="C220" s="4">
        <v>4141.0529999999999</v>
      </c>
      <c r="D220" s="4">
        <v>51083.675000000003</v>
      </c>
      <c r="E220" s="4">
        <v>399372.82799999998</v>
      </c>
      <c r="F220" s="4">
        <v>859074.43799999997</v>
      </c>
      <c r="G220" s="4">
        <v>483457.92099999997</v>
      </c>
      <c r="H220" s="4">
        <v>157561.81</v>
      </c>
      <c r="I220" s="4">
        <v>68662.805999999997</v>
      </c>
      <c r="J220" s="4">
        <v>68321.411999999997</v>
      </c>
      <c r="K220" s="4">
        <v>30797.671999999999</v>
      </c>
      <c r="L220" s="4">
        <v>9622.5460000000003</v>
      </c>
      <c r="M220" s="4">
        <v>8925.6149999999998</v>
      </c>
      <c r="N220" s="4">
        <v>3027.0529999999999</v>
      </c>
      <c r="O220" s="4">
        <v>2244.0740000000001</v>
      </c>
      <c r="P220" s="4">
        <v>2795.4749999999999</v>
      </c>
    </row>
    <row r="221" spans="1:16" x14ac:dyDescent="0.2">
      <c r="A221" s="13">
        <v>2006</v>
      </c>
      <c r="B221" s="4">
        <v>0</v>
      </c>
      <c r="C221" s="4">
        <v>9976.6180000000004</v>
      </c>
      <c r="D221" s="4">
        <v>83181.281000000003</v>
      </c>
      <c r="E221" s="4">
        <v>293286.82</v>
      </c>
      <c r="F221" s="4">
        <v>615345.93900000001</v>
      </c>
      <c r="G221" s="4">
        <v>592562.50899999996</v>
      </c>
      <c r="H221" s="4">
        <v>283626.99599999998</v>
      </c>
      <c r="I221" s="4">
        <v>109860.035</v>
      </c>
      <c r="J221" s="4">
        <v>49506.307999999997</v>
      </c>
      <c r="K221" s="4">
        <v>40670.169000000002</v>
      </c>
      <c r="L221" s="4">
        <v>16990.442999999999</v>
      </c>
      <c r="M221" s="4">
        <v>8261.9959999999992</v>
      </c>
      <c r="N221" s="4">
        <v>8356.4330000000009</v>
      </c>
      <c r="O221" s="4">
        <v>4547.5649999999996</v>
      </c>
      <c r="P221" s="4">
        <v>7080.6819999999998</v>
      </c>
    </row>
    <row r="222" spans="1:16" x14ac:dyDescent="0.2">
      <c r="A222" s="13">
        <v>2007</v>
      </c>
      <c r="B222" s="4">
        <v>1628.575</v>
      </c>
      <c r="C222" s="4">
        <v>16913.692999999999</v>
      </c>
      <c r="D222" s="4">
        <v>60498.61</v>
      </c>
      <c r="E222" s="4">
        <v>137515.01199999999</v>
      </c>
      <c r="F222" s="4">
        <v>388609.22200000001</v>
      </c>
      <c r="G222" s="4">
        <v>508735.359</v>
      </c>
      <c r="H222" s="4">
        <v>300146.88199999998</v>
      </c>
      <c r="I222" s="4">
        <v>139480.685</v>
      </c>
      <c r="J222" s="4">
        <v>47584.317000000003</v>
      </c>
      <c r="K222" s="4">
        <v>27418.282999999999</v>
      </c>
      <c r="L222" s="4">
        <v>24217.690999999999</v>
      </c>
      <c r="M222" s="4">
        <v>9501.0159999999996</v>
      </c>
      <c r="N222" s="4">
        <v>6060.76</v>
      </c>
      <c r="O222" s="4">
        <v>2823.288</v>
      </c>
      <c r="P222" s="4">
        <v>11372.585999999999</v>
      </c>
    </row>
    <row r="223" spans="1:16" x14ac:dyDescent="0.2">
      <c r="A223" s="13">
        <v>2008</v>
      </c>
      <c r="B223" s="4">
        <v>0</v>
      </c>
      <c r="C223" s="4">
        <v>25887.483</v>
      </c>
      <c r="D223" s="4">
        <v>57572.921000000002</v>
      </c>
      <c r="E223" s="4">
        <v>79413.828999999998</v>
      </c>
      <c r="F223" s="4">
        <v>148847.77299999999</v>
      </c>
      <c r="G223" s="4">
        <v>308393.40299999999</v>
      </c>
      <c r="H223" s="4">
        <v>242016.84</v>
      </c>
      <c r="I223" s="4">
        <v>149334.43799999999</v>
      </c>
      <c r="J223" s="4">
        <v>82517.86</v>
      </c>
      <c r="K223" s="4">
        <v>21781.635999999999</v>
      </c>
      <c r="L223" s="4">
        <v>18399.441999999999</v>
      </c>
      <c r="M223" s="4">
        <v>13973.056</v>
      </c>
      <c r="N223" s="4">
        <v>8882.4889999999996</v>
      </c>
      <c r="O223" s="4">
        <v>2825.0659999999998</v>
      </c>
      <c r="P223" s="4">
        <v>12828.156000000001</v>
      </c>
    </row>
    <row r="224" spans="1:16" x14ac:dyDescent="0.2">
      <c r="A224" s="13">
        <v>2009</v>
      </c>
      <c r="B224" s="4">
        <v>0</v>
      </c>
      <c r="C224" s="4">
        <v>1314.5830000000001</v>
      </c>
      <c r="D224" s="4">
        <v>175885.81200000001</v>
      </c>
      <c r="E224" s="4">
        <v>199871.24400000001</v>
      </c>
      <c r="F224" s="4">
        <v>82354.686000000002</v>
      </c>
      <c r="G224" s="4">
        <v>112946.04700000001</v>
      </c>
      <c r="H224" s="4">
        <v>123367.32399999999</v>
      </c>
      <c r="I224" s="4">
        <v>104017.576</v>
      </c>
      <c r="J224" s="4">
        <v>65932.225999999995</v>
      </c>
      <c r="K224" s="4">
        <v>40456.074999999997</v>
      </c>
      <c r="L224" s="4">
        <v>23896.422999999999</v>
      </c>
      <c r="M224" s="4">
        <v>7607.21</v>
      </c>
      <c r="N224" s="4">
        <v>8195.8340000000007</v>
      </c>
      <c r="O224" s="4">
        <v>3332.5540000000001</v>
      </c>
      <c r="P224" s="4">
        <v>9010.2199999999993</v>
      </c>
    </row>
    <row r="225" spans="1:50" x14ac:dyDescent="0.2">
      <c r="A225" s="13">
        <v>2010</v>
      </c>
      <c r="B225" s="4">
        <v>1038.972</v>
      </c>
      <c r="C225" s="4">
        <v>27151.579000000002</v>
      </c>
      <c r="D225" s="4">
        <v>30847.146000000001</v>
      </c>
      <c r="E225" s="4">
        <v>557916.68099999998</v>
      </c>
      <c r="F225" s="4">
        <v>220633.75700000001</v>
      </c>
      <c r="G225" s="4">
        <v>55007.150999999998</v>
      </c>
      <c r="H225" s="4">
        <v>42454.516000000003</v>
      </c>
      <c r="I225" s="4">
        <v>56572.317999999999</v>
      </c>
      <c r="J225" s="4">
        <v>52871.334000000003</v>
      </c>
      <c r="K225" s="4">
        <v>31764.132000000001</v>
      </c>
      <c r="L225" s="4">
        <v>15999.888999999999</v>
      </c>
      <c r="M225" s="4">
        <v>8793.9050000000007</v>
      </c>
      <c r="N225" s="4">
        <v>6228.4970000000003</v>
      </c>
      <c r="O225" s="4">
        <v>4729.5129999999999</v>
      </c>
      <c r="P225" s="4">
        <v>5530.0339999999997</v>
      </c>
    </row>
    <row r="226" spans="1:50" x14ac:dyDescent="0.2">
      <c r="A226" s="13">
        <v>2011</v>
      </c>
      <c r="B226" s="4">
        <v>439.07</v>
      </c>
      <c r="C226" s="4">
        <v>11410.413</v>
      </c>
      <c r="D226" s="4">
        <v>192811.109</v>
      </c>
      <c r="E226" s="4">
        <v>115606.251</v>
      </c>
      <c r="F226" s="4">
        <v>809474.86499999999</v>
      </c>
      <c r="G226" s="4">
        <v>284361.95400000003</v>
      </c>
      <c r="H226" s="4">
        <v>64084.642999999996</v>
      </c>
      <c r="I226" s="4">
        <v>37701.133999999998</v>
      </c>
      <c r="J226" s="4">
        <v>38348.107000000004</v>
      </c>
      <c r="K226" s="4">
        <v>40244.483</v>
      </c>
      <c r="L226" s="4">
        <v>25274.387999999999</v>
      </c>
      <c r="M226" s="4">
        <v>12844.814</v>
      </c>
      <c r="N226" s="4">
        <v>1822.819</v>
      </c>
      <c r="O226" s="4">
        <v>4088.8820000000001</v>
      </c>
      <c r="P226" s="4">
        <v>4234.6009999999997</v>
      </c>
    </row>
    <row r="227" spans="1:50" x14ac:dyDescent="0.2">
      <c r="A227" s="13">
        <v>2012</v>
      </c>
      <c r="B227" s="4">
        <v>0</v>
      </c>
      <c r="C227" s="4">
        <v>23705.411</v>
      </c>
      <c r="D227" s="4">
        <v>117842.838</v>
      </c>
      <c r="E227" s="4">
        <v>943811.88399999996</v>
      </c>
      <c r="F227" s="4">
        <v>173671.16200000001</v>
      </c>
      <c r="G227" s="4">
        <v>433067.10100000002</v>
      </c>
      <c r="H227" s="4">
        <v>139900.66</v>
      </c>
      <c r="I227" s="4">
        <v>36952.281000000003</v>
      </c>
      <c r="J227" s="4">
        <v>17622.732</v>
      </c>
      <c r="K227" s="4">
        <v>14680.593000000001</v>
      </c>
      <c r="L227" s="4">
        <v>16212.08</v>
      </c>
      <c r="M227" s="4">
        <v>13833.844999999999</v>
      </c>
      <c r="N227" s="4">
        <v>7795.1570000000002</v>
      </c>
      <c r="O227" s="4">
        <v>5916.0050000000001</v>
      </c>
      <c r="P227" s="4">
        <v>3021.404</v>
      </c>
    </row>
    <row r="228" spans="1:50" x14ac:dyDescent="0.2">
      <c r="A228" s="13">
        <v>2013</v>
      </c>
      <c r="B228" s="4">
        <v>1747.78</v>
      </c>
      <c r="C228" s="4">
        <v>824.48900000000003</v>
      </c>
      <c r="D228" s="4">
        <v>65324.891000000003</v>
      </c>
      <c r="E228" s="4">
        <v>342119.48</v>
      </c>
      <c r="F228" s="4">
        <v>955524.16</v>
      </c>
      <c r="G228" s="4">
        <v>195194.90400000001</v>
      </c>
      <c r="H228" s="4">
        <v>155881.12899999999</v>
      </c>
      <c r="I228" s="4">
        <v>69052.364000000001</v>
      </c>
      <c r="J228" s="4">
        <v>20085.844000000001</v>
      </c>
      <c r="K228" s="4">
        <v>13334.206</v>
      </c>
      <c r="L228" s="4">
        <v>12521.42</v>
      </c>
      <c r="M228" s="4">
        <v>11956.744000000001</v>
      </c>
      <c r="N228" s="4">
        <v>7948.41</v>
      </c>
      <c r="O228" s="4">
        <v>4855.1090000000004</v>
      </c>
      <c r="P228" s="4">
        <v>5556.1289999999999</v>
      </c>
    </row>
    <row r="229" spans="1:50" x14ac:dyDescent="0.2">
      <c r="A229" s="13">
        <v>2014</v>
      </c>
      <c r="B229" s="4">
        <v>0</v>
      </c>
      <c r="C229" s="4">
        <v>39591.368999999999</v>
      </c>
      <c r="D229" s="4">
        <v>31441.3</v>
      </c>
      <c r="E229" s="4">
        <v>168628.579</v>
      </c>
      <c r="F229" s="4">
        <v>397383.81699999998</v>
      </c>
      <c r="G229" s="4">
        <v>752245.70799999998</v>
      </c>
      <c r="H229" s="4">
        <v>210304.18900000001</v>
      </c>
      <c r="I229" s="4">
        <v>86346.612999999998</v>
      </c>
      <c r="J229" s="4">
        <v>29153.561000000002</v>
      </c>
      <c r="K229" s="4">
        <v>9015.7759999999998</v>
      </c>
      <c r="L229" s="4">
        <v>4631.8990000000003</v>
      </c>
      <c r="M229" s="4">
        <v>4743.5649999999996</v>
      </c>
      <c r="N229" s="4">
        <v>4481.7160000000003</v>
      </c>
      <c r="O229" s="4">
        <v>2911.4349999999999</v>
      </c>
      <c r="P229" s="4">
        <v>6138.4560000000001</v>
      </c>
    </row>
    <row r="230" spans="1:50" x14ac:dyDescent="0.2">
      <c r="A230" s="13">
        <v>2015</v>
      </c>
      <c r="B230" s="4">
        <v>0</v>
      </c>
      <c r="C230" s="4">
        <v>15735.781000000001</v>
      </c>
      <c r="D230" s="4">
        <v>633167.11800000002</v>
      </c>
      <c r="E230" s="4">
        <v>194789.08199999999</v>
      </c>
      <c r="F230" s="4">
        <v>229065.73800000001</v>
      </c>
      <c r="G230" s="4">
        <v>385234.109</v>
      </c>
      <c r="H230" s="4">
        <v>509395.33500000002</v>
      </c>
      <c r="I230" s="4">
        <v>88174.899000000005</v>
      </c>
      <c r="J230" s="4">
        <v>42967.285000000003</v>
      </c>
      <c r="K230" s="4">
        <v>17223.674999999999</v>
      </c>
      <c r="L230" s="4">
        <v>3151.2710000000002</v>
      </c>
      <c r="M230" s="4">
        <v>2184.9920000000002</v>
      </c>
      <c r="N230" s="4">
        <v>3342.8029999999999</v>
      </c>
      <c r="O230" s="4">
        <v>2733.2579999999998</v>
      </c>
      <c r="P230" s="4">
        <v>1286.3520000000001</v>
      </c>
    </row>
    <row r="231" spans="1:50" x14ac:dyDescent="0.2">
      <c r="A231" s="13">
        <v>2016</v>
      </c>
      <c r="B231" s="5">
        <v>0</v>
      </c>
      <c r="C231" s="5">
        <v>513.81100000000004</v>
      </c>
      <c r="D231" s="5">
        <v>91701.017999999996</v>
      </c>
      <c r="E231" s="5">
        <v>1389711.96</v>
      </c>
      <c r="F231" s="5">
        <v>159282.682</v>
      </c>
      <c r="G231" s="5">
        <v>175325.33499999999</v>
      </c>
      <c r="H231" s="5">
        <v>175485.30499999999</v>
      </c>
      <c r="I231" s="5">
        <v>223115.72399999999</v>
      </c>
      <c r="J231" s="5">
        <v>34719.370000000003</v>
      </c>
      <c r="K231" s="5">
        <v>13155.031000000001</v>
      </c>
      <c r="L231" s="5">
        <v>7889.9189999999999</v>
      </c>
      <c r="M231" s="5">
        <v>455.54</v>
      </c>
      <c r="N231" s="5">
        <v>1299.915</v>
      </c>
      <c r="O231" s="5">
        <v>757.42100000000005</v>
      </c>
      <c r="P231" s="5">
        <v>1096.1759999999999</v>
      </c>
    </row>
    <row r="232" spans="1:50" x14ac:dyDescent="0.2">
      <c r="A232" s="13">
        <v>2017</v>
      </c>
      <c r="B232" s="4" t="s">
        <v>0</v>
      </c>
    </row>
    <row r="233" spans="1:50" x14ac:dyDescent="0.2">
      <c r="B233" s="4" t="s">
        <v>0</v>
      </c>
    </row>
    <row r="234" spans="1:50" x14ac:dyDescent="0.2">
      <c r="B234" s="4" t="s">
        <v>0</v>
      </c>
      <c r="C234" s="4" t="s">
        <v>68</v>
      </c>
      <c r="D234" s="4" t="s">
        <v>13</v>
      </c>
      <c r="E234" s="4" t="s">
        <v>89</v>
      </c>
      <c r="F234" s="4" t="s">
        <v>90</v>
      </c>
      <c r="G234" s="4">
        <v>1986</v>
      </c>
      <c r="H234" s="4">
        <v>1987</v>
      </c>
      <c r="I234" s="4">
        <v>1988</v>
      </c>
      <c r="J234" s="4">
        <v>1989</v>
      </c>
      <c r="K234" s="4">
        <v>1990</v>
      </c>
      <c r="L234" s="4">
        <v>1991</v>
      </c>
      <c r="M234" s="4">
        <v>1992</v>
      </c>
      <c r="N234" s="4">
        <v>1993</v>
      </c>
      <c r="O234" s="4">
        <v>1994</v>
      </c>
      <c r="P234" s="4">
        <v>1995</v>
      </c>
      <c r="Q234" s="4">
        <v>1996</v>
      </c>
      <c r="R234" s="4">
        <v>1997</v>
      </c>
      <c r="S234" s="4">
        <v>1998</v>
      </c>
      <c r="T234" s="4">
        <v>1999</v>
      </c>
      <c r="U234" s="4">
        <v>2000</v>
      </c>
      <c r="V234" s="4">
        <v>2001</v>
      </c>
      <c r="W234" s="4">
        <v>2002</v>
      </c>
      <c r="X234" s="4">
        <v>2003</v>
      </c>
      <c r="Y234" s="4">
        <v>2004</v>
      </c>
      <c r="Z234" s="4">
        <v>2005</v>
      </c>
      <c r="AA234" s="4">
        <v>2006</v>
      </c>
      <c r="AB234" s="4">
        <v>2007</v>
      </c>
      <c r="AC234" s="4">
        <v>2008</v>
      </c>
      <c r="AD234" s="4">
        <v>2009</v>
      </c>
      <c r="AE234" s="4">
        <v>2010</v>
      </c>
      <c r="AF234" s="4">
        <v>2011</v>
      </c>
      <c r="AG234" s="4">
        <v>2012</v>
      </c>
      <c r="AH234" s="4">
        <v>2013</v>
      </c>
      <c r="AI234" s="4">
        <v>2014</v>
      </c>
      <c r="AJ234" s="4">
        <v>2015</v>
      </c>
      <c r="AK234" s="4">
        <v>1000</v>
      </c>
    </row>
    <row r="235" spans="1:50" x14ac:dyDescent="0.2">
      <c r="B235" s="4">
        <v>4069.2052580139502</v>
      </c>
      <c r="C235" s="4">
        <v>8409.1923221485304</v>
      </c>
      <c r="D235" s="4">
        <v>6408.6658710194397</v>
      </c>
      <c r="E235" s="4">
        <v>8250.3651793168901</v>
      </c>
      <c r="F235" s="4">
        <v>6825.5721688216499</v>
      </c>
      <c r="G235" s="4">
        <v>7892.1940616482898</v>
      </c>
      <c r="H235" s="4">
        <v>11088.281403168301</v>
      </c>
      <c r="I235" s="4">
        <v>9795.7952044555004</v>
      </c>
      <c r="J235" s="4">
        <v>11899.774379996101</v>
      </c>
      <c r="K235" s="4">
        <v>7389.5233416850506</v>
      </c>
      <c r="L235" s="4">
        <v>6210.92757469357</v>
      </c>
      <c r="M235" s="4">
        <v>7089.3522550990501</v>
      </c>
      <c r="N235" s="4">
        <v>7100.0306218222904</v>
      </c>
      <c r="O235" s="4">
        <v>9107.0580504927693</v>
      </c>
      <c r="P235" s="4">
        <v>4079.5699099132498</v>
      </c>
      <c r="Q235" s="4">
        <v>5019.4143177505302</v>
      </c>
      <c r="R235" s="4">
        <v>3509.9094853961301</v>
      </c>
      <c r="S235" s="4">
        <v>5454.7213790575797</v>
      </c>
      <c r="T235" s="4">
        <v>7355.1066873746704</v>
      </c>
      <c r="U235" s="4">
        <v>5439.7516758048305</v>
      </c>
      <c r="V235" s="4">
        <v>6770.7229784073907</v>
      </c>
      <c r="W235" s="4">
        <v>13508.1035214326</v>
      </c>
      <c r="X235" s="4">
        <v>5105.80366713884</v>
      </c>
      <c r="Y235" s="4">
        <v>6696.4670234048599</v>
      </c>
      <c r="Z235" s="4">
        <v>3886.1514837262903</v>
      </c>
      <c r="AA235" s="4">
        <v>6145.1109599737001</v>
      </c>
      <c r="AB235" s="4">
        <v>3994.32615181552</v>
      </c>
      <c r="AC235" s="4">
        <v>2989.6963890398401</v>
      </c>
      <c r="AD235" s="4">
        <v>5131.6984764485305</v>
      </c>
      <c r="AE235" s="4">
        <v>3948.6031318994301</v>
      </c>
      <c r="AF235" s="4">
        <v>4613.8707696082902</v>
      </c>
      <c r="AG235" s="4">
        <v>6114.8965484816899</v>
      </c>
      <c r="AH235" s="4">
        <v>10331.243693726599</v>
      </c>
      <c r="AI235" s="4">
        <v>8587.4017629549598</v>
      </c>
      <c r="AJ235" s="4">
        <v>6607.6368713603997</v>
      </c>
      <c r="AK235" s="5">
        <v>6256.3345597410098</v>
      </c>
    </row>
    <row r="236" spans="1:50" x14ac:dyDescent="0.2">
      <c r="B236" s="4" t="s">
        <v>0</v>
      </c>
      <c r="C236" s="4" t="s">
        <v>68</v>
      </c>
      <c r="D236" s="4" t="s">
        <v>13</v>
      </c>
      <c r="E236" s="4" t="s">
        <v>89</v>
      </c>
      <c r="F236" s="4" t="s">
        <v>91</v>
      </c>
      <c r="G236" s="4" t="s">
        <v>92</v>
      </c>
      <c r="H236" s="4" t="s">
        <v>93</v>
      </c>
      <c r="I236" s="4">
        <v>1000</v>
      </c>
      <c r="J236" s="4">
        <v>9.0865036999999996E-2</v>
      </c>
    </row>
    <row r="237" spans="1:50" x14ac:dyDescent="0.2">
      <c r="B237" s="4">
        <v>656.50978558206805</v>
      </c>
      <c r="C237" s="4">
        <v>870.9655365888957</v>
      </c>
      <c r="D237" s="4">
        <v>810.74398430832218</v>
      </c>
      <c r="E237" s="4">
        <v>720.56485035824426</v>
      </c>
      <c r="F237" s="4">
        <v>835.88927469922589</v>
      </c>
      <c r="G237" s="4">
        <v>1195.6791800718577</v>
      </c>
      <c r="H237" s="4">
        <v>1547.0182675911362</v>
      </c>
      <c r="I237" s="4">
        <v>1118.2753330696023</v>
      </c>
      <c r="J237" s="4">
        <v>2044.9835538749646</v>
      </c>
      <c r="K237" s="4">
        <v>1290.9404313952289</v>
      </c>
      <c r="L237" s="4">
        <v>1025.6372647604221</v>
      </c>
      <c r="M237" s="4">
        <v>858.7153005771529</v>
      </c>
      <c r="N237" s="4">
        <v>988.30626747136694</v>
      </c>
      <c r="O237" s="4">
        <v>2233.498213941446</v>
      </c>
      <c r="P237" s="4">
        <v>446.88424159685468</v>
      </c>
      <c r="Q237" s="4">
        <v>789.31971302802765</v>
      </c>
      <c r="R237" s="4">
        <v>517.41081865920046</v>
      </c>
      <c r="S237" s="4">
        <v>868.79179383820144</v>
      </c>
      <c r="T237" s="4">
        <v>1100.2415136163334</v>
      </c>
      <c r="U237" s="4">
        <v>544.17074462504866</v>
      </c>
      <c r="V237" s="4">
        <v>777.47636122799963</v>
      </c>
      <c r="W237" s="4">
        <v>4536.0247625049733</v>
      </c>
      <c r="X237" s="4">
        <v>606.69997132185699</v>
      </c>
      <c r="Y237" s="4">
        <v>760.34212190157598</v>
      </c>
      <c r="Z237" s="4">
        <v>445.99101988700517</v>
      </c>
      <c r="AA237" s="4">
        <v>777.43350093735603</v>
      </c>
      <c r="AB237" s="4">
        <v>530.8238883481913</v>
      </c>
      <c r="AC237" s="4">
        <v>426.84132797221611</v>
      </c>
      <c r="AD237" s="4">
        <v>772.44351726542891</v>
      </c>
      <c r="AE237" s="4">
        <v>454.26026513677931</v>
      </c>
      <c r="AF237" s="4">
        <v>587.74866240475524</v>
      </c>
      <c r="AG237" s="4">
        <v>572.58136022805706</v>
      </c>
      <c r="AH237" s="4">
        <v>842.74490830143918</v>
      </c>
      <c r="AI237" s="4">
        <v>680.89525538317264</v>
      </c>
      <c r="AJ237" s="4">
        <v>843.43117310885361</v>
      </c>
      <c r="AK237" s="5">
        <v>613.19181121637791</v>
      </c>
    </row>
    <row r="238" spans="1:50" x14ac:dyDescent="0.2">
      <c r="B238" s="4" t="s">
        <v>0</v>
      </c>
      <c r="C238" s="4" t="s">
        <v>68</v>
      </c>
      <c r="D238" s="4" t="s">
        <v>13</v>
      </c>
      <c r="E238" s="4" t="s">
        <v>14</v>
      </c>
      <c r="F238" s="4" t="s">
        <v>95</v>
      </c>
      <c r="G238" s="4" t="s">
        <v>96</v>
      </c>
      <c r="H238" s="4" t="s">
        <v>26</v>
      </c>
      <c r="I238" s="4" t="s">
        <v>21</v>
      </c>
      <c r="R238" s="4">
        <v>1000</v>
      </c>
    </row>
    <row r="239" spans="1:50" x14ac:dyDescent="0.2">
      <c r="A239" s="13">
        <v>1982</v>
      </c>
      <c r="B239" s="4">
        <v>3.0505094540414914E-2</v>
      </c>
      <c r="C239" s="4">
        <v>7.1925304303076296E-2</v>
      </c>
      <c r="D239" s="4">
        <v>0.164408844396388</v>
      </c>
      <c r="E239" s="4">
        <v>0.34331619980107653</v>
      </c>
      <c r="F239" s="4">
        <v>0.42036190182666761</v>
      </c>
      <c r="G239" s="4">
        <v>0.65170839999226138</v>
      </c>
      <c r="H239" s="4">
        <v>1.0191139554550772</v>
      </c>
      <c r="I239" s="4">
        <v>1.1230065626070389</v>
      </c>
      <c r="J239" s="4">
        <v>1.1924025583593849</v>
      </c>
      <c r="K239" s="4">
        <v>1.3344999605250001</v>
      </c>
      <c r="L239" s="4">
        <v>1.5708866873899676</v>
      </c>
      <c r="M239" s="4">
        <v>1.5824839435372757</v>
      </c>
      <c r="N239" s="4">
        <v>1.7662058753501058</v>
      </c>
      <c r="O239" s="4">
        <v>1.5880486245814596</v>
      </c>
      <c r="P239" s="4">
        <v>2.4579044829108758</v>
      </c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</row>
    <row r="240" spans="1:50" x14ac:dyDescent="0.2">
      <c r="A240" s="13">
        <f>A239+1</f>
        <v>1983</v>
      </c>
      <c r="B240" s="4">
        <v>1.6895365782934324E-2</v>
      </c>
      <c r="C240" s="4">
        <v>0.14010177027438386</v>
      </c>
      <c r="D240" s="4">
        <v>0.23899575420975955</v>
      </c>
      <c r="E240" s="4">
        <v>0.3603733414718302</v>
      </c>
      <c r="F240" s="4">
        <v>0.49317650819761177</v>
      </c>
      <c r="G240" s="4">
        <v>0.58514944815574677</v>
      </c>
      <c r="H240" s="4">
        <v>0.71954870008462035</v>
      </c>
      <c r="I240" s="4">
        <v>1.072550532329319</v>
      </c>
      <c r="J240" s="4">
        <v>1.1771095016297566</v>
      </c>
      <c r="K240" s="4">
        <v>1.0551538457580507</v>
      </c>
      <c r="L240" s="4">
        <v>1.1207225392936362</v>
      </c>
      <c r="M240" s="4">
        <v>1.1742018686836022</v>
      </c>
      <c r="N240" s="4">
        <v>1.4867207231296835</v>
      </c>
      <c r="O240" s="4">
        <v>1.0182625653090147</v>
      </c>
      <c r="P240" s="4">
        <v>1.6988868399126613</v>
      </c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</row>
    <row r="241" spans="1:50" x14ac:dyDescent="0.2">
      <c r="A241" s="13">
        <f t="shared" ref="A241:A274" si="5">A240+1</f>
        <v>1984</v>
      </c>
      <c r="B241" s="4">
        <v>1.5478074694121092E-2</v>
      </c>
      <c r="C241" s="4">
        <v>6.3323672830638209E-2</v>
      </c>
      <c r="D241" s="4">
        <v>0.24892814280229519</v>
      </c>
      <c r="E241" s="4">
        <v>0.35782865680047615</v>
      </c>
      <c r="F241" s="4">
        <v>0.47553489053159831</v>
      </c>
      <c r="G241" s="4">
        <v>0.61453031764193078</v>
      </c>
      <c r="H241" s="4">
        <v>0.75369104162131373</v>
      </c>
      <c r="I241" s="4">
        <v>1.0026107662721881</v>
      </c>
      <c r="J241" s="4">
        <v>1.2133378638110481</v>
      </c>
      <c r="K241" s="4">
        <v>1.3902636551936007</v>
      </c>
      <c r="L241" s="4">
        <v>1.5067600349317296</v>
      </c>
      <c r="M241" s="4">
        <v>1.6635154828908492</v>
      </c>
      <c r="N241" s="4">
        <v>1.3461398880772106</v>
      </c>
      <c r="O241" s="4">
        <v>1.4223336657370822</v>
      </c>
      <c r="P241" s="4">
        <v>2.1168920169636789</v>
      </c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</row>
    <row r="242" spans="1:50" x14ac:dyDescent="0.2">
      <c r="A242" s="13">
        <f t="shared" si="5"/>
        <v>1985</v>
      </c>
      <c r="B242" s="4">
        <v>1.81199256612944E-2</v>
      </c>
      <c r="C242" s="4">
        <v>8.4108465720620529E-2</v>
      </c>
      <c r="D242" s="4">
        <v>0.19156023863160848</v>
      </c>
      <c r="E242" s="4">
        <v>0.38456259880706234</v>
      </c>
      <c r="F242" s="4">
        <v>0.46817292177942971</v>
      </c>
      <c r="G242" s="4">
        <v>0.62624417110980646</v>
      </c>
      <c r="H242" s="4">
        <v>0.76300105190234158</v>
      </c>
      <c r="I242" s="4">
        <v>0.86423833614474888</v>
      </c>
      <c r="J242" s="4">
        <v>1.3611830058668082</v>
      </c>
      <c r="K242" s="4">
        <v>1.155076795890291</v>
      </c>
      <c r="L242" s="4">
        <v>1.2861910793787568</v>
      </c>
      <c r="M242" s="4">
        <v>1.6587404299578796</v>
      </c>
      <c r="N242" s="4">
        <v>1.5788284076790602</v>
      </c>
      <c r="O242" s="4">
        <v>1.5999074992234106</v>
      </c>
      <c r="P242" s="4">
        <v>2.5651381458105584</v>
      </c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</row>
    <row r="243" spans="1:50" x14ac:dyDescent="0.2">
      <c r="A243" s="13">
        <f t="shared" si="5"/>
        <v>1986</v>
      </c>
      <c r="B243" s="4">
        <v>1.1795448878601627E-2</v>
      </c>
      <c r="C243" s="4">
        <v>9.1153270375253739E-2</v>
      </c>
      <c r="D243" s="4">
        <v>0.18410160189359023</v>
      </c>
      <c r="E243" s="4">
        <v>0.34830542391336944</v>
      </c>
      <c r="F243" s="4">
        <v>0.46468057910245258</v>
      </c>
      <c r="G243" s="4">
        <v>0.63559982736239939</v>
      </c>
      <c r="H243" s="4">
        <v>0.7137352117681327</v>
      </c>
      <c r="I243" s="4">
        <v>0.8574268821320925</v>
      </c>
      <c r="J243" s="4">
        <v>1.0050960663002755</v>
      </c>
      <c r="K243" s="4">
        <v>1.2576489055765907</v>
      </c>
      <c r="L243" s="4">
        <v>1.2806003689961389</v>
      </c>
      <c r="M243" s="4">
        <v>1.0836782500834834</v>
      </c>
      <c r="N243" s="4">
        <v>2.1641365911095356</v>
      </c>
      <c r="O243" s="4">
        <v>2.0897968351240088</v>
      </c>
      <c r="P243" s="4">
        <v>2.407902599817449</v>
      </c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</row>
    <row r="244" spans="1:50" x14ac:dyDescent="0.2">
      <c r="A244" s="13">
        <f t="shared" si="5"/>
        <v>1987</v>
      </c>
      <c r="B244" s="4">
        <v>1.742920540321443E-2</v>
      </c>
      <c r="C244" s="4">
        <v>0.10905903335873141</v>
      </c>
      <c r="D244" s="4">
        <v>0.2170820115119855</v>
      </c>
      <c r="E244" s="4">
        <v>0.33505332623320527</v>
      </c>
      <c r="F244" s="4">
        <v>0.42371307842979233</v>
      </c>
      <c r="G244" s="4">
        <v>0.5308281452124094</v>
      </c>
      <c r="H244" s="4">
        <v>0.69875792138580162</v>
      </c>
      <c r="I244" s="4">
        <v>0.79762158957532725</v>
      </c>
      <c r="J244" s="4">
        <v>0.87377249279885916</v>
      </c>
      <c r="K244" s="4">
        <v>0.99308286439901827</v>
      </c>
      <c r="L244" s="4">
        <v>1.1307927035051581</v>
      </c>
      <c r="M244" s="4">
        <v>1.3925523658713064</v>
      </c>
      <c r="N244" s="4">
        <v>1.6968767107320197</v>
      </c>
      <c r="O244" s="4">
        <v>1.9646322301742201</v>
      </c>
      <c r="P244" s="4">
        <v>2.2506670538243396</v>
      </c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</row>
    <row r="245" spans="1:50" x14ac:dyDescent="0.2">
      <c r="A245" s="13">
        <f t="shared" si="5"/>
        <v>1988</v>
      </c>
      <c r="B245" s="4">
        <v>1.6652137849341497E-2</v>
      </c>
      <c r="C245" s="4">
        <v>9.8286805534167493E-2</v>
      </c>
      <c r="D245" s="4">
        <v>0.27615779221118136</v>
      </c>
      <c r="E245" s="4">
        <v>0.34445561583326567</v>
      </c>
      <c r="F245" s="4">
        <v>0.43684975349780314</v>
      </c>
      <c r="G245" s="4">
        <v>0.51220348502449686</v>
      </c>
      <c r="H245" s="4">
        <v>0.58845890357203046</v>
      </c>
      <c r="I245" s="4">
        <v>0.73504369252478774</v>
      </c>
      <c r="J245" s="4">
        <v>0.82921618963472832</v>
      </c>
      <c r="K245" s="4">
        <v>0.99458830440681567</v>
      </c>
      <c r="L245" s="4">
        <v>1.1346914934053993</v>
      </c>
      <c r="M245" s="4">
        <v>1.226577673651903</v>
      </c>
      <c r="N245" s="4">
        <v>1.6426926358168437</v>
      </c>
      <c r="O245" s="4">
        <v>0.86021880481186763</v>
      </c>
      <c r="P245" s="4">
        <v>1.5732977506923469</v>
      </c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</row>
    <row r="246" spans="1:50" x14ac:dyDescent="0.2">
      <c r="A246" s="13">
        <f t="shared" si="5"/>
        <v>1989</v>
      </c>
      <c r="B246" s="4">
        <v>1.5967526110405004E-2</v>
      </c>
      <c r="C246" s="4">
        <v>8.9042938823230097E-2</v>
      </c>
      <c r="D246" s="4">
        <v>0.17329705413373414</v>
      </c>
      <c r="E246" s="4">
        <v>0.36815378757776057</v>
      </c>
      <c r="F246" s="4">
        <v>0.43081782153312592</v>
      </c>
      <c r="G246" s="4">
        <v>0.52240332049685412</v>
      </c>
      <c r="H246" s="4">
        <v>0.61942938799178882</v>
      </c>
      <c r="I246" s="4">
        <v>0.68369545219551053</v>
      </c>
      <c r="J246" s="4">
        <v>0.93164526033971529</v>
      </c>
      <c r="K246" s="4">
        <v>0.92233814333717101</v>
      </c>
      <c r="L246" s="4">
        <v>1.0524140340339856</v>
      </c>
      <c r="M246" s="4">
        <v>1.0438378016150729</v>
      </c>
      <c r="N246" s="4">
        <v>1.102182639133451</v>
      </c>
      <c r="O246" s="4">
        <v>1.15455224411615</v>
      </c>
      <c r="P246" s="4">
        <v>1.2287647085942783</v>
      </c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</row>
    <row r="247" spans="1:50" x14ac:dyDescent="0.2">
      <c r="A247" s="13">
        <f t="shared" si="5"/>
        <v>1990</v>
      </c>
      <c r="B247" s="4">
        <v>1.4288432550868894E-2</v>
      </c>
      <c r="C247" s="4">
        <v>9.9133783703613518E-2</v>
      </c>
      <c r="D247" s="4">
        <v>0.15324857408027709</v>
      </c>
      <c r="E247" s="4">
        <v>0.38163586416712264</v>
      </c>
      <c r="F247" s="4">
        <v>0.49335004996983006</v>
      </c>
      <c r="G247" s="4">
        <v>0.56882840638590537</v>
      </c>
      <c r="H247" s="4">
        <v>0.59224505989207321</v>
      </c>
      <c r="I247" s="4">
        <v>0.71338434670655926</v>
      </c>
      <c r="J247" s="4">
        <v>0.73722255632889777</v>
      </c>
      <c r="K247" s="4">
        <v>1.0387611638106315</v>
      </c>
      <c r="L247" s="4">
        <v>1.0460770686854999</v>
      </c>
      <c r="M247" s="4">
        <v>1.108448205157095</v>
      </c>
      <c r="N247" s="4">
        <v>1.1754915434977582</v>
      </c>
      <c r="O247" s="4">
        <v>1.2405216964247687</v>
      </c>
      <c r="P247" s="4">
        <v>1.3985554427689357</v>
      </c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</row>
    <row r="248" spans="1:50" x14ac:dyDescent="0.2">
      <c r="A248" s="13">
        <f t="shared" si="5"/>
        <v>1991</v>
      </c>
      <c r="B248" s="4">
        <v>1.9307953276137796E-2</v>
      </c>
      <c r="C248" s="4">
        <v>0.12080336089778917</v>
      </c>
      <c r="D248" s="4">
        <v>0.16407595790837051</v>
      </c>
      <c r="E248" s="4">
        <v>0.32292745760884778</v>
      </c>
      <c r="F248" s="4">
        <v>0.49155081841063281</v>
      </c>
      <c r="G248" s="4">
        <v>0.57663639657597565</v>
      </c>
      <c r="H248" s="4">
        <v>0.69004243832165435</v>
      </c>
      <c r="I248" s="4">
        <v>0.73225956256498603</v>
      </c>
      <c r="J248" s="4">
        <v>0.87435704008568293</v>
      </c>
      <c r="K248" s="4">
        <v>0.91097164492823446</v>
      </c>
      <c r="L248" s="4">
        <v>1.0836731185611952</v>
      </c>
      <c r="M248" s="4">
        <v>1.1838581734642295</v>
      </c>
      <c r="N248" s="4">
        <v>1.2113072424927578</v>
      </c>
      <c r="O248" s="4">
        <v>1.3018385919177637</v>
      </c>
      <c r="P248" s="4">
        <v>1.6943189014017663</v>
      </c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</row>
    <row r="249" spans="1:50" x14ac:dyDescent="0.2">
      <c r="A249" s="13">
        <f t="shared" si="5"/>
        <v>1992</v>
      </c>
      <c r="B249" s="4">
        <v>1.3628079693266808E-2</v>
      </c>
      <c r="C249" s="4">
        <v>0.11373698249691566</v>
      </c>
      <c r="D249" s="4">
        <v>0.2832457282039092</v>
      </c>
      <c r="E249" s="4">
        <v>0.36477052566613177</v>
      </c>
      <c r="F249" s="4">
        <v>0.50934890027678592</v>
      </c>
      <c r="G249" s="4">
        <v>0.61624753822250766</v>
      </c>
      <c r="H249" s="4">
        <v>0.76405055479195283</v>
      </c>
      <c r="I249" s="4">
        <v>0.84957271129520462</v>
      </c>
      <c r="J249" s="4">
        <v>0.89856764840786385</v>
      </c>
      <c r="K249" s="4">
        <v>0.974967865811734</v>
      </c>
      <c r="L249" s="4">
        <v>1.0824958524597059</v>
      </c>
      <c r="M249" s="4">
        <v>1.2314002726331874</v>
      </c>
      <c r="N249" s="4">
        <v>1.3023044289484684</v>
      </c>
      <c r="O249" s="4">
        <v>1.330599817621529</v>
      </c>
      <c r="P249" s="4">
        <v>1.2924653018360204</v>
      </c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</row>
    <row r="250" spans="1:50" x14ac:dyDescent="0.2">
      <c r="A250" s="13">
        <f t="shared" si="5"/>
        <v>1993</v>
      </c>
      <c r="B250" s="4">
        <v>1.3996315787967889E-2</v>
      </c>
      <c r="C250" s="4">
        <v>5.834927747045026E-2</v>
      </c>
      <c r="D250" s="4">
        <v>0.31900940705382302</v>
      </c>
      <c r="E250" s="4">
        <v>0.46158005279163311</v>
      </c>
      <c r="F250" s="4">
        <v>0.51685778866563969</v>
      </c>
      <c r="G250" s="4">
        <v>0.57972264816296004</v>
      </c>
      <c r="H250" s="4">
        <v>0.67857381821333118</v>
      </c>
      <c r="I250" s="4">
        <v>0.80169712887512912</v>
      </c>
      <c r="J250" s="4">
        <v>0.98523757226303055</v>
      </c>
      <c r="K250" s="4">
        <v>1.0244711953118832</v>
      </c>
      <c r="L250" s="4">
        <v>1.1450125867084835</v>
      </c>
      <c r="M250" s="4">
        <v>1.2590505860289956</v>
      </c>
      <c r="N250" s="4">
        <v>1.3474210354322584</v>
      </c>
      <c r="O250" s="4">
        <v>1.5233713309342758</v>
      </c>
      <c r="P250" s="4">
        <v>1.593907834562313</v>
      </c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</row>
    <row r="251" spans="1:50" x14ac:dyDescent="0.2">
      <c r="A251" s="13">
        <f t="shared" si="5"/>
        <v>1994</v>
      </c>
      <c r="B251" s="4">
        <v>1.33747183734188E-2</v>
      </c>
      <c r="C251" s="4">
        <v>6.9284857529326158E-2</v>
      </c>
      <c r="D251" s="4">
        <v>0.22744592437704864</v>
      </c>
      <c r="E251" s="4">
        <v>0.47291481417567349</v>
      </c>
      <c r="F251" s="4">
        <v>0.56615195435369103</v>
      </c>
      <c r="G251" s="4">
        <v>0.63845801739699692</v>
      </c>
      <c r="H251" s="4">
        <v>0.71998447142921418</v>
      </c>
      <c r="I251" s="4">
        <v>0.91527771489137488</v>
      </c>
      <c r="J251" s="4">
        <v>1.1551277023503299</v>
      </c>
      <c r="K251" s="4">
        <v>1.121990146352871</v>
      </c>
      <c r="L251" s="4">
        <v>1.1887175539672616</v>
      </c>
      <c r="M251" s="4">
        <v>1.2933148454512042</v>
      </c>
      <c r="N251" s="4">
        <v>1.3731846665076071</v>
      </c>
      <c r="O251" s="4">
        <v>1.534390706971573</v>
      </c>
      <c r="P251" s="4">
        <v>1.5219905387722363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</row>
    <row r="252" spans="1:50" x14ac:dyDescent="0.2">
      <c r="A252" s="13">
        <f t="shared" si="5"/>
        <v>1995</v>
      </c>
      <c r="B252" s="4">
        <v>1.2882059609672413E-2</v>
      </c>
      <c r="C252" s="4">
        <v>6.8407313616871676E-2</v>
      </c>
      <c r="D252" s="4">
        <v>0.13776265081542902</v>
      </c>
      <c r="E252" s="4">
        <v>0.37930448396523575</v>
      </c>
      <c r="F252" s="4">
        <v>0.49227185922393074</v>
      </c>
      <c r="G252" s="4">
        <v>0.63915261978778515</v>
      </c>
      <c r="H252" s="4">
        <v>0.63923137928514129</v>
      </c>
      <c r="I252" s="4">
        <v>0.76864307026178846</v>
      </c>
      <c r="J252" s="4">
        <v>0.91289440751738404</v>
      </c>
      <c r="K252" s="4">
        <v>1.1484188474160364</v>
      </c>
      <c r="L252" s="4">
        <v>1.1738046744178612</v>
      </c>
      <c r="M252" s="4">
        <v>1.2819723227588733</v>
      </c>
      <c r="N252" s="4">
        <v>1.3404258176277724</v>
      </c>
      <c r="O252" s="4">
        <v>1.3906317066623315</v>
      </c>
      <c r="P252" s="4">
        <v>1.5281265903436607</v>
      </c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</row>
    <row r="253" spans="1:50" x14ac:dyDescent="0.2">
      <c r="A253" s="13">
        <f t="shared" si="5"/>
        <v>1996</v>
      </c>
      <c r="B253" s="4">
        <v>1.704943418146241E-2</v>
      </c>
      <c r="C253" s="4">
        <v>7.0023965329331098E-2</v>
      </c>
      <c r="D253" s="4">
        <v>0.1403978756119921</v>
      </c>
      <c r="E253" s="4">
        <v>0.29838451342087263</v>
      </c>
      <c r="F253" s="4">
        <v>0.49784735123918006</v>
      </c>
      <c r="G253" s="4">
        <v>0.60004269010403399</v>
      </c>
      <c r="H253" s="4">
        <v>0.74165273271862153</v>
      </c>
      <c r="I253" s="4">
        <v>0.80571435893673626</v>
      </c>
      <c r="J253" s="4">
        <v>0.97033359703954836</v>
      </c>
      <c r="K253" s="4">
        <v>1.0214268531011217</v>
      </c>
      <c r="L253" s="4">
        <v>1.3350284309933855</v>
      </c>
      <c r="M253" s="4">
        <v>1.3871108747397787</v>
      </c>
      <c r="N253" s="4">
        <v>1.4266903939126252</v>
      </c>
      <c r="O253" s="4">
        <v>1.5398147094583059</v>
      </c>
      <c r="P253" s="4">
        <v>1.5388743299622443</v>
      </c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</row>
    <row r="254" spans="1:50" x14ac:dyDescent="0.2">
      <c r="A254" s="13">
        <f t="shared" si="5"/>
        <v>1997</v>
      </c>
      <c r="B254" s="4">
        <v>1.6395216572539971E-2</v>
      </c>
      <c r="C254" s="4">
        <v>6.9218526869889052E-2</v>
      </c>
      <c r="D254" s="4">
        <v>0.2300234294409553</v>
      </c>
      <c r="E254" s="4">
        <v>0.3370564616965554</v>
      </c>
      <c r="F254" s="4">
        <v>0.40326299680479433</v>
      </c>
      <c r="G254" s="4">
        <v>0.54278331992081152</v>
      </c>
      <c r="H254" s="4">
        <v>0.69866978492876086</v>
      </c>
      <c r="I254" s="4">
        <v>0.79229838557611465</v>
      </c>
      <c r="J254" s="4">
        <v>0.99267105363787134</v>
      </c>
      <c r="K254" s="4">
        <v>1.015913823318856</v>
      </c>
      <c r="L254" s="4">
        <v>1.137211858459565</v>
      </c>
      <c r="M254" s="4">
        <v>1.2865976208545409</v>
      </c>
      <c r="N254" s="4">
        <v>1.2491585370805829</v>
      </c>
      <c r="O254" s="4">
        <v>1.5013007385350507</v>
      </c>
      <c r="P254" s="4">
        <v>1.5803040444256424</v>
      </c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</row>
    <row r="255" spans="1:50" x14ac:dyDescent="0.2">
      <c r="A255" s="13">
        <f t="shared" si="5"/>
        <v>1998</v>
      </c>
      <c r="B255" s="4">
        <v>1.6472105418772219E-2</v>
      </c>
      <c r="C255" s="4">
        <v>6.8728367193964829E-2</v>
      </c>
      <c r="D255" s="4">
        <v>0.18362337331640341</v>
      </c>
      <c r="E255" s="4">
        <v>0.33725155817131525</v>
      </c>
      <c r="F255" s="4">
        <v>0.47338063772907646</v>
      </c>
      <c r="G255" s="4">
        <v>0.51534761088080505</v>
      </c>
      <c r="H255" s="4">
        <v>0.67139534392246514</v>
      </c>
      <c r="I255" s="4">
        <v>0.79729230971118181</v>
      </c>
      <c r="J255" s="4">
        <v>0.88226626108059092</v>
      </c>
      <c r="K255" s="4">
        <v>0.91798437453840998</v>
      </c>
      <c r="L255" s="4">
        <v>1.0912808762611972</v>
      </c>
      <c r="M255" s="4">
        <v>1.3114852245403343</v>
      </c>
      <c r="N255" s="4">
        <v>1.2900971786641509</v>
      </c>
      <c r="O255" s="4">
        <v>1.7213659019936089</v>
      </c>
      <c r="P255" s="4">
        <v>1.7586282243781912</v>
      </c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</row>
    <row r="256" spans="1:50" x14ac:dyDescent="0.2">
      <c r="A256" s="13">
        <f t="shared" si="5"/>
        <v>1999</v>
      </c>
      <c r="B256" s="4">
        <v>1.4900123183627594E-2</v>
      </c>
      <c r="C256" s="4">
        <v>7.4165941952383602E-2</v>
      </c>
      <c r="D256" s="4">
        <v>0.18228837086298735</v>
      </c>
      <c r="E256" s="4">
        <v>0.33495807067311728</v>
      </c>
      <c r="F256" s="4">
        <v>0.391732760054257</v>
      </c>
      <c r="G256" s="4">
        <v>0.55400008577581827</v>
      </c>
      <c r="H256" s="4">
        <v>0.62083603241516272</v>
      </c>
      <c r="I256" s="4">
        <v>0.76914803130115417</v>
      </c>
      <c r="J256" s="4">
        <v>0.93718230501646982</v>
      </c>
      <c r="K256" s="4">
        <v>0.95603199434217823</v>
      </c>
      <c r="L256" s="4">
        <v>1.098988481262229</v>
      </c>
      <c r="M256" s="4">
        <v>1.184292353151392</v>
      </c>
      <c r="N256" s="4">
        <v>1.5536823353830151</v>
      </c>
      <c r="O256" s="4">
        <v>1.7239864657955983</v>
      </c>
      <c r="P256" s="4">
        <v>1.8532847330938083</v>
      </c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</row>
    <row r="257" spans="1:50" x14ac:dyDescent="0.2">
      <c r="A257" s="13">
        <f t="shared" si="5"/>
        <v>2000</v>
      </c>
      <c r="B257" s="4">
        <v>1.0951363993860253E-2</v>
      </c>
      <c r="C257" s="4">
        <v>6.1951799303707672E-2</v>
      </c>
      <c r="D257" s="4">
        <v>0.20813671975000667</v>
      </c>
      <c r="E257" s="4">
        <v>0.35701560593522169</v>
      </c>
      <c r="F257" s="4">
        <v>0.4436440939676044</v>
      </c>
      <c r="G257" s="4">
        <v>0.51816815711506181</v>
      </c>
      <c r="H257" s="4">
        <v>0.63729492949482081</v>
      </c>
      <c r="I257" s="4">
        <v>0.70270930443857771</v>
      </c>
      <c r="J257" s="4">
        <v>0.77644786493072959</v>
      </c>
      <c r="K257" s="4">
        <v>0.91903312514490443</v>
      </c>
      <c r="L257" s="4">
        <v>1.1350345613573034</v>
      </c>
      <c r="M257" s="4">
        <v>1.1768188224286462</v>
      </c>
      <c r="N257" s="4">
        <v>1.3469946505229644</v>
      </c>
      <c r="O257" s="4">
        <v>1.3962884924693009</v>
      </c>
      <c r="P257" s="4">
        <v>1.8176116469329853</v>
      </c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</row>
    <row r="258" spans="1:50" x14ac:dyDescent="0.2">
      <c r="A258" s="13">
        <f t="shared" si="5"/>
        <v>2001</v>
      </c>
      <c r="B258" s="4">
        <v>1.5369762085000203E-2</v>
      </c>
      <c r="C258" s="4">
        <v>7.4123555867956548E-2</v>
      </c>
      <c r="D258" s="4">
        <v>0.16540810482266871</v>
      </c>
      <c r="E258" s="4">
        <v>0.36800408666441409</v>
      </c>
      <c r="F258" s="4">
        <v>0.49349488034189121</v>
      </c>
      <c r="G258" s="4">
        <v>0.59506324772015995</v>
      </c>
      <c r="H258" s="4">
        <v>0.68239604119846631</v>
      </c>
      <c r="I258" s="4">
        <v>0.74807635136371353</v>
      </c>
      <c r="J258" s="4">
        <v>0.83892269822690946</v>
      </c>
      <c r="K258" s="4">
        <v>0.88476137806617772</v>
      </c>
      <c r="L258" s="4">
        <v>1.096246754334927</v>
      </c>
      <c r="M258" s="4">
        <v>1.20091107907441</v>
      </c>
      <c r="N258" s="4">
        <v>1.3945448037943897</v>
      </c>
      <c r="O258" s="4">
        <v>1.3446450108124637</v>
      </c>
      <c r="P258" s="4">
        <v>1.6448106695419051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</row>
    <row r="259" spans="1:50" x14ac:dyDescent="0.2">
      <c r="A259" s="13">
        <f t="shared" si="5"/>
        <v>2002</v>
      </c>
      <c r="B259" s="4">
        <v>1.2298802729199801E-2</v>
      </c>
      <c r="C259" s="4">
        <v>7.5037535158303872E-2</v>
      </c>
      <c r="D259" s="4">
        <v>0.23123643966169882</v>
      </c>
      <c r="E259" s="4">
        <v>0.36522572163007133</v>
      </c>
      <c r="F259" s="4">
        <v>0.51220115992799864</v>
      </c>
      <c r="G259" s="4">
        <v>0.62616407793332318</v>
      </c>
      <c r="H259" s="4">
        <v>0.65328763713643268</v>
      </c>
      <c r="I259" s="4">
        <v>0.79792948444156053</v>
      </c>
      <c r="J259" s="4">
        <v>0.87942736530255061</v>
      </c>
      <c r="K259" s="4">
        <v>0.90526622339873331</v>
      </c>
      <c r="L259" s="4">
        <v>0.93414460808697153</v>
      </c>
      <c r="M259" s="4">
        <v>1.0763683744240977</v>
      </c>
      <c r="N259" s="4">
        <v>1.1453853660210354</v>
      </c>
      <c r="O259" s="4">
        <v>1.4087171303868899</v>
      </c>
      <c r="P259" s="4">
        <v>1.8094268660602526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</row>
    <row r="260" spans="1:50" x14ac:dyDescent="0.2">
      <c r="A260" s="13">
        <f t="shared" si="5"/>
        <v>2003</v>
      </c>
      <c r="B260" s="4">
        <v>2.1889629618772187E-2</v>
      </c>
      <c r="C260" s="4">
        <v>9.4953228733223732E-2</v>
      </c>
      <c r="D260" s="4">
        <v>0.30343374452373767</v>
      </c>
      <c r="E260" s="4">
        <v>0.42912174361370142</v>
      </c>
      <c r="F260" s="4">
        <v>0.57132676009248173</v>
      </c>
      <c r="G260" s="4">
        <v>0.6597071252958796</v>
      </c>
      <c r="H260" s="4">
        <v>0.74752619048072566</v>
      </c>
      <c r="I260" s="4">
        <v>0.84629024656425123</v>
      </c>
      <c r="J260" s="4">
        <v>0.87257912663017689</v>
      </c>
      <c r="K260" s="4">
        <v>0.96897899886797434</v>
      </c>
      <c r="L260" s="4">
        <v>0.97419307822143253</v>
      </c>
      <c r="M260" s="4">
        <v>1.0022209975772225</v>
      </c>
      <c r="N260" s="4">
        <v>1.0098196858073782</v>
      </c>
      <c r="O260" s="4">
        <v>1.1704305839813456</v>
      </c>
      <c r="P260" s="4">
        <v>1.217858955715315</v>
      </c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</row>
    <row r="261" spans="1:50" x14ac:dyDescent="0.2">
      <c r="A261" s="13">
        <f t="shared" si="5"/>
        <v>2004</v>
      </c>
      <c r="B261" s="4">
        <v>2.0124526621560165E-2</v>
      </c>
      <c r="C261" s="4">
        <v>9.2072922662960979E-2</v>
      </c>
      <c r="D261" s="4">
        <v>0.26972277083958379</v>
      </c>
      <c r="E261" s="4">
        <v>0.47008575757203674</v>
      </c>
      <c r="F261" s="4">
        <v>0.54717866671805271</v>
      </c>
      <c r="G261" s="4">
        <v>0.67649230337754562</v>
      </c>
      <c r="H261" s="4">
        <v>0.75669364025277175</v>
      </c>
      <c r="I261" s="4">
        <v>0.78504274952210795</v>
      </c>
      <c r="J261" s="4">
        <v>0.93658317959114668</v>
      </c>
      <c r="K261" s="4">
        <v>0.93829521081164124</v>
      </c>
      <c r="L261" s="4">
        <v>1.0427173713312605</v>
      </c>
      <c r="M261" s="4">
        <v>1.0438890078139866</v>
      </c>
      <c r="N261" s="4">
        <v>1.102919052637706</v>
      </c>
      <c r="O261" s="4">
        <v>1.3508496723342267</v>
      </c>
      <c r="P261" s="4">
        <v>1.4020442405849531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</row>
    <row r="262" spans="1:50" x14ac:dyDescent="0.2">
      <c r="A262" s="13">
        <f t="shared" si="5"/>
        <v>2005</v>
      </c>
      <c r="B262" s="4">
        <v>1.9179400644027043E-2</v>
      </c>
      <c r="C262" s="4">
        <v>7.7652296656863712E-2</v>
      </c>
      <c r="D262" s="4">
        <v>0.19244668568666884</v>
      </c>
      <c r="E262" s="4">
        <v>0.39827857581824405</v>
      </c>
      <c r="F262" s="4">
        <v>0.52158237862149792</v>
      </c>
      <c r="G262" s="4">
        <v>0.59997289501712181</v>
      </c>
      <c r="H262" s="4">
        <v>0.70080427206017759</v>
      </c>
      <c r="I262" s="4">
        <v>0.80736353101920344</v>
      </c>
      <c r="J262" s="4">
        <v>0.88453599139367844</v>
      </c>
      <c r="K262" s="4">
        <v>0.91262322239749005</v>
      </c>
      <c r="L262" s="4">
        <v>1.0111232277645179</v>
      </c>
      <c r="M262" s="4">
        <v>1.064909999310248</v>
      </c>
      <c r="N262" s="4">
        <v>1.0889202679820689</v>
      </c>
      <c r="O262" s="4">
        <v>1.1889617120491833</v>
      </c>
      <c r="P262" s="4">
        <v>1.2942573474575181</v>
      </c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</row>
    <row r="263" spans="1:50" x14ac:dyDescent="0.2">
      <c r="A263" s="13">
        <f t="shared" si="5"/>
        <v>2006</v>
      </c>
      <c r="B263" s="4">
        <v>9.4253559234397048E-3</v>
      </c>
      <c r="C263" s="4">
        <v>7.7741329010683674E-2</v>
      </c>
      <c r="D263" s="4">
        <v>0.13532981321426857</v>
      </c>
      <c r="E263" s="4">
        <v>0.36751134621522613</v>
      </c>
      <c r="F263" s="4">
        <v>0.51743237511433537</v>
      </c>
      <c r="G263" s="4">
        <v>0.60458571906402092</v>
      </c>
      <c r="H263" s="4">
        <v>0.72592918730837597</v>
      </c>
      <c r="I263" s="4">
        <v>0.80419058586881365</v>
      </c>
      <c r="J263" s="4">
        <v>0.91207957646203763</v>
      </c>
      <c r="K263" s="4">
        <v>1.0387397037377448</v>
      </c>
      <c r="L263" s="4">
        <v>1.0972062951584238</v>
      </c>
      <c r="M263" s="4">
        <v>1.1741258069035356</v>
      </c>
      <c r="N263" s="4">
        <v>1.2652839530817066</v>
      </c>
      <c r="O263" s="4">
        <v>1.2416723379791561</v>
      </c>
      <c r="P263" s="4">
        <v>1.3430545911712486</v>
      </c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</row>
    <row r="264" spans="1:50" x14ac:dyDescent="0.2">
      <c r="A264" s="13">
        <f t="shared" si="5"/>
        <v>2007</v>
      </c>
      <c r="B264" s="4">
        <v>1.2350350077386834E-2</v>
      </c>
      <c r="C264" s="4">
        <v>9.0667779547759564E-2</v>
      </c>
      <c r="D264" s="4">
        <v>0.30073758786261517</v>
      </c>
      <c r="E264" s="4">
        <v>0.44643771398077187</v>
      </c>
      <c r="F264" s="4">
        <v>0.54861693732004835</v>
      </c>
      <c r="G264" s="4">
        <v>0.67142971388510331</v>
      </c>
      <c r="H264" s="4">
        <v>0.7725036736379769</v>
      </c>
      <c r="I264" s="4">
        <v>0.84841189672892947</v>
      </c>
      <c r="J264" s="4">
        <v>0.92789410713628817</v>
      </c>
      <c r="K264" s="4">
        <v>1.0539998780305122</v>
      </c>
      <c r="L264" s="4">
        <v>1.1243072697671006</v>
      </c>
      <c r="M264" s="4">
        <v>1.0927651593245971</v>
      </c>
      <c r="N264" s="4">
        <v>1.2973826744597574</v>
      </c>
      <c r="O264" s="4">
        <v>1.2822340961097762</v>
      </c>
      <c r="P264" s="4">
        <v>1.3909839719711843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</row>
    <row r="265" spans="1:50" x14ac:dyDescent="0.2">
      <c r="A265" s="13">
        <f t="shared" si="5"/>
        <v>2008</v>
      </c>
      <c r="B265" s="4">
        <v>1.3717596116654301E-2</v>
      </c>
      <c r="C265" s="4">
        <v>5.0276717766401482E-2</v>
      </c>
      <c r="D265" s="4">
        <v>0.22508533493344493</v>
      </c>
      <c r="E265" s="4">
        <v>0.4211155487872838</v>
      </c>
      <c r="F265" s="4">
        <v>0.52678862682224992</v>
      </c>
      <c r="G265" s="4">
        <v>0.63795902057459142</v>
      </c>
      <c r="H265" s="4">
        <v>0.75900527329412226</v>
      </c>
      <c r="I265" s="4">
        <v>0.85886950509555249</v>
      </c>
      <c r="J265" s="4">
        <v>0.92857360976185133</v>
      </c>
      <c r="K265" s="4">
        <v>1.060090754368662</v>
      </c>
      <c r="L265" s="4">
        <v>1.2143563914084621</v>
      </c>
      <c r="M265" s="4">
        <v>1.1897178218167526</v>
      </c>
      <c r="N265" s="4">
        <v>1.3362324194272419</v>
      </c>
      <c r="O265" s="4">
        <v>1.505655139867317</v>
      </c>
      <c r="P265" s="4">
        <v>1.5629885795516374</v>
      </c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</row>
    <row r="266" spans="1:50" x14ac:dyDescent="0.2">
      <c r="A266" s="13">
        <f t="shared" si="5"/>
        <v>2009</v>
      </c>
      <c r="B266" s="4">
        <v>1.071784583774613E-2</v>
      </c>
      <c r="C266" s="4">
        <v>7.0041267739113386E-2</v>
      </c>
      <c r="D266" s="4">
        <v>0.21544965698411209</v>
      </c>
      <c r="E266" s="4">
        <v>0.41001312825581837</v>
      </c>
      <c r="F266" s="4">
        <v>0.58350492059686232</v>
      </c>
      <c r="G266" s="4">
        <v>0.68867174152367072</v>
      </c>
      <c r="H266" s="4">
        <v>0.84614486254855537</v>
      </c>
      <c r="I266" s="4">
        <v>0.90820374381680602</v>
      </c>
      <c r="J266" s="4">
        <v>0.95406083663819274</v>
      </c>
      <c r="K266" s="4">
        <v>1.1556455445866765</v>
      </c>
      <c r="L266" s="4">
        <v>1.1862090444752906</v>
      </c>
      <c r="M266" s="4">
        <v>1.4393744902068666</v>
      </c>
      <c r="N266" s="4">
        <v>1.4117947405283393</v>
      </c>
      <c r="O266" s="4">
        <v>1.5482094196969336</v>
      </c>
      <c r="P266" s="4">
        <v>1.7758836768748567</v>
      </c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</row>
    <row r="267" spans="1:50" x14ac:dyDescent="0.2">
      <c r="A267" s="13">
        <f t="shared" si="5"/>
        <v>2010</v>
      </c>
      <c r="B267" s="4">
        <v>1.8786893880998707E-2</v>
      </c>
      <c r="C267" s="4">
        <v>7.2267995052456929E-2</v>
      </c>
      <c r="D267" s="4">
        <v>0.24381060660354331</v>
      </c>
      <c r="E267" s="4">
        <v>0.40205606900340196</v>
      </c>
      <c r="F267" s="4">
        <v>0.54067398537750333</v>
      </c>
      <c r="G267" s="4">
        <v>0.67506148772608388</v>
      </c>
      <c r="H267" s="4">
        <v>0.90795986748910262</v>
      </c>
      <c r="I267" s="4">
        <v>0.9754436326030792</v>
      </c>
      <c r="J267" s="4">
        <v>1.0116268342945089</v>
      </c>
      <c r="K267" s="4">
        <v>1.1097964642788742</v>
      </c>
      <c r="L267" s="4">
        <v>1.1412751813333588</v>
      </c>
      <c r="M267" s="4">
        <v>1.2665851624927615</v>
      </c>
      <c r="N267" s="4">
        <v>1.4231518426009748</v>
      </c>
      <c r="O267" s="4">
        <v>1.5291684444037434</v>
      </c>
      <c r="P267" s="4">
        <v>1.9265531597512184</v>
      </c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</row>
    <row r="268" spans="1:50" x14ac:dyDescent="0.2">
      <c r="A268" s="13">
        <f t="shared" si="5"/>
        <v>2011</v>
      </c>
      <c r="B268" s="4">
        <v>1.4789419079075536E-2</v>
      </c>
      <c r="C268" s="4">
        <v>0.10590521087607351</v>
      </c>
      <c r="D268" s="4">
        <v>0.23816101312767046</v>
      </c>
      <c r="E268" s="4">
        <v>0.4453996434192955</v>
      </c>
      <c r="F268" s="4">
        <v>0.55340520210984878</v>
      </c>
      <c r="G268" s="4">
        <v>0.64672740146066154</v>
      </c>
      <c r="H268" s="4">
        <v>0.8036778547375163</v>
      </c>
      <c r="I268" s="4">
        <v>0.98942417521358483</v>
      </c>
      <c r="J268" s="4">
        <v>1.107858561536345</v>
      </c>
      <c r="K268" s="4">
        <v>1.160121150409666</v>
      </c>
      <c r="L268" s="4">
        <v>1.2467983223437</v>
      </c>
      <c r="M268" s="4">
        <v>1.3032655199648751</v>
      </c>
      <c r="N268" s="4">
        <v>1.429260982766718</v>
      </c>
      <c r="O268" s="4">
        <v>1.4476117780325386</v>
      </c>
      <c r="P268" s="4">
        <v>1.6428955515473351</v>
      </c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</row>
    <row r="269" spans="1:50" x14ac:dyDescent="0.2">
      <c r="A269" s="13">
        <f t="shared" si="5"/>
        <v>2012</v>
      </c>
      <c r="B269" s="4">
        <v>1.3675343728115462E-2</v>
      </c>
      <c r="C269" s="4">
        <v>7.5004110383182596E-2</v>
      </c>
      <c r="D269" s="4">
        <v>0.21360066605104092</v>
      </c>
      <c r="E269" s="4">
        <v>0.35653392628422204</v>
      </c>
      <c r="F269" s="4">
        <v>0.53029291406733381</v>
      </c>
      <c r="G269" s="4">
        <v>0.66878990262590921</v>
      </c>
      <c r="H269" s="4">
        <v>0.81150858596581021</v>
      </c>
      <c r="I269" s="4">
        <v>0.88450027592999647</v>
      </c>
      <c r="J269" s="4">
        <v>1.2120305205193305</v>
      </c>
      <c r="K269" s="4">
        <v>1.2462420809756227</v>
      </c>
      <c r="L269" s="4">
        <v>1.3015071918626888</v>
      </c>
      <c r="M269" s="4">
        <v>1.3327429886153928</v>
      </c>
      <c r="N269" s="4">
        <v>1.4242012765826979</v>
      </c>
      <c r="O269" s="4">
        <v>1.6362527455865945</v>
      </c>
      <c r="P269" s="4">
        <v>1.8596413155755867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</row>
    <row r="270" spans="1:50" x14ac:dyDescent="0.2">
      <c r="A270" s="13">
        <f t="shared" si="5"/>
        <v>2013</v>
      </c>
      <c r="B270" s="4">
        <v>1.7389257726722993E-2</v>
      </c>
      <c r="C270" s="4">
        <v>6.0941369234059316E-2</v>
      </c>
      <c r="D270" s="4">
        <v>0.23884526769963274</v>
      </c>
      <c r="E270" s="4">
        <v>0.41795373429649751</v>
      </c>
      <c r="F270" s="4">
        <v>0.49219745028544504</v>
      </c>
      <c r="G270" s="4">
        <v>0.61652763543715328</v>
      </c>
      <c r="H270" s="4">
        <v>0.82858481891108071</v>
      </c>
      <c r="I270" s="4">
        <v>0.96626829038458795</v>
      </c>
      <c r="J270" s="4">
        <v>1.0867573605306229</v>
      </c>
      <c r="K270" s="4">
        <v>1.2389031153250343</v>
      </c>
      <c r="L270" s="4">
        <v>1.2950730520032612</v>
      </c>
      <c r="M270" s="4">
        <v>1.3524865594084872</v>
      </c>
      <c r="N270" s="4">
        <v>1.446569946628214</v>
      </c>
      <c r="O270" s="4">
        <v>1.5840619232227171</v>
      </c>
      <c r="P270" s="4">
        <v>1.6066910201436799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</row>
    <row r="271" spans="1:50" x14ac:dyDescent="0.2">
      <c r="A271" s="13">
        <f t="shared" si="5"/>
        <v>2014</v>
      </c>
      <c r="B271" s="4">
        <v>1.6146757156409709E-2</v>
      </c>
      <c r="C271" s="4">
        <v>9.6930448587594267E-2</v>
      </c>
      <c r="D271" s="4">
        <v>0.26388301223213656</v>
      </c>
      <c r="E271" s="4">
        <v>0.35237243141203989</v>
      </c>
      <c r="F271" s="4">
        <v>0.47568600753254109</v>
      </c>
      <c r="G271" s="4">
        <v>0.60272379709864365</v>
      </c>
      <c r="H271" s="4">
        <v>0.65950536615132338</v>
      </c>
      <c r="I271" s="4">
        <v>0.89080355701061165</v>
      </c>
      <c r="J271" s="4">
        <v>0.98058936283977216</v>
      </c>
      <c r="K271" s="4">
        <v>1.1214355129809164</v>
      </c>
      <c r="L271" s="4">
        <v>1.2804649016443854</v>
      </c>
      <c r="M271" s="4">
        <v>1.3082966071901256</v>
      </c>
      <c r="N271" s="4">
        <v>1.3968482244154532</v>
      </c>
      <c r="O271" s="4">
        <v>1.4587176357156848</v>
      </c>
      <c r="P271" s="4">
        <v>1.6555870585598944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</row>
    <row r="272" spans="1:50" x14ac:dyDescent="0.2">
      <c r="A272" s="13">
        <f t="shared" si="5"/>
        <v>2015</v>
      </c>
      <c r="B272" s="4">
        <v>1.9380221090518179E-2</v>
      </c>
      <c r="C272" s="4">
        <v>8.7425468611361509E-2</v>
      </c>
      <c r="D272" s="4">
        <v>0.28763206373219136</v>
      </c>
      <c r="E272" s="4">
        <v>0.37948347083178852</v>
      </c>
      <c r="F272" s="4">
        <v>0.50970858103512107</v>
      </c>
      <c r="G272" s="4">
        <v>0.59235817603601737</v>
      </c>
      <c r="H272" s="4">
        <v>0.71656099355416047</v>
      </c>
      <c r="I272" s="4">
        <v>0.80435433011967739</v>
      </c>
      <c r="J272" s="4">
        <v>1.055775692209423</v>
      </c>
      <c r="K272" s="4">
        <v>1.0708881910329178</v>
      </c>
      <c r="L272" s="4">
        <v>1.3063740156041768</v>
      </c>
      <c r="M272" s="4">
        <v>1.6300600231760549</v>
      </c>
      <c r="N272" s="4">
        <v>1.3039663624936066</v>
      </c>
      <c r="O272" s="4">
        <v>1.4686285569143163</v>
      </c>
      <c r="P272" s="4">
        <v>1.6237092622908618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</row>
    <row r="273" spans="1:50" x14ac:dyDescent="0.2">
      <c r="A273" s="13">
        <f t="shared" si="5"/>
        <v>2016</v>
      </c>
      <c r="B273" s="4">
        <v>2.1710311419330611E-2</v>
      </c>
      <c r="C273" s="4">
        <v>8.0338594328356633E-2</v>
      </c>
      <c r="D273" s="4">
        <v>0.22461329715004627</v>
      </c>
      <c r="E273" s="4">
        <v>0.43677518974154628</v>
      </c>
      <c r="F273" s="4">
        <v>0.51319135718277176</v>
      </c>
      <c r="G273" s="4">
        <v>0.60616373749686425</v>
      </c>
      <c r="H273" s="4">
        <v>0.69432305847860931</v>
      </c>
      <c r="I273" s="4">
        <v>0.7736204092706862</v>
      </c>
      <c r="J273" s="4">
        <v>0.84248624615350065</v>
      </c>
      <c r="K273" s="4">
        <v>0.91489679437590865</v>
      </c>
      <c r="L273" s="4">
        <v>1.0391399200572855</v>
      </c>
      <c r="M273" s="4">
        <v>0.91099125014275872</v>
      </c>
      <c r="N273" s="4">
        <v>1.3276278506371595</v>
      </c>
      <c r="O273" s="4">
        <v>1.564376658772433</v>
      </c>
      <c r="P273" s="4">
        <v>1.5395609342342003</v>
      </c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</row>
    <row r="274" spans="1:50" x14ac:dyDescent="0.2">
      <c r="A274" s="13">
        <f t="shared" si="5"/>
        <v>2017</v>
      </c>
      <c r="B274" s="5">
        <v>2.1910474530876287E-2</v>
      </c>
      <c r="C274" s="5">
        <v>9.280892005032669E-2</v>
      </c>
      <c r="D274" s="5">
        <v>0.20422502221149594</v>
      </c>
      <c r="E274" s="5">
        <v>0.4023667858715867</v>
      </c>
      <c r="F274" s="5">
        <v>0.53424866068796695</v>
      </c>
      <c r="G274" s="5">
        <v>0.60678758200160421</v>
      </c>
      <c r="H274" s="5">
        <v>0.69469842780168323</v>
      </c>
      <c r="I274" s="5">
        <v>0.75751027755101874</v>
      </c>
      <c r="J274" s="5">
        <v>0.82718833658307944</v>
      </c>
      <c r="K274" s="5">
        <v>0.83566300632908863</v>
      </c>
      <c r="L274" s="5">
        <v>0.95762399623589189</v>
      </c>
      <c r="M274" s="5">
        <v>0.80352995935952098</v>
      </c>
      <c r="N274" s="5">
        <v>1.198007146648308</v>
      </c>
      <c r="O274" s="5">
        <v>1.3194748156182425</v>
      </c>
      <c r="P274" s="5">
        <v>1.5931405977182491</v>
      </c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</row>
    <row r="275" spans="1:50" x14ac:dyDescent="0.2">
      <c r="B275" s="4" t="s">
        <v>0</v>
      </c>
    </row>
    <row r="276" spans="1:50" x14ac:dyDescent="0.2">
      <c r="B276" s="4" t="s">
        <v>0</v>
      </c>
      <c r="C276" s="4" t="s">
        <v>68</v>
      </c>
      <c r="D276" s="4" t="s">
        <v>13</v>
      </c>
      <c r="E276" s="4" t="s">
        <v>14</v>
      </c>
      <c r="F276" s="4" t="s">
        <v>76</v>
      </c>
      <c r="G276" s="4" t="s">
        <v>97</v>
      </c>
      <c r="H276" s="4">
        <v>1000</v>
      </c>
      <c r="I276" s="4">
        <v>8</v>
      </c>
      <c r="J276" s="4">
        <v>385</v>
      </c>
      <c r="K276" s="4">
        <v>588</v>
      </c>
      <c r="L276" s="4">
        <v>65</v>
      </c>
      <c r="M276" s="9">
        <v>1.05E+18</v>
      </c>
      <c r="N276" s="4">
        <v>1025.4608720000001</v>
      </c>
      <c r="O276" s="4">
        <v>0.105345544</v>
      </c>
      <c r="P276" s="4">
        <v>1000</v>
      </c>
    </row>
    <row r="277" spans="1:50" x14ac:dyDescent="0.2">
      <c r="B277" s="4" t="s">
        <v>0</v>
      </c>
      <c r="C277" s="4">
        <v>1983</v>
      </c>
      <c r="D277" s="4">
        <v>1984</v>
      </c>
      <c r="E277" s="4">
        <v>1985</v>
      </c>
      <c r="F277" s="4">
        <v>1986</v>
      </c>
      <c r="G277" s="4">
        <v>1987</v>
      </c>
      <c r="H277" s="4">
        <v>1988</v>
      </c>
      <c r="I277" s="4">
        <v>1989</v>
      </c>
      <c r="J277" s="4">
        <v>1990</v>
      </c>
      <c r="K277" s="4">
        <v>1991</v>
      </c>
      <c r="L277" s="4">
        <v>1992</v>
      </c>
      <c r="M277" s="4">
        <v>1993</v>
      </c>
      <c r="N277" s="4">
        <v>1994</v>
      </c>
      <c r="O277" s="4">
        <v>1995</v>
      </c>
      <c r="P277" s="4">
        <v>1996</v>
      </c>
      <c r="Q277" s="4">
        <v>1997</v>
      </c>
      <c r="R277" s="4">
        <v>1998</v>
      </c>
      <c r="S277" s="4">
        <v>1999</v>
      </c>
      <c r="T277" s="4">
        <v>2000</v>
      </c>
      <c r="U277" s="4">
        <v>2001</v>
      </c>
      <c r="V277" s="4">
        <v>2002</v>
      </c>
      <c r="W277" s="4">
        <v>2003</v>
      </c>
      <c r="X277" s="4">
        <v>2004</v>
      </c>
      <c r="Y277" s="4">
        <v>2005</v>
      </c>
      <c r="Z277" s="4">
        <v>2006</v>
      </c>
      <c r="AA277" s="4">
        <v>2007</v>
      </c>
      <c r="AB277" s="4">
        <v>2008</v>
      </c>
      <c r="AC277" s="4">
        <v>2009</v>
      </c>
      <c r="AD277" s="4">
        <v>2010</v>
      </c>
      <c r="AE277" s="4">
        <v>2011</v>
      </c>
      <c r="AF277" s="4">
        <v>2012</v>
      </c>
      <c r="AG277" s="4">
        <v>2013</v>
      </c>
      <c r="AH277" s="4">
        <v>2014</v>
      </c>
      <c r="AI277" s="4">
        <v>2015</v>
      </c>
    </row>
    <row r="278" spans="1:50" x14ac:dyDescent="0.2">
      <c r="B278" s="4" t="s">
        <v>0</v>
      </c>
      <c r="C278" s="4" t="s">
        <v>98</v>
      </c>
      <c r="D278" s="4" t="s">
        <v>94</v>
      </c>
      <c r="E278" s="4" t="s">
        <v>99</v>
      </c>
      <c r="F278" s="4" t="s">
        <v>4</v>
      </c>
      <c r="G278" s="4" t="s">
        <v>100</v>
      </c>
      <c r="H278" s="4" t="s">
        <v>101</v>
      </c>
      <c r="I278" s="4" t="s">
        <v>102</v>
      </c>
      <c r="J278" s="4" t="s">
        <v>103</v>
      </c>
      <c r="K278" s="4" t="s">
        <v>104</v>
      </c>
      <c r="L278" s="4" t="s">
        <v>105</v>
      </c>
      <c r="M278" s="4" t="s">
        <v>106</v>
      </c>
    </row>
    <row r="279" spans="1:50" x14ac:dyDescent="0.2">
      <c r="B279" s="4">
        <v>1273.2812289999999</v>
      </c>
      <c r="C279" s="4">
        <v>1128.2297269999999</v>
      </c>
      <c r="D279" s="4">
        <v>739.22674370000004</v>
      </c>
      <c r="E279" s="4">
        <v>1930.851273</v>
      </c>
      <c r="F279" s="4">
        <v>826.37305709999998</v>
      </c>
      <c r="G279" s="4">
        <v>1125.6309409999999</v>
      </c>
      <c r="H279" s="4">
        <v>1456.237948</v>
      </c>
      <c r="I279" s="4">
        <v>1136.2500769999999</v>
      </c>
      <c r="J279" s="4">
        <v>1369.8423049999999</v>
      </c>
      <c r="K279" s="4">
        <v>827.37876029999995</v>
      </c>
      <c r="L279" s="4">
        <v>802.10384590000001</v>
      </c>
      <c r="M279" s="4">
        <v>863.1712933</v>
      </c>
      <c r="N279" s="4">
        <v>972.72426849999999</v>
      </c>
      <c r="O279" s="4">
        <v>1809.1080569999999</v>
      </c>
      <c r="P279" s="4">
        <v>458.01831700000002</v>
      </c>
      <c r="Q279" s="4">
        <v>981.64882130000001</v>
      </c>
      <c r="R279" s="4">
        <v>578.14863890000004</v>
      </c>
      <c r="S279" s="4">
        <v>833.79533160000005</v>
      </c>
      <c r="T279" s="4">
        <v>1006.046504</v>
      </c>
      <c r="U279" s="4">
        <v>695.62402029999998</v>
      </c>
      <c r="V279" s="4">
        <v>750.12433099999998</v>
      </c>
      <c r="W279" s="4">
        <v>1863.12202</v>
      </c>
      <c r="X279" s="4">
        <v>498.72073189999998</v>
      </c>
      <c r="Y279" s="4">
        <v>697.37650199999996</v>
      </c>
      <c r="Z279" s="4">
        <v>427.32597920000001</v>
      </c>
      <c r="AA279" s="4">
        <v>668.51356580000004</v>
      </c>
      <c r="AB279" s="4">
        <v>430.89842470000002</v>
      </c>
      <c r="AC279" s="4">
        <v>415.07588490000001</v>
      </c>
      <c r="AD279" s="4">
        <v>707.02709560000005</v>
      </c>
      <c r="AE279" s="4">
        <v>452.59352639999997</v>
      </c>
      <c r="AF279" s="4">
        <v>610.80090210000003</v>
      </c>
      <c r="AG279" s="4">
        <v>625.30178760000001</v>
      </c>
      <c r="AH279" s="4">
        <v>792.41687979999995</v>
      </c>
      <c r="AI279" s="4">
        <v>705.3779581</v>
      </c>
      <c r="AJ279" s="4">
        <v>700</v>
      </c>
      <c r="AK279" s="4">
        <v>700</v>
      </c>
    </row>
    <row r="280" spans="1:50" x14ac:dyDescent="0.2">
      <c r="B280" s="4" t="s">
        <v>0</v>
      </c>
      <c r="C280" s="4" t="s">
        <v>68</v>
      </c>
      <c r="D280" s="4" t="s">
        <v>69</v>
      </c>
      <c r="E280" s="4" t="s">
        <v>14</v>
      </c>
      <c r="F280" s="4" t="s">
        <v>107</v>
      </c>
      <c r="G280" s="4" t="s">
        <v>26</v>
      </c>
      <c r="H280" s="4" t="s">
        <v>21</v>
      </c>
      <c r="I280" s="4" t="s">
        <v>108</v>
      </c>
      <c r="J280" s="4">
        <v>96</v>
      </c>
      <c r="K280" s="4" t="s">
        <v>109</v>
      </c>
      <c r="L280" s="4" t="s">
        <v>38</v>
      </c>
      <c r="M280" s="4" t="s">
        <v>110</v>
      </c>
      <c r="N280" s="4" t="s">
        <v>19</v>
      </c>
      <c r="O280" s="4" t="s">
        <v>111</v>
      </c>
      <c r="P280" s="4">
        <v>1000000</v>
      </c>
      <c r="Q280" s="4" t="s">
        <v>112</v>
      </c>
      <c r="R280" s="4" t="s">
        <v>19</v>
      </c>
      <c r="S280" s="4" t="s">
        <v>113</v>
      </c>
      <c r="T280" s="4" t="s">
        <v>114</v>
      </c>
      <c r="U280" s="4">
        <v>2</v>
      </c>
      <c r="V280" s="4">
        <v>3</v>
      </c>
      <c r="W280" s="4">
        <v>4</v>
      </c>
      <c r="X280" s="4">
        <v>5</v>
      </c>
    </row>
    <row r="281" spans="1:50" x14ac:dyDescent="0.2">
      <c r="A281" s="13">
        <v>1982</v>
      </c>
      <c r="B281" s="4">
        <v>1281.1971409133771</v>
      </c>
      <c r="C281" s="4">
        <v>2985.8235910928743</v>
      </c>
      <c r="D281" s="4">
        <v>3356.0565649175101</v>
      </c>
      <c r="E281" s="4">
        <v>4377.3474250050203</v>
      </c>
      <c r="F281" s="4">
        <v>1505.2969472694049</v>
      </c>
      <c r="G281" s="4">
        <v>206.11188327289</v>
      </c>
      <c r="H281" s="4">
        <v>142.93591660725701</v>
      </c>
      <c r="I281" s="4">
        <v>68.158530159758698</v>
      </c>
      <c r="J281" s="4">
        <v>42.921085785465301</v>
      </c>
      <c r="K281" s="4">
        <v>26.860301374643079</v>
      </c>
      <c r="L281" s="4">
        <v>16.50519832480958</v>
      </c>
      <c r="M281" s="4">
        <v>10.157971736502949</v>
      </c>
      <c r="N281" s="4">
        <v>3.2327904506316743</v>
      </c>
      <c r="O281" s="4">
        <v>1.22880543933461</v>
      </c>
      <c r="P281" s="4">
        <v>0.43151196817248666</v>
      </c>
      <c r="Q281" s="4" t="s">
        <v>0</v>
      </c>
      <c r="R281" s="6">
        <v>14106</v>
      </c>
      <c r="S281" s="4">
        <v>1982</v>
      </c>
      <c r="T281" s="4">
        <v>16</v>
      </c>
      <c r="U281" s="4">
        <v>1</v>
      </c>
      <c r="V281" s="4">
        <v>2</v>
      </c>
      <c r="W281" s="4">
        <v>1</v>
      </c>
      <c r="X281" s="4">
        <v>18</v>
      </c>
      <c r="Y281" s="4">
        <v>33</v>
      </c>
      <c r="Z281" s="4">
        <v>33</v>
      </c>
      <c r="AA281" s="4">
        <v>33</v>
      </c>
      <c r="AB281" s="4">
        <v>33</v>
      </c>
      <c r="AC281" s="4">
        <v>33</v>
      </c>
      <c r="AD281" s="4">
        <v>33</v>
      </c>
    </row>
    <row r="282" spans="1:50" x14ac:dyDescent="0.2">
      <c r="A282" s="13">
        <f>A281+1</f>
        <v>1983</v>
      </c>
      <c r="B282" s="4">
        <v>1810.2393834014681</v>
      </c>
      <c r="C282" s="4">
        <v>680.94825709305996</v>
      </c>
      <c r="D282" s="4">
        <v>1654.955025871714</v>
      </c>
      <c r="E282" s="4">
        <v>2979.6792329691302</v>
      </c>
      <c r="F282" s="4">
        <v>6689.8156173726693</v>
      </c>
      <c r="G282" s="4">
        <v>2042.077714420494</v>
      </c>
      <c r="H282" s="4">
        <v>371.28774899125403</v>
      </c>
      <c r="I282" s="4">
        <v>197.7217442313663</v>
      </c>
      <c r="J282" s="4">
        <v>89.186999521131796</v>
      </c>
      <c r="K282" s="4">
        <v>77.342433056742806</v>
      </c>
      <c r="L282" s="4">
        <v>57.508423654937488</v>
      </c>
      <c r="M282" s="4">
        <v>20.25467452094864</v>
      </c>
      <c r="N282" s="4">
        <v>7.8867488236947612</v>
      </c>
      <c r="O282" s="4">
        <v>6.7405470617964998</v>
      </c>
      <c r="P282" s="4">
        <v>2.4627167533919243</v>
      </c>
      <c r="Q282" s="4" t="s">
        <v>0</v>
      </c>
      <c r="R282" s="6">
        <v>21162</v>
      </c>
      <c r="S282" s="4">
        <v>1983</v>
      </c>
      <c r="T282" s="4">
        <v>2</v>
      </c>
      <c r="U282" s="4">
        <v>8</v>
      </c>
      <c r="V282" s="4">
        <v>5</v>
      </c>
      <c r="W282" s="4">
        <v>5</v>
      </c>
      <c r="X282" s="4">
        <v>1</v>
      </c>
      <c r="Y282" s="4">
        <v>9</v>
      </c>
      <c r="Z282" s="4">
        <v>28</v>
      </c>
      <c r="AA282" s="4">
        <v>28</v>
      </c>
      <c r="AB282" s="4">
        <v>30</v>
      </c>
      <c r="AC282" s="4">
        <v>28</v>
      </c>
      <c r="AD282" s="4">
        <v>27</v>
      </c>
    </row>
    <row r="283" spans="1:50" x14ac:dyDescent="0.2">
      <c r="A283" s="13">
        <f t="shared" ref="A283:A316" si="6">A282+1</f>
        <v>1984</v>
      </c>
      <c r="B283" s="4">
        <v>431.0721014515654</v>
      </c>
      <c r="C283" s="4">
        <v>348.43038711918399</v>
      </c>
      <c r="D283" s="4">
        <v>536.55323353726794</v>
      </c>
      <c r="E283" s="4">
        <v>1534.660942291109</v>
      </c>
      <c r="F283" s="4">
        <v>1904.848949270126</v>
      </c>
      <c r="G283" s="4">
        <v>4451.2314423972502</v>
      </c>
      <c r="H283" s="4">
        <v>853.24303838021297</v>
      </c>
      <c r="I283" s="4">
        <v>189.41254191494119</v>
      </c>
      <c r="J283" s="4">
        <v>88.164774004657303</v>
      </c>
      <c r="K283" s="4">
        <v>31.230174276512219</v>
      </c>
      <c r="L283" s="4">
        <v>20.832246517269898</v>
      </c>
      <c r="M283" s="4">
        <v>8.0488216897156803</v>
      </c>
      <c r="N283" s="4">
        <v>4.7789449999464004</v>
      </c>
      <c r="O283" s="4">
        <v>5.725508847459003</v>
      </c>
      <c r="P283" s="4">
        <v>2.8001992202891768</v>
      </c>
      <c r="Q283" s="4" t="s">
        <v>0</v>
      </c>
      <c r="R283" s="6">
        <v>11374</v>
      </c>
      <c r="S283" s="4">
        <v>1984</v>
      </c>
      <c r="T283" s="4">
        <v>30</v>
      </c>
      <c r="U283" s="4">
        <v>20</v>
      </c>
      <c r="V283" s="4">
        <v>14</v>
      </c>
      <c r="W283" s="4">
        <v>12</v>
      </c>
      <c r="X283" s="4">
        <v>11</v>
      </c>
      <c r="Y283" s="4">
        <v>4</v>
      </c>
      <c r="Z283" s="4">
        <v>15</v>
      </c>
      <c r="AA283" s="4">
        <v>29</v>
      </c>
      <c r="AB283" s="4">
        <v>29</v>
      </c>
      <c r="AC283" s="4">
        <v>32</v>
      </c>
      <c r="AD283" s="4">
        <v>32</v>
      </c>
    </row>
    <row r="284" spans="1:50" x14ac:dyDescent="0.2">
      <c r="A284" s="13">
        <f t="shared" si="6"/>
        <v>1985</v>
      </c>
      <c r="B284" s="4">
        <v>5918.6283260838181</v>
      </c>
      <c r="C284" s="4">
        <v>959.10820166984797</v>
      </c>
      <c r="D284" s="4">
        <v>3843.9770366978796</v>
      </c>
      <c r="E284" s="4">
        <v>1222.1036935875841</v>
      </c>
      <c r="F284" s="4">
        <v>4030.9583587736101</v>
      </c>
      <c r="G284" s="4">
        <v>2454.5217865579798</v>
      </c>
      <c r="H284" s="4">
        <v>1678.3977367979278</v>
      </c>
      <c r="I284" s="4">
        <v>330.85875776516804</v>
      </c>
      <c r="J284" s="4">
        <v>84.429725425503506</v>
      </c>
      <c r="K284" s="4">
        <v>69.424339234786814</v>
      </c>
      <c r="L284" s="4">
        <v>23.447236318220899</v>
      </c>
      <c r="M284" s="4">
        <v>7.7708504870537309</v>
      </c>
      <c r="N284" s="4">
        <v>8.59850148475517</v>
      </c>
      <c r="O284" s="4">
        <v>1.0127030455349901</v>
      </c>
      <c r="P284" s="4">
        <v>0.37920906280643968</v>
      </c>
      <c r="Q284" s="4" t="s">
        <v>0</v>
      </c>
      <c r="R284" s="6">
        <v>21312</v>
      </c>
      <c r="S284" s="4">
        <v>1985</v>
      </c>
      <c r="T284" s="4">
        <v>1</v>
      </c>
      <c r="U284" s="4">
        <v>4</v>
      </c>
      <c r="V284" s="4">
        <v>1</v>
      </c>
      <c r="W284" s="4">
        <v>16</v>
      </c>
      <c r="X284" s="4">
        <v>6</v>
      </c>
      <c r="Y284" s="4">
        <v>7</v>
      </c>
      <c r="Z284" s="4">
        <v>7</v>
      </c>
      <c r="AA284" s="4">
        <v>25</v>
      </c>
      <c r="AB284" s="4">
        <v>32</v>
      </c>
      <c r="AC284" s="4">
        <v>31</v>
      </c>
      <c r="AD284" s="4">
        <v>31</v>
      </c>
    </row>
    <row r="285" spans="1:50" x14ac:dyDescent="0.2">
      <c r="A285" s="13">
        <f t="shared" si="6"/>
        <v>1986</v>
      </c>
      <c r="B285" s="4">
        <v>2690.4730037893924</v>
      </c>
      <c r="C285" s="4">
        <v>427.83658939041197</v>
      </c>
      <c r="D285" s="4">
        <v>499.42670872581897</v>
      </c>
      <c r="E285" s="4">
        <v>1875.2632674337569</v>
      </c>
      <c r="F285" s="4">
        <v>1135.2842363791231</v>
      </c>
      <c r="G285" s="4">
        <v>1889.4835067494751</v>
      </c>
      <c r="H285" s="4">
        <v>1653.2462321086969</v>
      </c>
      <c r="I285" s="4">
        <v>1500.649099688862</v>
      </c>
      <c r="J285" s="4">
        <v>470.48050299847398</v>
      </c>
      <c r="K285" s="4">
        <v>71.677089945134497</v>
      </c>
      <c r="L285" s="4">
        <v>33.019306180404179</v>
      </c>
      <c r="M285" s="4">
        <v>14.569953123359754</v>
      </c>
      <c r="N285" s="4">
        <v>1.0669756658402199</v>
      </c>
      <c r="O285" s="4">
        <v>3.5235007726562131</v>
      </c>
      <c r="P285" s="4">
        <v>0</v>
      </c>
      <c r="Q285" s="4" t="s">
        <v>0</v>
      </c>
      <c r="R285" s="6">
        <v>12818</v>
      </c>
      <c r="S285" s="4">
        <v>1986</v>
      </c>
      <c r="T285" s="4">
        <v>5</v>
      </c>
      <c r="U285" s="4">
        <v>10</v>
      </c>
      <c r="V285" s="4">
        <v>16</v>
      </c>
      <c r="W285" s="4">
        <v>9</v>
      </c>
      <c r="X285" s="4">
        <v>23</v>
      </c>
      <c r="Y285" s="4">
        <v>10</v>
      </c>
      <c r="Z285" s="4">
        <v>8</v>
      </c>
      <c r="AA285" s="4">
        <v>3</v>
      </c>
      <c r="AB285" s="4">
        <v>10</v>
      </c>
      <c r="AC285" s="4">
        <v>30</v>
      </c>
      <c r="AD285" s="4">
        <v>30</v>
      </c>
    </row>
    <row r="286" spans="1:50" x14ac:dyDescent="0.2">
      <c r="A286" s="13">
        <f t="shared" si="6"/>
        <v>1987</v>
      </c>
      <c r="B286" s="4">
        <v>379.02038583425718</v>
      </c>
      <c r="C286" s="4">
        <v>778.79745994402003</v>
      </c>
      <c r="D286" s="4">
        <v>1082.0283318677791</v>
      </c>
      <c r="E286" s="4">
        <v>816.56316049867291</v>
      </c>
      <c r="F286" s="4">
        <v>4955.8169509827194</v>
      </c>
      <c r="G286" s="4">
        <v>1371.363734856812</v>
      </c>
      <c r="H286" s="4">
        <v>1313.0002505942471</v>
      </c>
      <c r="I286" s="4">
        <v>518.62414127628494</v>
      </c>
      <c r="J286" s="4">
        <v>1640.3787362715339</v>
      </c>
      <c r="K286" s="4">
        <v>253.47524765533799</v>
      </c>
      <c r="L286" s="4">
        <v>74.441599571053501</v>
      </c>
      <c r="M286" s="4">
        <v>29.185509072512797</v>
      </c>
      <c r="N286" s="4">
        <v>5.2602731609775715</v>
      </c>
      <c r="O286" s="4">
        <v>2.4379556067910539</v>
      </c>
      <c r="P286" s="4">
        <v>1.6889127471921872</v>
      </c>
      <c r="Q286" s="4" t="s">
        <v>0</v>
      </c>
      <c r="R286" s="6">
        <v>13298</v>
      </c>
      <c r="S286" s="4">
        <v>1987</v>
      </c>
      <c r="T286" s="4">
        <v>32</v>
      </c>
      <c r="U286" s="4">
        <v>7</v>
      </c>
      <c r="V286" s="4">
        <v>6</v>
      </c>
      <c r="W286" s="4">
        <v>21</v>
      </c>
      <c r="X286" s="4">
        <v>4</v>
      </c>
      <c r="Y286" s="4">
        <v>17</v>
      </c>
      <c r="Z286" s="4">
        <v>11</v>
      </c>
      <c r="AA286" s="4">
        <v>16</v>
      </c>
      <c r="AB286" s="4">
        <v>1</v>
      </c>
      <c r="AC286" s="4">
        <v>15</v>
      </c>
      <c r="AD286" s="4">
        <v>25</v>
      </c>
    </row>
    <row r="287" spans="1:50" x14ac:dyDescent="0.2">
      <c r="A287" s="13">
        <f t="shared" si="6"/>
        <v>1988</v>
      </c>
      <c r="B287" s="4">
        <v>1224.748566487973</v>
      </c>
      <c r="C287" s="4">
        <v>715.48632888704901</v>
      </c>
      <c r="D287" s="4">
        <v>1943.0301844542771</v>
      </c>
      <c r="E287" s="4">
        <v>3692.2809544207103</v>
      </c>
      <c r="F287" s="4">
        <v>1605.5306534845172</v>
      </c>
      <c r="G287" s="4">
        <v>5209.0447246596796</v>
      </c>
      <c r="H287" s="4">
        <v>1543.957034536812</v>
      </c>
      <c r="I287" s="4">
        <v>1169.08400314491</v>
      </c>
      <c r="J287" s="4">
        <v>673.23463683419993</v>
      </c>
      <c r="K287" s="4">
        <v>1595.7898764637298</v>
      </c>
      <c r="L287" s="4">
        <v>150.4062396707117</v>
      </c>
      <c r="M287" s="4">
        <v>89.010822661647609</v>
      </c>
      <c r="N287" s="4">
        <v>17.50391643755755</v>
      </c>
      <c r="O287" s="4">
        <v>23.583309486881841</v>
      </c>
      <c r="P287" s="4">
        <v>9.7210058894088558</v>
      </c>
      <c r="Q287" s="4" t="s">
        <v>0</v>
      </c>
      <c r="R287" s="6">
        <v>20548</v>
      </c>
      <c r="S287" s="4">
        <v>1988</v>
      </c>
      <c r="T287" s="4">
        <v>14</v>
      </c>
      <c r="U287" s="4">
        <v>6</v>
      </c>
      <c r="V287" s="4">
        <v>4</v>
      </c>
      <c r="W287" s="4">
        <v>3</v>
      </c>
      <c r="X287" s="4">
        <v>16</v>
      </c>
      <c r="Y287" s="4">
        <v>3</v>
      </c>
      <c r="Z287" s="4">
        <v>9</v>
      </c>
      <c r="AA287" s="4">
        <v>5</v>
      </c>
      <c r="AB287" s="4">
        <v>7</v>
      </c>
      <c r="AC287" s="4">
        <v>1</v>
      </c>
      <c r="AD287" s="4">
        <v>15</v>
      </c>
    </row>
    <row r="288" spans="1:50" x14ac:dyDescent="0.2">
      <c r="A288" s="13">
        <f t="shared" si="6"/>
        <v>1989</v>
      </c>
      <c r="B288" s="4">
        <v>917.48130683578347</v>
      </c>
      <c r="C288" s="4">
        <v>342.4955339601085</v>
      </c>
      <c r="D288" s="4">
        <v>672.10739981014706</v>
      </c>
      <c r="E288" s="4">
        <v>2218.37434715057</v>
      </c>
      <c r="F288" s="4">
        <v>4980.91377862236</v>
      </c>
      <c r="G288" s="4">
        <v>988.94056668564997</v>
      </c>
      <c r="H288" s="4">
        <v>3761.0731141666402</v>
      </c>
      <c r="I288" s="4">
        <v>570.92940240197004</v>
      </c>
      <c r="J288" s="4">
        <v>686.31540191074612</v>
      </c>
      <c r="K288" s="4">
        <v>265.53803559936398</v>
      </c>
      <c r="L288" s="4">
        <v>836.07504394642592</v>
      </c>
      <c r="M288" s="4">
        <v>143.6513408921119</v>
      </c>
      <c r="N288" s="4">
        <v>126.013804130669</v>
      </c>
      <c r="O288" s="4">
        <v>62.718639413752896</v>
      </c>
      <c r="P288" s="4">
        <v>83.226039186132496</v>
      </c>
      <c r="Q288" s="4" t="s">
        <v>0</v>
      </c>
      <c r="R288" s="6">
        <v>16808</v>
      </c>
      <c r="S288" s="4">
        <v>1989</v>
      </c>
      <c r="T288" s="4">
        <v>22</v>
      </c>
      <c r="U288" s="4">
        <v>21</v>
      </c>
      <c r="V288" s="4">
        <v>11</v>
      </c>
      <c r="W288" s="4">
        <v>7</v>
      </c>
      <c r="X288" s="4">
        <v>3</v>
      </c>
      <c r="Y288" s="4">
        <v>24</v>
      </c>
      <c r="Z288" s="4">
        <v>1</v>
      </c>
      <c r="AA288" s="4">
        <v>14</v>
      </c>
      <c r="AB288" s="4">
        <v>6</v>
      </c>
      <c r="AC288" s="4">
        <v>14</v>
      </c>
      <c r="AD288" s="4">
        <v>2</v>
      </c>
    </row>
    <row r="289" spans="1:30" x14ac:dyDescent="0.2">
      <c r="A289" s="13">
        <f t="shared" si="6"/>
        <v>1990</v>
      </c>
      <c r="B289" s="4">
        <v>2334.862933719085</v>
      </c>
      <c r="C289" s="4">
        <v>354.00153613515687</v>
      </c>
      <c r="D289" s="4">
        <v>119.8997430932595</v>
      </c>
      <c r="E289" s="4">
        <v>923.90820135212596</v>
      </c>
      <c r="F289" s="4">
        <v>1846.776851086204</v>
      </c>
      <c r="G289" s="4">
        <v>6192.8429520846594</v>
      </c>
      <c r="H289" s="4">
        <v>1243.0937724987568</v>
      </c>
      <c r="I289" s="4">
        <v>3057.8413936168004</v>
      </c>
      <c r="J289" s="4">
        <v>309.57231732515402</v>
      </c>
      <c r="K289" s="4">
        <v>549.24593040948696</v>
      </c>
      <c r="L289" s="4">
        <v>84.288608843988087</v>
      </c>
      <c r="M289" s="4">
        <v>789.19284239268495</v>
      </c>
      <c r="N289" s="4">
        <v>68.336237305132002</v>
      </c>
      <c r="O289" s="4">
        <v>50.743835953232605</v>
      </c>
      <c r="P289" s="4">
        <v>67.169630194487397</v>
      </c>
      <c r="Q289" s="4" t="s">
        <v>0</v>
      </c>
      <c r="R289" s="6">
        <v>18161</v>
      </c>
      <c r="S289" s="4">
        <v>1990</v>
      </c>
      <c r="T289" s="4">
        <v>7</v>
      </c>
      <c r="U289" s="4">
        <v>19</v>
      </c>
      <c r="V289" s="4">
        <v>31</v>
      </c>
      <c r="W289" s="4">
        <v>20</v>
      </c>
      <c r="X289" s="4">
        <v>14</v>
      </c>
      <c r="Y289" s="4">
        <v>2</v>
      </c>
      <c r="Z289" s="4">
        <v>13</v>
      </c>
      <c r="AA289" s="4">
        <v>1</v>
      </c>
      <c r="AB289" s="4">
        <v>21</v>
      </c>
      <c r="AC289" s="4">
        <v>6</v>
      </c>
      <c r="AD289" s="4">
        <v>23</v>
      </c>
    </row>
    <row r="290" spans="1:30" x14ac:dyDescent="0.2">
      <c r="A290" s="13">
        <f t="shared" si="6"/>
        <v>1991</v>
      </c>
      <c r="B290" s="4">
        <v>3161.0998657534374</v>
      </c>
      <c r="C290" s="4">
        <v>885.44600420642598</v>
      </c>
      <c r="D290" s="4">
        <v>318.55060277851794</v>
      </c>
      <c r="E290" s="4">
        <v>94.140886424915806</v>
      </c>
      <c r="F290" s="4">
        <v>638.94044055075301</v>
      </c>
      <c r="G290" s="4">
        <v>599.84778627919604</v>
      </c>
      <c r="H290" s="4">
        <v>1985.8919956428219</v>
      </c>
      <c r="I290" s="4">
        <v>746.46215327939501</v>
      </c>
      <c r="J290" s="4">
        <v>1605.9689242108832</v>
      </c>
      <c r="K290" s="4">
        <v>419.78271283771005</v>
      </c>
      <c r="L290" s="4">
        <v>567.50614177431999</v>
      </c>
      <c r="M290" s="4">
        <v>116.44473268686411</v>
      </c>
      <c r="N290" s="4">
        <v>351.81702405398403</v>
      </c>
      <c r="O290" s="4">
        <v>48.787263176873402</v>
      </c>
      <c r="P290" s="4">
        <v>39.781143879269564</v>
      </c>
      <c r="Q290" s="4" t="s">
        <v>0</v>
      </c>
      <c r="R290" s="6">
        <v>11664</v>
      </c>
      <c r="S290" s="4">
        <v>1991</v>
      </c>
      <c r="T290" s="4">
        <v>3</v>
      </c>
      <c r="U290" s="4">
        <v>5</v>
      </c>
      <c r="V290" s="4">
        <v>21</v>
      </c>
      <c r="W290" s="4">
        <v>33</v>
      </c>
      <c r="X290" s="4">
        <v>28</v>
      </c>
      <c r="Y290" s="4">
        <v>30</v>
      </c>
      <c r="Z290" s="4">
        <v>5</v>
      </c>
      <c r="AA290" s="4">
        <v>9</v>
      </c>
      <c r="AB290" s="4">
        <v>2</v>
      </c>
      <c r="AC290" s="4">
        <v>9</v>
      </c>
      <c r="AD290" s="4">
        <v>3</v>
      </c>
    </row>
    <row r="291" spans="1:30" x14ac:dyDescent="0.2">
      <c r="A291" s="13">
        <f t="shared" si="6"/>
        <v>1992</v>
      </c>
      <c r="B291" s="4">
        <v>1511.5823574852946</v>
      </c>
      <c r="C291" s="4">
        <v>415.78024180514944</v>
      </c>
      <c r="D291" s="4">
        <v>2360.6982400465899</v>
      </c>
      <c r="E291" s="4">
        <v>397.66955875518704</v>
      </c>
      <c r="F291" s="4">
        <v>444.52862016815999</v>
      </c>
      <c r="G291" s="4">
        <v>744.784673031735</v>
      </c>
      <c r="H291" s="4">
        <v>654.95877859425593</v>
      </c>
      <c r="I291" s="4">
        <v>938.9347563052271</v>
      </c>
      <c r="J291" s="4">
        <v>418.42093533630799</v>
      </c>
      <c r="K291" s="4">
        <v>797.942780611373</v>
      </c>
      <c r="L291" s="4">
        <v>280.29082412356502</v>
      </c>
      <c r="M291" s="4">
        <v>349.12751183418999</v>
      </c>
      <c r="N291" s="4">
        <v>149.25011801358437</v>
      </c>
      <c r="O291" s="4">
        <v>118.32496727223722</v>
      </c>
      <c r="P291" s="4">
        <v>92.828791526193157</v>
      </c>
      <c r="Q291" s="4" t="s">
        <v>0</v>
      </c>
      <c r="R291" s="6">
        <v>9962</v>
      </c>
      <c r="S291" s="4">
        <v>1992</v>
      </c>
      <c r="T291" s="4">
        <v>15</v>
      </c>
      <c r="U291" s="4">
        <v>13</v>
      </c>
      <c r="V291" s="4">
        <v>3</v>
      </c>
      <c r="W291" s="4">
        <v>26</v>
      </c>
      <c r="X291" s="4">
        <v>32</v>
      </c>
      <c r="Y291" s="4">
        <v>28</v>
      </c>
      <c r="Z291" s="4">
        <v>23</v>
      </c>
      <c r="AA291" s="4">
        <v>7</v>
      </c>
      <c r="AB291" s="4">
        <v>11</v>
      </c>
      <c r="AC291" s="4">
        <v>4</v>
      </c>
      <c r="AD291" s="4">
        <v>7</v>
      </c>
    </row>
    <row r="292" spans="1:30" x14ac:dyDescent="0.2">
      <c r="A292" s="13">
        <f t="shared" si="6"/>
        <v>1993</v>
      </c>
      <c r="B292" s="4">
        <v>2416.5107642931603</v>
      </c>
      <c r="C292" s="4">
        <v>338.12223283398788</v>
      </c>
      <c r="D292" s="4">
        <v>897.76321422255398</v>
      </c>
      <c r="E292" s="4">
        <v>3843.9291255441703</v>
      </c>
      <c r="F292" s="4">
        <v>833.42543681650307</v>
      </c>
      <c r="G292" s="4">
        <v>667.11716388470597</v>
      </c>
      <c r="H292" s="4">
        <v>345.40364895819903</v>
      </c>
      <c r="I292" s="4">
        <v>474.10272507698102</v>
      </c>
      <c r="J292" s="4">
        <v>642.90184749552202</v>
      </c>
      <c r="K292" s="4">
        <v>395.80004290469401</v>
      </c>
      <c r="L292" s="4">
        <v>347.05226214020598</v>
      </c>
      <c r="M292" s="4">
        <v>252.36084549534399</v>
      </c>
      <c r="N292" s="4">
        <v>198.30137046061301</v>
      </c>
      <c r="O292" s="4">
        <v>109.0536361573711</v>
      </c>
      <c r="P292" s="4">
        <v>128.33415672174877</v>
      </c>
      <c r="Q292" s="4" t="s">
        <v>0</v>
      </c>
      <c r="R292" s="6">
        <v>13126</v>
      </c>
      <c r="S292" s="4">
        <v>1993</v>
      </c>
      <c r="T292" s="4">
        <v>4</v>
      </c>
      <c r="U292" s="4">
        <v>15</v>
      </c>
      <c r="V292" s="4">
        <v>8</v>
      </c>
      <c r="W292" s="4">
        <v>2</v>
      </c>
      <c r="X292" s="4">
        <v>26</v>
      </c>
      <c r="Y292" s="4">
        <v>29</v>
      </c>
      <c r="Z292" s="4">
        <v>29</v>
      </c>
      <c r="AA292" s="4">
        <v>17</v>
      </c>
      <c r="AB292" s="4">
        <v>5</v>
      </c>
      <c r="AC292" s="4">
        <v>8</v>
      </c>
      <c r="AD292" s="4">
        <v>5</v>
      </c>
    </row>
    <row r="293" spans="1:30" x14ac:dyDescent="0.2">
      <c r="A293" s="13">
        <f t="shared" si="6"/>
        <v>1994</v>
      </c>
      <c r="B293" s="4">
        <v>1403.8012147202469</v>
      </c>
      <c r="C293" s="4">
        <v>507.79080063564874</v>
      </c>
      <c r="D293" s="4">
        <v>552.35579480234594</v>
      </c>
      <c r="E293" s="4">
        <v>1630.6530268793631</v>
      </c>
      <c r="F293" s="4">
        <v>4412.9362980822598</v>
      </c>
      <c r="G293" s="4">
        <v>773.52642949432106</v>
      </c>
      <c r="H293" s="4">
        <v>201.41580830461109</v>
      </c>
      <c r="I293" s="4">
        <v>173.33701705898451</v>
      </c>
      <c r="J293" s="4">
        <v>192.41451066406509</v>
      </c>
      <c r="K293" s="4">
        <v>365.569126612167</v>
      </c>
      <c r="L293" s="4">
        <v>220.28124202154271</v>
      </c>
      <c r="M293" s="4">
        <v>308.72733411071505</v>
      </c>
      <c r="N293" s="4">
        <v>112.7304053747158</v>
      </c>
      <c r="O293" s="4">
        <v>108.76270523361791</v>
      </c>
      <c r="P293" s="4">
        <v>165.18140591634187</v>
      </c>
      <c r="Q293" s="4" t="s">
        <v>0</v>
      </c>
      <c r="R293" s="6">
        <v>11732</v>
      </c>
      <c r="S293" s="4">
        <v>1994</v>
      </c>
      <c r="T293" s="4">
        <v>13</v>
      </c>
      <c r="U293" s="4">
        <v>9</v>
      </c>
      <c r="V293" s="4">
        <v>12</v>
      </c>
      <c r="W293" s="4">
        <v>13</v>
      </c>
      <c r="X293" s="4">
        <v>5</v>
      </c>
      <c r="Y293" s="4">
        <v>27</v>
      </c>
      <c r="Z293" s="4">
        <v>32</v>
      </c>
      <c r="AA293" s="4">
        <v>30</v>
      </c>
      <c r="AB293" s="4">
        <v>25</v>
      </c>
      <c r="AC293" s="4">
        <v>10</v>
      </c>
      <c r="AD293" s="4">
        <v>11</v>
      </c>
    </row>
    <row r="294" spans="1:30" x14ac:dyDescent="0.2">
      <c r="A294" s="13">
        <f t="shared" si="6"/>
        <v>1995</v>
      </c>
      <c r="B294" s="4">
        <v>1571.2991123311674</v>
      </c>
      <c r="C294" s="4">
        <v>136.6539990840281</v>
      </c>
      <c r="D294" s="4">
        <v>425.59978788448296</v>
      </c>
      <c r="E294" s="4">
        <v>1995.038421054727</v>
      </c>
      <c r="F294" s="4">
        <v>2654.4341202143296</v>
      </c>
      <c r="G294" s="4">
        <v>4322.4750499403799</v>
      </c>
      <c r="H294" s="4">
        <v>1834.4767469077822</v>
      </c>
      <c r="I294" s="4">
        <v>482.53543797939903</v>
      </c>
      <c r="J294" s="4">
        <v>293.98355627034402</v>
      </c>
      <c r="K294" s="4">
        <v>183.84051608947499</v>
      </c>
      <c r="L294" s="4">
        <v>347.35046718084698</v>
      </c>
      <c r="M294" s="4">
        <v>136.74172983537488</v>
      </c>
      <c r="N294" s="4">
        <v>255.44267186560899</v>
      </c>
      <c r="O294" s="4">
        <v>99.858590349462503</v>
      </c>
      <c r="P294" s="4">
        <v>137.26438216742099</v>
      </c>
      <c r="Q294" s="4" t="s">
        <v>0</v>
      </c>
      <c r="R294" s="6">
        <v>15651</v>
      </c>
      <c r="S294" s="4">
        <v>1995</v>
      </c>
      <c r="T294" s="4">
        <v>10</v>
      </c>
      <c r="U294" s="4">
        <v>25</v>
      </c>
      <c r="V294" s="4">
        <v>19</v>
      </c>
      <c r="W294" s="4">
        <v>8</v>
      </c>
      <c r="X294" s="4">
        <v>9</v>
      </c>
      <c r="Y294" s="4">
        <v>5</v>
      </c>
      <c r="Z294" s="4">
        <v>6</v>
      </c>
      <c r="AA294" s="4">
        <v>18</v>
      </c>
      <c r="AB294" s="4">
        <v>22</v>
      </c>
      <c r="AC294" s="4">
        <v>19</v>
      </c>
      <c r="AD294" s="4">
        <v>6</v>
      </c>
    </row>
    <row r="295" spans="1:30" x14ac:dyDescent="0.2">
      <c r="A295" s="13">
        <f t="shared" si="6"/>
        <v>1996</v>
      </c>
      <c r="B295" s="4">
        <v>1552.1146678986952</v>
      </c>
      <c r="C295" s="4">
        <v>368.87306075575884</v>
      </c>
      <c r="D295" s="4">
        <v>174.66360327215202</v>
      </c>
      <c r="E295" s="4">
        <v>348.02617925548998</v>
      </c>
      <c r="F295" s="4">
        <v>964.05616261490388</v>
      </c>
      <c r="G295" s="4">
        <v>1363.4448736232371</v>
      </c>
      <c r="H295" s="4">
        <v>1244.510591168334</v>
      </c>
      <c r="I295" s="4">
        <v>423.64949601159401</v>
      </c>
      <c r="J295" s="4">
        <v>105.2796496973193</v>
      </c>
      <c r="K295" s="4">
        <v>112.88391694434661</v>
      </c>
      <c r="L295" s="4">
        <v>76.275472774154792</v>
      </c>
      <c r="M295" s="4">
        <v>143.49829996044321</v>
      </c>
      <c r="N295" s="4">
        <v>46.629275438835897</v>
      </c>
      <c r="O295" s="4">
        <v>84.371232766511199</v>
      </c>
      <c r="P295" s="4">
        <v>110.26910671009693</v>
      </c>
      <c r="Q295" s="4" t="s">
        <v>0</v>
      </c>
      <c r="R295" s="6">
        <v>7993</v>
      </c>
      <c r="S295" s="4">
        <v>1996</v>
      </c>
      <c r="T295" s="4">
        <v>12</v>
      </c>
      <c r="U295" s="4">
        <v>17</v>
      </c>
      <c r="V295" s="4">
        <v>28</v>
      </c>
      <c r="W295" s="4">
        <v>27</v>
      </c>
      <c r="X295" s="4">
        <v>24</v>
      </c>
      <c r="Y295" s="4">
        <v>14</v>
      </c>
      <c r="Z295" s="4">
        <v>10</v>
      </c>
      <c r="AA295" s="4">
        <v>19</v>
      </c>
      <c r="AB295" s="4">
        <v>28</v>
      </c>
      <c r="AC295" s="4">
        <v>25</v>
      </c>
      <c r="AD295" s="4">
        <v>22</v>
      </c>
    </row>
    <row r="296" spans="1:30" x14ac:dyDescent="0.2">
      <c r="A296" s="13">
        <f t="shared" si="6"/>
        <v>1997</v>
      </c>
      <c r="B296" s="4">
        <v>2490.1754419758818</v>
      </c>
      <c r="C296" s="4">
        <v>383.4235931017281</v>
      </c>
      <c r="D296" s="4">
        <v>201.35364562546718</v>
      </c>
      <c r="E296" s="4">
        <v>258.66749396627552</v>
      </c>
      <c r="F296" s="4">
        <v>3109.2457486785297</v>
      </c>
      <c r="G296" s="4">
        <v>1382.5911665322608</v>
      </c>
      <c r="H296" s="4">
        <v>827.81285675270203</v>
      </c>
      <c r="I296" s="4">
        <v>996.93513004325405</v>
      </c>
      <c r="J296" s="4">
        <v>168.5721141369032</v>
      </c>
      <c r="K296" s="4">
        <v>84.327084679686209</v>
      </c>
      <c r="L296" s="4">
        <v>63.948524237640399</v>
      </c>
      <c r="M296" s="4">
        <v>69.725533418430899</v>
      </c>
      <c r="N296" s="4">
        <v>114.21113086807669</v>
      </c>
      <c r="O296" s="4">
        <v>36.691062363827399</v>
      </c>
      <c r="P296" s="4">
        <v>126.80853717293004</v>
      </c>
      <c r="Q296" s="4" t="s">
        <v>0</v>
      </c>
      <c r="R296" s="6">
        <v>11248</v>
      </c>
      <c r="S296" s="4">
        <v>1997</v>
      </c>
      <c r="T296" s="4">
        <v>6</v>
      </c>
      <c r="U296" s="4">
        <v>18</v>
      </c>
      <c r="V296" s="4">
        <v>27</v>
      </c>
      <c r="W296" s="4">
        <v>30</v>
      </c>
      <c r="X296" s="4">
        <v>7</v>
      </c>
      <c r="Y296" s="4">
        <v>15</v>
      </c>
      <c r="Z296" s="4">
        <v>17</v>
      </c>
      <c r="AA296" s="4">
        <v>6</v>
      </c>
      <c r="AB296" s="4">
        <v>26</v>
      </c>
      <c r="AC296" s="4">
        <v>26</v>
      </c>
      <c r="AD296" s="4">
        <v>26</v>
      </c>
    </row>
    <row r="297" spans="1:30" x14ac:dyDescent="0.2">
      <c r="A297" s="13">
        <f t="shared" si="6"/>
        <v>1998</v>
      </c>
      <c r="B297" s="4">
        <v>726.77285605392694</v>
      </c>
      <c r="C297" s="4">
        <v>638.85839421238313</v>
      </c>
      <c r="D297" s="4">
        <v>335.58058864750899</v>
      </c>
      <c r="E297" s="4">
        <v>239.80765678060902</v>
      </c>
      <c r="F297" s="4">
        <v>468.355187161434</v>
      </c>
      <c r="G297" s="4">
        <v>2673.6818374861405</v>
      </c>
      <c r="H297" s="4">
        <v>680.21952650813012</v>
      </c>
      <c r="I297" s="4">
        <v>429.13021778435302</v>
      </c>
      <c r="J297" s="4">
        <v>331.81494634777999</v>
      </c>
      <c r="K297" s="4">
        <v>82.786189197397505</v>
      </c>
      <c r="L297" s="4">
        <v>37.036742031686003</v>
      </c>
      <c r="M297" s="4">
        <v>12.52784203995814</v>
      </c>
      <c r="N297" s="4">
        <v>28.365043120944698</v>
      </c>
      <c r="O297" s="4">
        <v>31.273355010701298</v>
      </c>
      <c r="P297" s="4">
        <v>72.795849089532624</v>
      </c>
      <c r="Q297" s="4" t="s">
        <v>0</v>
      </c>
      <c r="R297" s="6">
        <v>7054</v>
      </c>
      <c r="S297" s="4">
        <v>1998</v>
      </c>
      <c r="T297" s="4">
        <v>26</v>
      </c>
      <c r="U297" s="4">
        <v>11</v>
      </c>
      <c r="V297" s="4">
        <v>20</v>
      </c>
      <c r="W297" s="4">
        <v>31</v>
      </c>
      <c r="X297" s="4">
        <v>31</v>
      </c>
      <c r="Y297" s="4">
        <v>6</v>
      </c>
      <c r="Z297" s="4">
        <v>22</v>
      </c>
      <c r="AA297" s="4">
        <v>20</v>
      </c>
      <c r="AB297" s="4">
        <v>18</v>
      </c>
      <c r="AC297" s="4">
        <v>27</v>
      </c>
      <c r="AD297" s="4">
        <v>29</v>
      </c>
    </row>
    <row r="298" spans="1:30" x14ac:dyDescent="0.2">
      <c r="A298" s="13">
        <f t="shared" si="6"/>
        <v>1999</v>
      </c>
      <c r="B298" s="4">
        <v>1109.4079635802048</v>
      </c>
      <c r="C298" s="4">
        <v>1018.3323778152514</v>
      </c>
      <c r="D298" s="4">
        <v>967.35039563928297</v>
      </c>
      <c r="E298" s="4">
        <v>1049.9013955870992</v>
      </c>
      <c r="F298" s="4">
        <v>598.74159900925599</v>
      </c>
      <c r="G298" s="4">
        <v>1069.2308551530671</v>
      </c>
      <c r="H298" s="4">
        <v>2690.7216922481598</v>
      </c>
      <c r="I298" s="4">
        <v>725.33409764354894</v>
      </c>
      <c r="J298" s="4">
        <v>349.90302708192502</v>
      </c>
      <c r="K298" s="4">
        <v>325.97423460389399</v>
      </c>
      <c r="L298" s="4">
        <v>119.2696721334064</v>
      </c>
      <c r="M298" s="4">
        <v>49.993121273852005</v>
      </c>
      <c r="N298" s="4">
        <v>19.074451077950659</v>
      </c>
      <c r="O298" s="4">
        <v>28.372766408285027</v>
      </c>
      <c r="P298" s="4">
        <v>95.541927027589594</v>
      </c>
      <c r="Q298" s="4" t="s">
        <v>0</v>
      </c>
      <c r="R298" s="6">
        <v>10275</v>
      </c>
      <c r="S298" s="4">
        <v>1999</v>
      </c>
      <c r="T298" s="4">
        <v>21</v>
      </c>
      <c r="U298" s="4">
        <v>3</v>
      </c>
      <c r="V298" s="4">
        <v>9</v>
      </c>
      <c r="W298" s="4">
        <v>18</v>
      </c>
      <c r="X298" s="4">
        <v>29</v>
      </c>
      <c r="Y298" s="4">
        <v>22</v>
      </c>
      <c r="Z298" s="4">
        <v>3</v>
      </c>
      <c r="AA298" s="4">
        <v>10</v>
      </c>
      <c r="AB298" s="4">
        <v>17</v>
      </c>
      <c r="AC298" s="4">
        <v>11</v>
      </c>
      <c r="AD298" s="4">
        <v>18</v>
      </c>
    </row>
    <row r="299" spans="1:30" x14ac:dyDescent="0.2">
      <c r="A299" s="13">
        <f t="shared" si="6"/>
        <v>2000</v>
      </c>
      <c r="B299" s="4">
        <v>1119.9087237025392</v>
      </c>
      <c r="C299" s="4">
        <v>410.35281543046091</v>
      </c>
      <c r="D299" s="4">
        <v>534.61296325423803</v>
      </c>
      <c r="E299" s="4">
        <v>1824.7053987421641</v>
      </c>
      <c r="F299" s="4">
        <v>1813.690221008751</v>
      </c>
      <c r="G299" s="4">
        <v>932.16759455759689</v>
      </c>
      <c r="H299" s="4">
        <v>783.15108962337308</v>
      </c>
      <c r="I299" s="4">
        <v>2563.9222337582901</v>
      </c>
      <c r="J299" s="4">
        <v>999.31515998526402</v>
      </c>
      <c r="K299" s="4">
        <v>523.27612054359702</v>
      </c>
      <c r="L299" s="4">
        <v>221.25868281178489</v>
      </c>
      <c r="M299" s="4">
        <v>149.58463063861359</v>
      </c>
      <c r="N299" s="4">
        <v>45.548681189418005</v>
      </c>
      <c r="O299" s="4">
        <v>19.840616119691301</v>
      </c>
      <c r="P299" s="4">
        <v>86.061341796303651</v>
      </c>
      <c r="Q299" s="4" t="s">
        <v>0</v>
      </c>
      <c r="R299" s="6">
        <v>12493</v>
      </c>
      <c r="S299" s="4">
        <v>2000</v>
      </c>
      <c r="T299" s="4">
        <v>18</v>
      </c>
      <c r="U299" s="4">
        <v>14</v>
      </c>
      <c r="V299" s="4">
        <v>15</v>
      </c>
      <c r="W299" s="4">
        <v>10</v>
      </c>
      <c r="X299" s="4">
        <v>12</v>
      </c>
      <c r="Y299" s="4">
        <v>25</v>
      </c>
      <c r="Z299" s="4">
        <v>20</v>
      </c>
      <c r="AA299" s="4">
        <v>2</v>
      </c>
      <c r="AB299" s="4">
        <v>3</v>
      </c>
      <c r="AC299" s="4">
        <v>7</v>
      </c>
      <c r="AD299" s="4">
        <v>10</v>
      </c>
    </row>
    <row r="300" spans="1:30" x14ac:dyDescent="0.2">
      <c r="A300" s="13">
        <f t="shared" si="6"/>
        <v>2001</v>
      </c>
      <c r="B300" s="4">
        <v>1828.9760453330514</v>
      </c>
      <c r="C300" s="4">
        <v>1052.3604566225413</v>
      </c>
      <c r="D300" s="4">
        <v>571.31520809130689</v>
      </c>
      <c r="E300" s="4">
        <v>546.26160330469907</v>
      </c>
      <c r="F300" s="4">
        <v>1380.877317678131</v>
      </c>
      <c r="G300" s="4">
        <v>1443.7108432709351</v>
      </c>
      <c r="H300" s="4">
        <v>620.91286882868906</v>
      </c>
      <c r="I300" s="4">
        <v>308.09991249046499</v>
      </c>
      <c r="J300" s="4">
        <v>917.90563502983696</v>
      </c>
      <c r="K300" s="4">
        <v>658.56947905712013</v>
      </c>
      <c r="L300" s="4">
        <v>251.76802784072399</v>
      </c>
      <c r="M300" s="4">
        <v>201.3038191463547</v>
      </c>
      <c r="N300" s="4">
        <v>79.680553401432007</v>
      </c>
      <c r="O300" s="4">
        <v>28.367589341675146</v>
      </c>
      <c r="P300" s="4">
        <v>76.509104813872781</v>
      </c>
      <c r="Q300" s="4" t="s">
        <v>0</v>
      </c>
      <c r="R300" s="6">
        <v>9976</v>
      </c>
      <c r="S300" s="4">
        <v>2001</v>
      </c>
      <c r="T300" s="4">
        <v>11</v>
      </c>
      <c r="U300" s="4">
        <v>2</v>
      </c>
      <c r="V300" s="4">
        <v>13</v>
      </c>
      <c r="W300" s="4">
        <v>22</v>
      </c>
      <c r="X300" s="4">
        <v>19</v>
      </c>
      <c r="Y300" s="4">
        <v>16</v>
      </c>
      <c r="Z300" s="4">
        <v>24</v>
      </c>
      <c r="AA300" s="4">
        <v>26</v>
      </c>
      <c r="AB300" s="4">
        <v>4</v>
      </c>
      <c r="AC300" s="4">
        <v>5</v>
      </c>
      <c r="AD300" s="4">
        <v>8</v>
      </c>
    </row>
    <row r="301" spans="1:30" x14ac:dyDescent="0.2">
      <c r="A301" s="13">
        <f t="shared" si="6"/>
        <v>2002</v>
      </c>
      <c r="B301" s="4">
        <v>810.83711521701059</v>
      </c>
      <c r="C301" s="4">
        <v>407.62779285656751</v>
      </c>
      <c r="D301" s="4">
        <v>851.26888608722709</v>
      </c>
      <c r="E301" s="4">
        <v>1230.9387008941642</v>
      </c>
      <c r="F301" s="4">
        <v>1272.0445168186241</v>
      </c>
      <c r="G301" s="4">
        <v>1655.826421574621</v>
      </c>
      <c r="H301" s="4">
        <v>861.77365607810998</v>
      </c>
      <c r="I301" s="4">
        <v>416.90589891331501</v>
      </c>
      <c r="J301" s="4">
        <v>565.02200948263692</v>
      </c>
      <c r="K301" s="4">
        <v>1060.394514597574</v>
      </c>
      <c r="L301" s="4">
        <v>528.13095637499896</v>
      </c>
      <c r="M301" s="4">
        <v>233.952637438171</v>
      </c>
      <c r="N301" s="4">
        <v>137.31455906022163</v>
      </c>
      <c r="O301" s="4">
        <v>41.568238517485902</v>
      </c>
      <c r="P301" s="4">
        <v>44.771067205671471</v>
      </c>
      <c r="Q301" s="4" t="s">
        <v>0</v>
      </c>
      <c r="R301" s="6">
        <v>10373</v>
      </c>
      <c r="S301" s="4">
        <v>2002</v>
      </c>
      <c r="T301" s="4">
        <v>24</v>
      </c>
      <c r="U301" s="4">
        <v>16</v>
      </c>
      <c r="V301" s="4">
        <v>10</v>
      </c>
      <c r="W301" s="4">
        <v>15</v>
      </c>
      <c r="X301" s="4">
        <v>22</v>
      </c>
      <c r="Y301" s="4">
        <v>13</v>
      </c>
      <c r="Z301" s="4">
        <v>18</v>
      </c>
      <c r="AA301" s="4">
        <v>22</v>
      </c>
      <c r="AB301" s="4">
        <v>9</v>
      </c>
      <c r="AC301" s="4">
        <v>2</v>
      </c>
      <c r="AD301" s="4">
        <v>4</v>
      </c>
    </row>
    <row r="302" spans="1:30" x14ac:dyDescent="0.2">
      <c r="A302" s="13">
        <f t="shared" si="6"/>
        <v>2003</v>
      </c>
      <c r="B302" s="4">
        <v>549.01113267958942</v>
      </c>
      <c r="C302" s="4">
        <v>164.92947084718779</v>
      </c>
      <c r="D302" s="4">
        <v>1044.5299652068491</v>
      </c>
      <c r="E302" s="4">
        <v>1752.2162458686992</v>
      </c>
      <c r="F302" s="4">
        <v>2078.3390397317398</v>
      </c>
      <c r="G302" s="4">
        <v>1907.6337374237398</v>
      </c>
      <c r="H302" s="4">
        <v>2554.92830594526</v>
      </c>
      <c r="I302" s="4">
        <v>1444.5475061492</v>
      </c>
      <c r="J302" s="4">
        <v>660.13151779450504</v>
      </c>
      <c r="K302" s="4">
        <v>860.49367271676704</v>
      </c>
      <c r="L302" s="4">
        <v>1751.9745639057601</v>
      </c>
      <c r="M302" s="4">
        <v>758.15658089619706</v>
      </c>
      <c r="N302" s="4">
        <v>285.27591399259103</v>
      </c>
      <c r="O302" s="4">
        <v>148.07091504680707</v>
      </c>
      <c r="P302" s="4">
        <v>107.92337440990498</v>
      </c>
      <c r="Q302" s="4" t="s">
        <v>0</v>
      </c>
      <c r="R302" s="6">
        <v>16085</v>
      </c>
      <c r="S302" s="4">
        <v>2003</v>
      </c>
      <c r="T302" s="4">
        <v>27</v>
      </c>
      <c r="U302" s="4">
        <v>26</v>
      </c>
      <c r="V302" s="4">
        <v>7</v>
      </c>
      <c r="W302" s="4">
        <v>11</v>
      </c>
      <c r="X302" s="4">
        <v>10</v>
      </c>
      <c r="Y302" s="4">
        <v>11</v>
      </c>
      <c r="Z302" s="4">
        <v>4</v>
      </c>
      <c r="AA302" s="4">
        <v>4</v>
      </c>
      <c r="AB302" s="4">
        <v>8</v>
      </c>
      <c r="AC302" s="4">
        <v>3</v>
      </c>
      <c r="AD302" s="4">
        <v>1</v>
      </c>
    </row>
    <row r="303" spans="1:30" x14ac:dyDescent="0.2">
      <c r="A303" s="13">
        <f t="shared" si="6"/>
        <v>2004</v>
      </c>
      <c r="B303" s="4">
        <v>394.99293659743569</v>
      </c>
      <c r="C303" s="4">
        <v>285.51467417810801</v>
      </c>
      <c r="D303" s="4">
        <v>181.79759265156659</v>
      </c>
      <c r="E303" s="4">
        <v>1371.6403047955798</v>
      </c>
      <c r="F303" s="4">
        <v>1337.7699132842522</v>
      </c>
      <c r="G303" s="4">
        <v>1017.779403100998</v>
      </c>
      <c r="H303" s="4">
        <v>598.47151193736511</v>
      </c>
      <c r="I303" s="4">
        <v>648.220197834327</v>
      </c>
      <c r="J303" s="4">
        <v>320.567259470377</v>
      </c>
      <c r="K303" s="4">
        <v>200.45865955929949</v>
      </c>
      <c r="L303" s="4">
        <v>199.80390618228711</v>
      </c>
      <c r="M303" s="4">
        <v>360.71473988198994</v>
      </c>
      <c r="N303" s="4">
        <v>153.50062665580572</v>
      </c>
      <c r="O303" s="4">
        <v>37.238176496495704</v>
      </c>
      <c r="P303" s="4">
        <v>28.494550289324287</v>
      </c>
      <c r="Q303" s="4" t="s">
        <v>0</v>
      </c>
      <c r="R303" s="6">
        <v>7150</v>
      </c>
      <c r="S303" s="4">
        <v>2004</v>
      </c>
      <c r="T303" s="4">
        <v>33</v>
      </c>
      <c r="U303" s="4">
        <v>22</v>
      </c>
      <c r="V303" s="4">
        <v>29</v>
      </c>
      <c r="W303" s="4">
        <v>14</v>
      </c>
      <c r="X303" s="4">
        <v>20</v>
      </c>
      <c r="Y303" s="4">
        <v>23</v>
      </c>
      <c r="Z303" s="4">
        <v>25</v>
      </c>
      <c r="AA303" s="4">
        <v>12</v>
      </c>
      <c r="AB303" s="4">
        <v>20</v>
      </c>
      <c r="AC303" s="4">
        <v>17</v>
      </c>
      <c r="AD303" s="4">
        <v>12</v>
      </c>
    </row>
    <row r="304" spans="1:30" x14ac:dyDescent="0.2">
      <c r="A304" s="13">
        <f t="shared" si="6"/>
        <v>2005</v>
      </c>
      <c r="B304" s="4">
        <v>397.08746873783195</v>
      </c>
      <c r="C304" s="4">
        <v>151.1540606748043</v>
      </c>
      <c r="D304" s="4">
        <v>246.94516679793401</v>
      </c>
      <c r="E304" s="4">
        <v>1073.3716942940271</v>
      </c>
      <c r="F304" s="4">
        <v>3007.7863102085698</v>
      </c>
      <c r="G304" s="4">
        <v>2022.714936951068</v>
      </c>
      <c r="H304" s="4">
        <v>1055.114668712579</v>
      </c>
      <c r="I304" s="4">
        <v>479.41808406811703</v>
      </c>
      <c r="J304" s="4">
        <v>364.39360118601002</v>
      </c>
      <c r="K304" s="4">
        <v>267.81908606632419</v>
      </c>
      <c r="L304" s="4">
        <v>71.976702617671606</v>
      </c>
      <c r="M304" s="4">
        <v>151.96926717704392</v>
      </c>
      <c r="N304" s="4">
        <v>248.05519629195899</v>
      </c>
      <c r="O304" s="4">
        <v>96.248198521419411</v>
      </c>
      <c r="P304" s="4">
        <v>98.304297981624643</v>
      </c>
      <c r="Q304" s="4" t="s">
        <v>0</v>
      </c>
      <c r="R304" s="6">
        <v>10794</v>
      </c>
      <c r="S304" s="4">
        <v>2005</v>
      </c>
      <c r="T304" s="4">
        <v>31</v>
      </c>
      <c r="U304" s="4">
        <v>27</v>
      </c>
      <c r="V304" s="4">
        <v>25</v>
      </c>
      <c r="W304" s="4">
        <v>17</v>
      </c>
      <c r="X304" s="4">
        <v>8</v>
      </c>
      <c r="Y304" s="4">
        <v>8</v>
      </c>
      <c r="Z304" s="4">
        <v>14</v>
      </c>
      <c r="AA304" s="4">
        <v>15</v>
      </c>
      <c r="AB304" s="4">
        <v>12</v>
      </c>
      <c r="AC304" s="4">
        <v>12</v>
      </c>
      <c r="AD304" s="4">
        <v>24</v>
      </c>
    </row>
    <row r="305" spans="1:30" x14ac:dyDescent="0.2">
      <c r="A305" s="13">
        <f t="shared" si="6"/>
        <v>2006</v>
      </c>
      <c r="B305" s="4">
        <v>871.77240609429919</v>
      </c>
      <c r="C305" s="4">
        <v>45.437187573112901</v>
      </c>
      <c r="D305" s="4">
        <v>60.802783569629803</v>
      </c>
      <c r="E305" s="4">
        <v>380.63268752066</v>
      </c>
      <c r="F305" s="4">
        <v>1015.7793631505509</v>
      </c>
      <c r="G305" s="4">
        <v>1297.588340049944</v>
      </c>
      <c r="H305" s="4">
        <v>831.09495211115791</v>
      </c>
      <c r="I305" s="4">
        <v>399.71362751219704</v>
      </c>
      <c r="J305" s="4">
        <v>228.16182320197808</v>
      </c>
      <c r="K305" s="4">
        <v>196.35867384302287</v>
      </c>
      <c r="L305" s="4">
        <v>94.353142826676503</v>
      </c>
      <c r="M305" s="4">
        <v>58.500544751833203</v>
      </c>
      <c r="N305" s="4">
        <v>84.550156264916893</v>
      </c>
      <c r="O305" s="4">
        <v>114.0073749656202</v>
      </c>
      <c r="P305" s="4">
        <v>111.26766727445798</v>
      </c>
      <c r="Q305" s="4" t="s">
        <v>0</v>
      </c>
      <c r="R305" s="6">
        <v>5934</v>
      </c>
      <c r="S305" s="4">
        <v>2006</v>
      </c>
      <c r="T305" s="4">
        <v>23</v>
      </c>
      <c r="U305" s="4">
        <v>32</v>
      </c>
      <c r="V305" s="4">
        <v>32</v>
      </c>
      <c r="W305" s="4">
        <v>25</v>
      </c>
      <c r="X305" s="4">
        <v>25</v>
      </c>
      <c r="Y305" s="4">
        <v>18</v>
      </c>
      <c r="Z305" s="4">
        <v>19</v>
      </c>
      <c r="AA305" s="4">
        <v>23</v>
      </c>
      <c r="AB305" s="4">
        <v>24</v>
      </c>
      <c r="AC305" s="4">
        <v>18</v>
      </c>
      <c r="AD305" s="4">
        <v>21</v>
      </c>
    </row>
    <row r="306" spans="1:30" x14ac:dyDescent="0.2">
      <c r="A306" s="13">
        <f t="shared" si="6"/>
        <v>2007</v>
      </c>
      <c r="B306" s="4">
        <v>2353.4981003769876</v>
      </c>
      <c r="C306" s="4">
        <v>45.155155670789405</v>
      </c>
      <c r="D306" s="4">
        <v>117.91343988676101</v>
      </c>
      <c r="E306" s="4">
        <v>444.67801793895205</v>
      </c>
      <c r="F306" s="4">
        <v>1500.5727012194779</v>
      </c>
      <c r="G306" s="4">
        <v>1766.5862626688161</v>
      </c>
      <c r="H306" s="4">
        <v>1275.0089306242771</v>
      </c>
      <c r="I306" s="4">
        <v>919.89805362298205</v>
      </c>
      <c r="J306" s="4">
        <v>388.17812248277301</v>
      </c>
      <c r="K306" s="4">
        <v>173.87465601298189</v>
      </c>
      <c r="L306" s="4">
        <v>161.03903666047151</v>
      </c>
      <c r="M306" s="4">
        <v>139.93716840757901</v>
      </c>
      <c r="N306" s="4">
        <v>63.462886133929892</v>
      </c>
      <c r="O306" s="4">
        <v>79.589280499930794</v>
      </c>
      <c r="P306" s="4">
        <v>152.23146433808049</v>
      </c>
      <c r="Q306" s="4" t="s">
        <v>0</v>
      </c>
      <c r="R306" s="6">
        <v>9716</v>
      </c>
      <c r="S306" s="4">
        <v>2007</v>
      </c>
      <c r="T306" s="4">
        <v>8</v>
      </c>
      <c r="U306" s="4">
        <v>33</v>
      </c>
      <c r="V306" s="4">
        <v>30</v>
      </c>
      <c r="W306" s="4">
        <v>24</v>
      </c>
      <c r="X306" s="4">
        <v>17</v>
      </c>
      <c r="Y306" s="4">
        <v>12</v>
      </c>
      <c r="Z306" s="4">
        <v>12</v>
      </c>
      <c r="AA306" s="4">
        <v>8</v>
      </c>
      <c r="AB306" s="4">
        <v>15</v>
      </c>
      <c r="AC306" s="4">
        <v>21</v>
      </c>
      <c r="AD306" s="4">
        <v>14</v>
      </c>
    </row>
    <row r="307" spans="1:30" x14ac:dyDescent="0.2">
      <c r="A307" s="13">
        <f t="shared" si="6"/>
        <v>2008</v>
      </c>
      <c r="B307" s="4">
        <v>516.23489715899984</v>
      </c>
      <c r="C307" s="4">
        <v>96.863190607901103</v>
      </c>
      <c r="D307" s="4">
        <v>84.686192820932604</v>
      </c>
      <c r="E307" s="4">
        <v>169.42731826567228</v>
      </c>
      <c r="F307" s="4">
        <v>548.02959503130501</v>
      </c>
      <c r="G307" s="4">
        <v>1131.0551635012077</v>
      </c>
      <c r="H307" s="4">
        <v>888.65327509805502</v>
      </c>
      <c r="I307" s="4">
        <v>618.14718953388297</v>
      </c>
      <c r="J307" s="4">
        <v>392.23226651404599</v>
      </c>
      <c r="K307" s="4">
        <v>153.65714032969481</v>
      </c>
      <c r="L307" s="4">
        <v>128.15014312212091</v>
      </c>
      <c r="M307" s="4">
        <v>97.766352394092095</v>
      </c>
      <c r="N307" s="4">
        <v>44.098301835116899</v>
      </c>
      <c r="O307" s="4">
        <v>24.17515394924499</v>
      </c>
      <c r="P307" s="4">
        <v>151.76218539580364</v>
      </c>
      <c r="Q307" s="4" t="s">
        <v>0</v>
      </c>
      <c r="R307" s="6">
        <v>5165</v>
      </c>
      <c r="S307" s="4">
        <v>2008</v>
      </c>
      <c r="T307" s="4">
        <v>28</v>
      </c>
      <c r="U307" s="4">
        <v>30</v>
      </c>
      <c r="V307" s="4">
        <v>33</v>
      </c>
      <c r="W307" s="4">
        <v>32</v>
      </c>
      <c r="X307" s="4">
        <v>30</v>
      </c>
      <c r="Y307" s="4">
        <v>21</v>
      </c>
      <c r="Z307" s="4">
        <v>16</v>
      </c>
      <c r="AA307" s="4">
        <v>13</v>
      </c>
      <c r="AB307" s="4">
        <v>14</v>
      </c>
      <c r="AC307" s="4">
        <v>23</v>
      </c>
      <c r="AD307" s="4">
        <v>17</v>
      </c>
    </row>
    <row r="308" spans="1:30" x14ac:dyDescent="0.2">
      <c r="A308" s="13">
        <f t="shared" si="6"/>
        <v>2009</v>
      </c>
      <c r="B308" s="4">
        <v>797.59902280525421</v>
      </c>
      <c r="C308" s="4">
        <v>218.65489656077312</v>
      </c>
      <c r="D308" s="4">
        <v>431.40313451101196</v>
      </c>
      <c r="E308" s="4">
        <v>444.28181433951198</v>
      </c>
      <c r="F308" s="4">
        <v>247.79435837919499</v>
      </c>
      <c r="G308" s="4">
        <v>393.00248928053099</v>
      </c>
      <c r="H308" s="4">
        <v>557.55505608730004</v>
      </c>
      <c r="I308" s="4">
        <v>442.79419116840103</v>
      </c>
      <c r="J308" s="4">
        <v>322.58921329881599</v>
      </c>
      <c r="K308" s="4">
        <v>154.97971465975979</v>
      </c>
      <c r="L308" s="4">
        <v>103.1687477238289</v>
      </c>
      <c r="M308" s="4">
        <v>33.980440626837904</v>
      </c>
      <c r="N308" s="4">
        <v>34.098361680305104</v>
      </c>
      <c r="O308" s="4">
        <v>17.805062517033889</v>
      </c>
      <c r="P308" s="4">
        <v>71.449218720716402</v>
      </c>
      <c r="Q308" s="4" t="s">
        <v>0</v>
      </c>
      <c r="R308" s="6">
        <v>4448</v>
      </c>
      <c r="S308" s="4">
        <v>2009</v>
      </c>
      <c r="T308" s="4">
        <v>25</v>
      </c>
      <c r="U308" s="4">
        <v>24</v>
      </c>
      <c r="V308" s="4">
        <v>17</v>
      </c>
      <c r="W308" s="4">
        <v>23</v>
      </c>
      <c r="X308" s="4">
        <v>33</v>
      </c>
      <c r="Y308" s="4">
        <v>31</v>
      </c>
      <c r="Z308" s="4">
        <v>26</v>
      </c>
      <c r="AA308" s="4">
        <v>21</v>
      </c>
      <c r="AB308" s="4">
        <v>19</v>
      </c>
      <c r="AC308" s="4">
        <v>22</v>
      </c>
      <c r="AD308" s="4">
        <v>19</v>
      </c>
    </row>
    <row r="309" spans="1:30" x14ac:dyDescent="0.2">
      <c r="A309" s="13">
        <f t="shared" si="6"/>
        <v>2010</v>
      </c>
      <c r="B309" s="4">
        <v>510.6855051848093</v>
      </c>
      <c r="C309" s="4">
        <v>129.64372498437211</v>
      </c>
      <c r="D309" s="4">
        <v>248.71098681554901</v>
      </c>
      <c r="E309" s="4">
        <v>2966.3178268977099</v>
      </c>
      <c r="F309" s="4">
        <v>1332.4205033264061</v>
      </c>
      <c r="G309" s="4">
        <v>416.31230167410507</v>
      </c>
      <c r="H309" s="4">
        <v>358.82757358731504</v>
      </c>
      <c r="I309" s="4">
        <v>379.50624003487201</v>
      </c>
      <c r="J309" s="4">
        <v>399.055839788784</v>
      </c>
      <c r="K309" s="4">
        <v>271.61625147274799</v>
      </c>
      <c r="L309" s="4">
        <v>234.29322831193102</v>
      </c>
      <c r="M309" s="4">
        <v>85.071717553481491</v>
      </c>
      <c r="N309" s="4">
        <v>50.4943110482658</v>
      </c>
      <c r="O309" s="4">
        <v>29.391379492489101</v>
      </c>
      <c r="P309" s="4">
        <v>62.845401527237854</v>
      </c>
      <c r="Q309" s="4" t="s">
        <v>0</v>
      </c>
      <c r="R309" s="6">
        <v>7544</v>
      </c>
      <c r="S309" s="4">
        <v>2010</v>
      </c>
      <c r="T309" s="4">
        <v>29</v>
      </c>
      <c r="U309" s="4">
        <v>28</v>
      </c>
      <c r="V309" s="4">
        <v>23</v>
      </c>
      <c r="W309" s="4">
        <v>6</v>
      </c>
      <c r="X309" s="4">
        <v>21</v>
      </c>
      <c r="Y309" s="4">
        <v>32</v>
      </c>
      <c r="Z309" s="4">
        <v>30</v>
      </c>
      <c r="AA309" s="4">
        <v>24</v>
      </c>
      <c r="AB309" s="4">
        <v>13</v>
      </c>
      <c r="AC309" s="4">
        <v>13</v>
      </c>
      <c r="AD309" s="4">
        <v>9</v>
      </c>
    </row>
    <row r="310" spans="1:30" x14ac:dyDescent="0.2">
      <c r="A310" s="13">
        <f t="shared" si="6"/>
        <v>2011</v>
      </c>
      <c r="B310" s="4">
        <v>1114.8176775511463</v>
      </c>
      <c r="C310" s="4">
        <v>118.79164210796469</v>
      </c>
      <c r="D310" s="4">
        <v>267.62964011235999</v>
      </c>
      <c r="E310" s="4">
        <v>360.47177020798301</v>
      </c>
      <c r="F310" s="4">
        <v>1854.558309003522</v>
      </c>
      <c r="G310" s="4">
        <v>908.47803213038799</v>
      </c>
      <c r="H310" s="4">
        <v>266.40111650468396</v>
      </c>
      <c r="I310" s="4">
        <v>151.4241302058962</v>
      </c>
      <c r="J310" s="4">
        <v>236.85688138453</v>
      </c>
      <c r="K310" s="4">
        <v>235.524005568354</v>
      </c>
      <c r="L310" s="4">
        <v>197.49543819997001</v>
      </c>
      <c r="M310" s="4">
        <v>150.7432829833312</v>
      </c>
      <c r="N310" s="4">
        <v>63.245896811974603</v>
      </c>
      <c r="O310" s="4">
        <v>30.005804841498396</v>
      </c>
      <c r="P310" s="4">
        <v>79.515358342512911</v>
      </c>
      <c r="Q310" s="4" t="s">
        <v>0</v>
      </c>
      <c r="R310" s="6">
        <v>6111</v>
      </c>
      <c r="S310" s="4">
        <v>2011</v>
      </c>
      <c r="T310" s="4">
        <v>20</v>
      </c>
      <c r="U310" s="4">
        <v>31</v>
      </c>
      <c r="V310" s="4">
        <v>24</v>
      </c>
      <c r="W310" s="4">
        <v>28</v>
      </c>
      <c r="X310" s="4">
        <v>13</v>
      </c>
      <c r="Y310" s="4">
        <v>26</v>
      </c>
      <c r="Z310" s="4">
        <v>31</v>
      </c>
      <c r="AA310" s="4">
        <v>32</v>
      </c>
      <c r="AB310" s="4">
        <v>23</v>
      </c>
      <c r="AC310" s="4">
        <v>16</v>
      </c>
      <c r="AD310" s="4">
        <v>13</v>
      </c>
    </row>
    <row r="311" spans="1:30" x14ac:dyDescent="0.2">
      <c r="A311" s="13">
        <f t="shared" si="6"/>
        <v>2012</v>
      </c>
      <c r="B311" s="4">
        <v>1169.7468055176932</v>
      </c>
      <c r="C311" s="4">
        <v>235.29354269310943</v>
      </c>
      <c r="D311" s="4">
        <v>442.37807908681702</v>
      </c>
      <c r="E311" s="4">
        <v>3254.1193219614402</v>
      </c>
      <c r="F311" s="4">
        <v>760.8315597022621</v>
      </c>
      <c r="G311" s="4">
        <v>1228.4251895627981</v>
      </c>
      <c r="H311" s="4">
        <v>420.573665548733</v>
      </c>
      <c r="I311" s="4">
        <v>168.22247889586038</v>
      </c>
      <c r="J311" s="4">
        <v>127.46396984256602</v>
      </c>
      <c r="K311" s="4">
        <v>176.0056160035291</v>
      </c>
      <c r="L311" s="4">
        <v>144.39096521806439</v>
      </c>
      <c r="M311" s="4">
        <v>127.2313738653045</v>
      </c>
      <c r="N311" s="4">
        <v>105.8440345084596</v>
      </c>
      <c r="O311" s="4">
        <v>37.651909930683395</v>
      </c>
      <c r="P311" s="4">
        <v>67.265202339366809</v>
      </c>
      <c r="Q311" s="4" t="s">
        <v>0</v>
      </c>
      <c r="R311" s="6">
        <v>8504</v>
      </c>
      <c r="S311" s="4">
        <v>2012</v>
      </c>
      <c r="T311" s="4">
        <v>19</v>
      </c>
      <c r="U311" s="4">
        <v>23</v>
      </c>
      <c r="V311" s="4">
        <v>18</v>
      </c>
      <c r="W311" s="4">
        <v>4</v>
      </c>
      <c r="X311" s="4">
        <v>27</v>
      </c>
      <c r="Y311" s="4">
        <v>19</v>
      </c>
      <c r="Z311" s="4">
        <v>27</v>
      </c>
      <c r="AA311" s="4">
        <v>31</v>
      </c>
      <c r="AB311" s="4">
        <v>27</v>
      </c>
      <c r="AC311" s="4">
        <v>20</v>
      </c>
      <c r="AD311" s="4">
        <v>16</v>
      </c>
    </row>
    <row r="312" spans="1:30" x14ac:dyDescent="0.2">
      <c r="A312" s="13">
        <f t="shared" si="6"/>
        <v>2013</v>
      </c>
      <c r="B312" s="4">
        <v>1226.6993740579987</v>
      </c>
      <c r="C312" s="4">
        <v>104.16616237551689</v>
      </c>
      <c r="D312" s="4">
        <v>216.974744820979</v>
      </c>
      <c r="E312" s="4">
        <v>973.89135144076204</v>
      </c>
      <c r="F312" s="4">
        <v>5001.8704376808937</v>
      </c>
      <c r="G312" s="4">
        <v>1160.9728060942559</v>
      </c>
      <c r="H312" s="4">
        <v>724.53457198516094</v>
      </c>
      <c r="I312" s="4">
        <v>254.133155272122</v>
      </c>
      <c r="J312" s="4">
        <v>86.00155599627</v>
      </c>
      <c r="K312" s="4">
        <v>77.67340889471221</v>
      </c>
      <c r="L312" s="4">
        <v>102.13572991435439</v>
      </c>
      <c r="M312" s="4">
        <v>76.77260200906899</v>
      </c>
      <c r="N312" s="4">
        <v>70.947116597655807</v>
      </c>
      <c r="O312" s="4">
        <v>38.850950967474105</v>
      </c>
      <c r="P312" s="4">
        <v>51.189662249860774</v>
      </c>
      <c r="Q312" s="4" t="s">
        <v>0</v>
      </c>
      <c r="R312" s="6">
        <v>10289</v>
      </c>
      <c r="S312" s="4">
        <v>2012</v>
      </c>
      <c r="T312" s="4">
        <v>17</v>
      </c>
      <c r="U312" s="4">
        <v>29</v>
      </c>
      <c r="V312" s="4">
        <v>26</v>
      </c>
      <c r="W312" s="4">
        <v>19</v>
      </c>
      <c r="X312" s="4">
        <v>2</v>
      </c>
      <c r="Y312" s="4">
        <v>20</v>
      </c>
      <c r="Z312" s="4">
        <v>21</v>
      </c>
      <c r="AA312" s="4">
        <v>27</v>
      </c>
      <c r="AB312" s="4">
        <v>31</v>
      </c>
      <c r="AC312" s="4">
        <v>29</v>
      </c>
      <c r="AD312" s="4">
        <v>20</v>
      </c>
    </row>
    <row r="313" spans="1:30" x14ac:dyDescent="0.2">
      <c r="A313" s="13">
        <f t="shared" si="6"/>
        <v>2014</v>
      </c>
      <c r="B313" s="4">
        <v>2255.9940609517384</v>
      </c>
      <c r="C313" s="4">
        <v>580.09025277090598</v>
      </c>
      <c r="D313" s="4">
        <v>272.35031450190149</v>
      </c>
      <c r="E313" s="4">
        <v>365.88796679782803</v>
      </c>
      <c r="F313" s="4">
        <v>1704.9059066577449</v>
      </c>
      <c r="G313" s="4">
        <v>6257.1015804289209</v>
      </c>
      <c r="H313" s="4">
        <v>3254.7321558090498</v>
      </c>
      <c r="I313" s="4">
        <v>693.32854670842005</v>
      </c>
      <c r="J313" s="4">
        <v>381.32741669562796</v>
      </c>
      <c r="K313" s="4">
        <v>138.81521478734763</v>
      </c>
      <c r="L313" s="4">
        <v>53.130948886387792</v>
      </c>
      <c r="M313" s="4">
        <v>74.660573974950495</v>
      </c>
      <c r="N313" s="4">
        <v>75.652553478379602</v>
      </c>
      <c r="O313" s="4">
        <v>35.507819840258705</v>
      </c>
      <c r="P313" s="4">
        <v>93.018278527575092</v>
      </c>
      <c r="Q313" s="4" t="s">
        <v>0</v>
      </c>
      <c r="R313" s="6">
        <v>16288</v>
      </c>
      <c r="S313" s="4">
        <v>2012</v>
      </c>
      <c r="T313" s="4">
        <v>9</v>
      </c>
      <c r="U313" s="4">
        <v>12</v>
      </c>
      <c r="V313" s="4">
        <v>22</v>
      </c>
      <c r="W313" s="4">
        <v>29</v>
      </c>
      <c r="X313" s="4">
        <v>15</v>
      </c>
      <c r="Y313" s="4">
        <v>1</v>
      </c>
      <c r="Z313" s="4">
        <v>2</v>
      </c>
      <c r="AA313" s="4">
        <v>11</v>
      </c>
      <c r="AB313" s="4">
        <v>16</v>
      </c>
      <c r="AC313" s="4">
        <v>24</v>
      </c>
      <c r="AD313" s="4">
        <v>28</v>
      </c>
    </row>
    <row r="314" spans="1:30" x14ac:dyDescent="0.2">
      <c r="A314" s="13">
        <f t="shared" si="6"/>
        <v>2015</v>
      </c>
      <c r="B314" s="4">
        <v>1183.396250315378</v>
      </c>
      <c r="C314" s="4">
        <v>809.48496566717415</v>
      </c>
      <c r="D314" s="4">
        <v>2296.2801802949398</v>
      </c>
      <c r="E314" s="4">
        <v>582.89352824004902</v>
      </c>
      <c r="F314" s="4">
        <v>1221.271590733355</v>
      </c>
      <c r="G314" s="4">
        <v>2275.6349879982599</v>
      </c>
      <c r="H314" s="4">
        <v>4433.3202941167392</v>
      </c>
      <c r="I314" s="4">
        <v>1291.7719444199172</v>
      </c>
      <c r="J314" s="4">
        <v>304.88412113385107</v>
      </c>
      <c r="K314" s="4">
        <v>145.39236777205343</v>
      </c>
      <c r="L314" s="4">
        <v>17.255847220624492</v>
      </c>
      <c r="M314" s="4">
        <v>15.96209985512343</v>
      </c>
      <c r="N314" s="4">
        <v>28.973675317946402</v>
      </c>
      <c r="O314" s="4">
        <v>17.082190412333226</v>
      </c>
      <c r="P314" s="4">
        <v>35.720507839512528</v>
      </c>
    </row>
    <row r="315" spans="1:30" x14ac:dyDescent="0.2">
      <c r="A315" s="13">
        <f t="shared" si="6"/>
        <v>2016</v>
      </c>
      <c r="B315" s="4">
        <v>748.83054528189507</v>
      </c>
      <c r="C315" s="4">
        <v>436.89680828031703</v>
      </c>
      <c r="D315" s="4">
        <v>630.43428212773392</v>
      </c>
      <c r="E315" s="4">
        <v>3323.0101433077202</v>
      </c>
      <c r="F315" s="4">
        <v>1363.554723075624</v>
      </c>
      <c r="G315" s="4">
        <v>921.66055419723386</v>
      </c>
      <c r="H315" s="4">
        <v>1301.0486306759351</v>
      </c>
      <c r="I315" s="4">
        <v>1918.6593738555468</v>
      </c>
      <c r="J315" s="4">
        <v>376.04030142745995</v>
      </c>
      <c r="K315" s="4">
        <v>147.0194298329483</v>
      </c>
      <c r="L315" s="4">
        <v>48.134720034056095</v>
      </c>
      <c r="M315" s="4">
        <v>10.3351737773708</v>
      </c>
      <c r="N315" s="4">
        <v>10.709402671190791</v>
      </c>
      <c r="O315" s="4">
        <v>3.0273760106653902</v>
      </c>
      <c r="P315" s="4">
        <v>4.5415042970499524</v>
      </c>
    </row>
    <row r="316" spans="1:30" x14ac:dyDescent="0.2">
      <c r="A316" s="13">
        <f t="shared" si="6"/>
        <v>2017</v>
      </c>
      <c r="B316" s="4">
        <v>585.72088104037095</v>
      </c>
      <c r="C316" s="4">
        <v>288.56700906989676</v>
      </c>
      <c r="D316" s="4">
        <v>460.24838987271255</v>
      </c>
      <c r="E316" s="4">
        <v>2367.1334870996152</v>
      </c>
      <c r="F316" s="4">
        <v>2863.3031484016001</v>
      </c>
      <c r="G316" s="4">
        <v>1246.9707341805649</v>
      </c>
      <c r="H316" s="4">
        <v>861.29384805940697</v>
      </c>
      <c r="I316" s="4">
        <v>774.20970282719804</v>
      </c>
      <c r="J316" s="4">
        <v>918.78480148252606</v>
      </c>
      <c r="K316" s="4">
        <v>262.38787942183603</v>
      </c>
      <c r="L316" s="4">
        <v>93.376811559374303</v>
      </c>
      <c r="M316" s="4">
        <v>32.0879809745499</v>
      </c>
      <c r="N316" s="4">
        <v>3.6121456527139602</v>
      </c>
      <c r="O316" s="4">
        <v>1.4165088457910799</v>
      </c>
      <c r="P316" s="4">
        <v>4.7971886352319961</v>
      </c>
    </row>
    <row r="317" spans="1:30" x14ac:dyDescent="0.2">
      <c r="B317" s="4" t="s">
        <v>0</v>
      </c>
      <c r="C317" s="4" t="s">
        <v>77</v>
      </c>
      <c r="D317" s="4" t="s">
        <v>92</v>
      </c>
      <c r="E317" s="4" t="s">
        <v>115</v>
      </c>
      <c r="F317" s="4" t="s">
        <v>0</v>
      </c>
      <c r="G317" s="4" t="s">
        <v>116</v>
      </c>
      <c r="H317" s="4" t="s">
        <v>79</v>
      </c>
      <c r="I317" s="4" t="s">
        <v>117</v>
      </c>
      <c r="J317" s="4" t="s">
        <v>118</v>
      </c>
    </row>
    <row r="318" spans="1:30" x14ac:dyDescent="0.2">
      <c r="B318" s="4" t="s">
        <v>0</v>
      </c>
      <c r="C318" s="4">
        <v>1979</v>
      </c>
      <c r="D318" s="4">
        <v>1982</v>
      </c>
      <c r="E318" s="4">
        <v>1985</v>
      </c>
      <c r="F318" s="4">
        <v>1988</v>
      </c>
      <c r="G318" s="4">
        <v>1991</v>
      </c>
      <c r="H318" s="4">
        <v>1994</v>
      </c>
      <c r="I318" s="4">
        <v>1996</v>
      </c>
      <c r="J318" s="4">
        <v>1997</v>
      </c>
      <c r="K318" s="4">
        <v>1999</v>
      </c>
      <c r="L318" s="4">
        <v>2000</v>
      </c>
      <c r="M318" s="4">
        <v>2002</v>
      </c>
      <c r="N318" s="4">
        <v>2004</v>
      </c>
      <c r="O318" s="4">
        <v>2006</v>
      </c>
      <c r="P318" s="4">
        <v>2007</v>
      </c>
      <c r="Q318" s="4">
        <v>2008</v>
      </c>
      <c r="R318" s="4" t="s">
        <v>119</v>
      </c>
      <c r="S318" s="4">
        <v>2009</v>
      </c>
      <c r="T318" s="4">
        <v>2010</v>
      </c>
      <c r="U318" s="4">
        <v>2012</v>
      </c>
      <c r="V318" s="4">
        <v>2014</v>
      </c>
    </row>
    <row r="319" spans="1:30" x14ac:dyDescent="0.2">
      <c r="B319" s="4" t="s">
        <v>0</v>
      </c>
      <c r="C319" s="4">
        <v>46314</v>
      </c>
      <c r="D319" s="4">
        <v>17805</v>
      </c>
      <c r="E319" s="4">
        <v>14965</v>
      </c>
      <c r="F319" s="4">
        <v>12280.047689999999</v>
      </c>
      <c r="G319" s="4">
        <v>7729.5211740000004</v>
      </c>
      <c r="H319" s="4">
        <v>9129.6207649999997</v>
      </c>
      <c r="I319" s="4">
        <v>5552.9040080000004</v>
      </c>
      <c r="J319" s="4">
        <v>6319.4875490000004</v>
      </c>
      <c r="K319" s="4">
        <v>9488.7866040000008</v>
      </c>
      <c r="L319" s="4">
        <v>7371.8335509999997</v>
      </c>
      <c r="M319" s="4">
        <v>11560.449339999999</v>
      </c>
      <c r="N319" s="4">
        <v>6818.7390079999996</v>
      </c>
      <c r="O319" s="4">
        <v>2940.0927700000002</v>
      </c>
      <c r="P319" s="4">
        <v>3618.120222</v>
      </c>
      <c r="Q319" s="4">
        <v>4667.5030159999997</v>
      </c>
      <c r="R319" s="4">
        <v>2869.7125430000001</v>
      </c>
      <c r="S319" s="4">
        <v>10023.03476</v>
      </c>
      <c r="T319" s="4">
        <v>6600.3990860000004</v>
      </c>
      <c r="U319" s="4">
        <v>13072.70542</v>
      </c>
    </row>
    <row r="320" spans="1:30" x14ac:dyDescent="0.2">
      <c r="B320" s="4" t="s">
        <v>0</v>
      </c>
      <c r="C320" s="4">
        <v>1979</v>
      </c>
      <c r="D320" s="4">
        <v>1982</v>
      </c>
      <c r="E320" s="4">
        <v>1985</v>
      </c>
      <c r="F320" s="4">
        <v>1988</v>
      </c>
      <c r="G320" s="4">
        <v>1991</v>
      </c>
      <c r="H320" s="4">
        <v>1994</v>
      </c>
      <c r="I320" s="4">
        <v>1996</v>
      </c>
      <c r="J320" s="4">
        <v>1997</v>
      </c>
      <c r="K320" s="4">
        <v>1999</v>
      </c>
      <c r="L320" s="4">
        <v>2000</v>
      </c>
      <c r="M320" s="4">
        <v>2002</v>
      </c>
      <c r="N320" s="4">
        <v>2004</v>
      </c>
      <c r="O320" s="4">
        <v>2006</v>
      </c>
      <c r="P320" s="4">
        <v>2007</v>
      </c>
      <c r="Q320" s="4">
        <v>2008</v>
      </c>
      <c r="R320" s="4">
        <v>2009</v>
      </c>
      <c r="S320" s="4">
        <v>2010</v>
      </c>
      <c r="T320" s="4">
        <v>2011</v>
      </c>
    </row>
    <row r="321" spans="1:27" x14ac:dyDescent="0.2">
      <c r="B321" s="4" t="s">
        <v>0</v>
      </c>
      <c r="C321" s="4" t="s">
        <v>120</v>
      </c>
      <c r="D321" s="4">
        <v>2.5</v>
      </c>
      <c r="E321" s="4">
        <v>0.2</v>
      </c>
      <c r="F321" s="4">
        <v>0.2</v>
      </c>
      <c r="G321" s="4">
        <v>0.2</v>
      </c>
      <c r="H321" s="4">
        <v>0.2</v>
      </c>
      <c r="I321" s="4">
        <v>0.19236371399999999</v>
      </c>
      <c r="J321" s="4">
        <v>0.15962095500000001</v>
      </c>
      <c r="K321" s="4">
        <v>0.15143526500000001</v>
      </c>
      <c r="L321" s="4">
        <v>0.225106474</v>
      </c>
      <c r="M321" s="4">
        <v>0.13097104000000001</v>
      </c>
      <c r="N321" s="4">
        <v>0.126878195</v>
      </c>
      <c r="O321" s="4">
        <v>0.15143526500000001</v>
      </c>
      <c r="P321" s="4">
        <v>0.15962095500000001</v>
      </c>
      <c r="Q321" s="4">
        <v>0.184178024</v>
      </c>
      <c r="R321" s="4">
        <v>0.31264905599999998</v>
      </c>
      <c r="S321" s="4">
        <v>0.360170359</v>
      </c>
      <c r="T321" s="4">
        <v>0.245570699</v>
      </c>
      <c r="U321" s="4">
        <v>0.25</v>
      </c>
      <c r="V321" s="4">
        <f>U322/U319</f>
        <v>0.20447745857643598</v>
      </c>
    </row>
    <row r="322" spans="1:27" x14ac:dyDescent="0.2">
      <c r="B322" s="4" t="s">
        <v>121</v>
      </c>
      <c r="C322" s="4">
        <v>3561</v>
      </c>
      <c r="D322" s="4">
        <v>2993</v>
      </c>
      <c r="E322" s="4">
        <v>2456.0095379999998</v>
      </c>
      <c r="F322" s="4">
        <v>1545.904235</v>
      </c>
      <c r="G322" s="4">
        <v>1756.207762</v>
      </c>
      <c r="H322" s="4">
        <v>886.35983810000005</v>
      </c>
      <c r="I322" s="4">
        <v>956.99326880000001</v>
      </c>
      <c r="J322" s="4">
        <v>2135.987298</v>
      </c>
      <c r="K322" s="4">
        <v>965.49670400000002</v>
      </c>
      <c r="L322" s="4">
        <v>1466.768941</v>
      </c>
      <c r="M322" s="4">
        <v>1032.597546</v>
      </c>
      <c r="N322" s="4">
        <v>469.30041440000002</v>
      </c>
      <c r="O322" s="4">
        <v>666.37823470000001</v>
      </c>
      <c r="P322" s="4">
        <v>1459.2904129999999</v>
      </c>
      <c r="Q322" s="4">
        <v>1033.5853959999999</v>
      </c>
      <c r="R322" s="4">
        <v>2461.3636550000001</v>
      </c>
      <c r="S322" s="4">
        <v>1650.0997709999999</v>
      </c>
      <c r="T322" s="4">
        <v>3236.3082220000001</v>
      </c>
      <c r="U322" s="4">
        <v>2673.0735810000001</v>
      </c>
    </row>
    <row r="323" spans="1:27" x14ac:dyDescent="0.2">
      <c r="C323" s="4">
        <v>1756.207762</v>
      </c>
      <c r="D323" s="4">
        <v>886.35983810000005</v>
      </c>
      <c r="E323" s="4">
        <v>956.99326880000001</v>
      </c>
      <c r="F323" s="4">
        <v>2135.987298</v>
      </c>
      <c r="G323" s="4">
        <v>965.49670400000002</v>
      </c>
      <c r="H323" s="4">
        <v>1466.768941</v>
      </c>
      <c r="I323" s="4">
        <v>1032.597546</v>
      </c>
      <c r="J323" s="4">
        <v>469.30041440000002</v>
      </c>
      <c r="K323" s="4">
        <v>666.37823470000001</v>
      </c>
      <c r="L323" s="4">
        <v>1459.2904129999999</v>
      </c>
      <c r="M323" s="4">
        <v>1033.5853959999999</v>
      </c>
      <c r="N323" s="4">
        <v>2461.3636550000001</v>
      </c>
      <c r="O323" s="4">
        <v>1650.0997709999999</v>
      </c>
      <c r="P323" s="4">
        <v>3236.3082220000001</v>
      </c>
      <c r="Q323" s="4">
        <v>3054.0310439999998</v>
      </c>
    </row>
    <row r="324" spans="1:27" x14ac:dyDescent="0.2">
      <c r="B324" s="4" t="s">
        <v>0</v>
      </c>
      <c r="C324" s="4" t="s">
        <v>77</v>
      </c>
      <c r="D324" s="4" t="s">
        <v>79</v>
      </c>
      <c r="E324" s="4" t="s">
        <v>122</v>
      </c>
      <c r="F324" s="4" t="s">
        <v>0</v>
      </c>
      <c r="G324" s="4" t="s">
        <v>116</v>
      </c>
      <c r="H324" s="4" t="s">
        <v>79</v>
      </c>
      <c r="I324" s="4" t="s">
        <v>117</v>
      </c>
      <c r="J324" s="4" t="s">
        <v>118</v>
      </c>
      <c r="K324" s="4" t="s">
        <v>112</v>
      </c>
      <c r="L324" s="4" t="s">
        <v>19</v>
      </c>
      <c r="M324" s="4" t="s">
        <v>113</v>
      </c>
      <c r="N324" s="4" t="s">
        <v>114</v>
      </c>
      <c r="O324" s="4">
        <v>2</v>
      </c>
      <c r="P324" s="4" t="s">
        <v>123</v>
      </c>
      <c r="Q324" s="4" t="s">
        <v>114</v>
      </c>
      <c r="R324" s="4">
        <v>3</v>
      </c>
      <c r="S324" s="4" t="s">
        <v>123</v>
      </c>
      <c r="T324" s="4" t="s">
        <v>114</v>
      </c>
    </row>
    <row r="325" spans="1:27" x14ac:dyDescent="0.2">
      <c r="B325" s="4" t="s">
        <v>0</v>
      </c>
      <c r="C325" s="4">
        <v>69110</v>
      </c>
      <c r="D325" s="4">
        <v>41132</v>
      </c>
      <c r="E325" s="4">
        <v>3884</v>
      </c>
      <c r="F325" s="4">
        <v>413</v>
      </c>
      <c r="G325" s="4">
        <v>534</v>
      </c>
      <c r="H325" s="4">
        <v>128</v>
      </c>
      <c r="I325" s="4">
        <v>30</v>
      </c>
      <c r="J325" s="4">
        <v>4</v>
      </c>
      <c r="K325" s="4">
        <v>28</v>
      </c>
      <c r="L325" s="4">
        <v>59</v>
      </c>
      <c r="M325" s="4">
        <v>69</v>
      </c>
      <c r="N325" s="4">
        <v>29</v>
      </c>
      <c r="O325" s="4">
        <v>3</v>
      </c>
      <c r="P325" s="4">
        <v>1</v>
      </c>
      <c r="Q325" s="4">
        <v>0</v>
      </c>
      <c r="R325" s="4" t="s">
        <v>0</v>
      </c>
      <c r="S325" s="6">
        <v>115424</v>
      </c>
      <c r="T325" s="4">
        <v>46314</v>
      </c>
      <c r="U325" s="4">
        <v>1</v>
      </c>
      <c r="V325" s="4">
        <v>1</v>
      </c>
      <c r="W325" s="4">
        <v>3</v>
      </c>
      <c r="X325" s="4">
        <v>16</v>
      </c>
    </row>
    <row r="326" spans="1:27" x14ac:dyDescent="0.2">
      <c r="B326" s="4" t="s">
        <v>0</v>
      </c>
      <c r="C326" s="4">
        <v>108</v>
      </c>
      <c r="D326" s="4">
        <v>3401</v>
      </c>
      <c r="E326" s="4">
        <v>4108</v>
      </c>
      <c r="F326" s="4">
        <v>7637</v>
      </c>
      <c r="G326" s="4">
        <v>1790</v>
      </c>
      <c r="H326" s="4">
        <v>283</v>
      </c>
      <c r="I326" s="4">
        <v>141</v>
      </c>
      <c r="J326" s="4">
        <v>178</v>
      </c>
      <c r="K326" s="4">
        <v>90</v>
      </c>
      <c r="L326" s="4">
        <v>55</v>
      </c>
      <c r="M326" s="4">
        <v>122</v>
      </c>
      <c r="N326" s="4">
        <v>0</v>
      </c>
      <c r="O326" s="4">
        <v>0</v>
      </c>
      <c r="P326" s="4">
        <v>0</v>
      </c>
      <c r="Q326" s="4">
        <v>0</v>
      </c>
      <c r="R326" s="4" t="s">
        <v>0</v>
      </c>
      <c r="S326" s="6">
        <v>17913</v>
      </c>
      <c r="T326" s="4">
        <v>17805</v>
      </c>
      <c r="U326" s="4">
        <v>14</v>
      </c>
      <c r="V326" s="4">
        <v>7</v>
      </c>
      <c r="W326" s="4">
        <v>2</v>
      </c>
      <c r="X326" s="4">
        <v>1</v>
      </c>
    </row>
    <row r="327" spans="1:27" x14ac:dyDescent="0.2">
      <c r="B327" s="4" t="s">
        <v>0</v>
      </c>
      <c r="C327" s="4">
        <v>2076</v>
      </c>
      <c r="D327" s="4">
        <v>929</v>
      </c>
      <c r="E327" s="4">
        <v>8149</v>
      </c>
      <c r="F327" s="4">
        <v>898</v>
      </c>
      <c r="G327" s="4">
        <v>2186</v>
      </c>
      <c r="H327" s="4">
        <v>1510</v>
      </c>
      <c r="I327" s="4">
        <v>1127</v>
      </c>
      <c r="J327" s="4">
        <v>130</v>
      </c>
      <c r="K327" s="4">
        <v>21</v>
      </c>
      <c r="L327" s="4">
        <v>7</v>
      </c>
      <c r="M327" s="4">
        <v>8</v>
      </c>
      <c r="N327" s="4">
        <v>0</v>
      </c>
      <c r="O327" s="4">
        <v>0</v>
      </c>
      <c r="P327" s="4">
        <v>0</v>
      </c>
      <c r="Q327" s="4">
        <v>0</v>
      </c>
      <c r="R327" s="4" t="s">
        <v>0</v>
      </c>
      <c r="S327" s="6">
        <v>17041</v>
      </c>
      <c r="T327" s="4">
        <v>14965</v>
      </c>
      <c r="U327" s="4">
        <v>6</v>
      </c>
      <c r="V327" s="4">
        <v>15</v>
      </c>
      <c r="W327" s="4">
        <v>1</v>
      </c>
      <c r="X327" s="4">
        <v>11</v>
      </c>
    </row>
    <row r="328" spans="1:27" x14ac:dyDescent="0.2">
      <c r="B328" s="4" t="s">
        <v>0</v>
      </c>
      <c r="C328" s="4">
        <v>10.85474</v>
      </c>
      <c r="D328" s="4">
        <v>1112</v>
      </c>
      <c r="E328" s="4">
        <v>3586</v>
      </c>
      <c r="F328" s="4">
        <v>3864</v>
      </c>
      <c r="G328" s="4">
        <v>739</v>
      </c>
      <c r="H328" s="4">
        <v>1882</v>
      </c>
      <c r="I328" s="4">
        <v>403</v>
      </c>
      <c r="J328" s="4">
        <v>151</v>
      </c>
      <c r="K328" s="4">
        <v>129.52866</v>
      </c>
      <c r="L328" s="4">
        <v>254.51902999999999</v>
      </c>
      <c r="M328" s="4">
        <v>159</v>
      </c>
      <c r="N328" s="4">
        <v>0</v>
      </c>
      <c r="O328" s="4">
        <v>0</v>
      </c>
      <c r="P328" s="4">
        <v>0</v>
      </c>
      <c r="Q328" s="4">
        <v>0</v>
      </c>
      <c r="R328" s="4" t="s">
        <v>0</v>
      </c>
      <c r="S328" s="6">
        <v>12291</v>
      </c>
      <c r="T328" s="4">
        <v>12280.047689999999</v>
      </c>
      <c r="U328" s="4">
        <v>18</v>
      </c>
      <c r="V328" s="4">
        <v>13</v>
      </c>
      <c r="W328" s="4">
        <v>6</v>
      </c>
      <c r="X328" s="4">
        <v>2</v>
      </c>
    </row>
    <row r="329" spans="1:27" x14ac:dyDescent="0.2">
      <c r="B329" s="4" t="s">
        <v>0</v>
      </c>
      <c r="C329" s="4">
        <v>639.26753799999994</v>
      </c>
      <c r="D329" s="4">
        <v>5942.3292549999996</v>
      </c>
      <c r="E329" s="4">
        <v>967.02642100000003</v>
      </c>
      <c r="F329" s="4">
        <v>214.547946</v>
      </c>
      <c r="G329" s="4">
        <v>224.12922699999999</v>
      </c>
      <c r="H329" s="4">
        <v>133.045368</v>
      </c>
      <c r="I329" s="4">
        <v>119.732088</v>
      </c>
      <c r="J329" s="4">
        <v>38.685293000000001</v>
      </c>
      <c r="K329" s="4">
        <v>37.037005999999998</v>
      </c>
      <c r="L329" s="4">
        <v>14.667192999999999</v>
      </c>
      <c r="M329" s="4">
        <v>16.038739</v>
      </c>
      <c r="N329" s="4">
        <v>5.2750120000000003</v>
      </c>
      <c r="O329" s="4">
        <v>7.8624049999999999</v>
      </c>
      <c r="P329" s="4">
        <v>4.59</v>
      </c>
      <c r="Q329" s="4">
        <v>4.5552210000000004</v>
      </c>
      <c r="R329" s="4" t="s">
        <v>0</v>
      </c>
      <c r="S329" s="6">
        <v>8369</v>
      </c>
      <c r="T329" s="4">
        <v>7729.5211740000004</v>
      </c>
      <c r="U329" s="4">
        <v>8</v>
      </c>
      <c r="V329" s="4">
        <v>4</v>
      </c>
      <c r="W329" s="4">
        <v>15</v>
      </c>
      <c r="X329" s="4">
        <v>17</v>
      </c>
    </row>
    <row r="330" spans="1:27" x14ac:dyDescent="0.2">
      <c r="A330" s="13">
        <v>1994</v>
      </c>
      <c r="C330" s="11">
        <f>'[1]Numbers at age'!BB76</f>
        <v>982.76115858118749</v>
      </c>
      <c r="D330" s="11">
        <f>'[1]Numbers at age'!BC76</f>
        <v>4093.5920020435501</v>
      </c>
      <c r="E330" s="11">
        <f>'[1]Numbers at age'!BD76</f>
        <v>1215.6902914844813</v>
      </c>
      <c r="F330" s="11">
        <f>'[1]Numbers at age'!BE76</f>
        <v>1833.1341107374619</v>
      </c>
      <c r="G330" s="11">
        <f>'[1]Numbers at age'!BF76</f>
        <v>2262.1063862060532</v>
      </c>
      <c r="H330" s="11">
        <f>'[1]Numbers at age'!BG76</f>
        <v>386.26789024298483</v>
      </c>
      <c r="I330" s="11">
        <f>'[1]Numbers at age'!BH76</f>
        <v>106.73179282390603</v>
      </c>
      <c r="J330" s="11">
        <f>'[1]Numbers at age'!BI76</f>
        <v>97.478186574197395</v>
      </c>
      <c r="K330" s="11">
        <f>'[1]Numbers at age'!BJ76</f>
        <v>54.402527562685464</v>
      </c>
      <c r="L330" s="11">
        <f>'[1]Numbers at age'!BK76</f>
        <v>65.035806689766815</v>
      </c>
      <c r="M330" s="11">
        <f>'[1]Numbers at age'!BL76</f>
        <v>28.18229377980262</v>
      </c>
      <c r="N330" s="11">
        <f>'[1]Numbers at age'!BM76</f>
        <v>44.872013288938945</v>
      </c>
      <c r="O330" s="11">
        <f>'[1]Numbers at age'!BN76</f>
        <v>18.819945790116325</v>
      </c>
      <c r="P330" s="11">
        <f>'[1]Numbers at age'!BO76</f>
        <v>17.631710900244627</v>
      </c>
      <c r="Q330" s="11">
        <f>'[1]Numbers at age'!BP76</f>
        <v>18.233360262000915</v>
      </c>
      <c r="R330" s="4" t="s">
        <v>0</v>
      </c>
      <c r="S330" s="6">
        <v>9582</v>
      </c>
      <c r="T330" s="4">
        <v>9129.6207649999997</v>
      </c>
      <c r="U330" s="4">
        <v>11</v>
      </c>
      <c r="V330" s="4">
        <v>6</v>
      </c>
      <c r="W330" s="4">
        <v>12</v>
      </c>
      <c r="X330" s="4">
        <v>9</v>
      </c>
      <c r="Z330" s="4">
        <f>SUM(C330:Q330)</f>
        <v>11224.939476967376</v>
      </c>
      <c r="AA330" s="4">
        <v>1756.207762</v>
      </c>
    </row>
    <row r="331" spans="1:27" x14ac:dyDescent="0.2">
      <c r="A331" s="13">
        <v>1996</v>
      </c>
      <c r="C331" s="11">
        <f>'[1]Numbers at age'!BB77</f>
        <v>1800.2540548465252</v>
      </c>
      <c r="D331" s="11">
        <f>'[1]Numbers at age'!BC77</f>
        <v>566.66512888455964</v>
      </c>
      <c r="E331" s="11">
        <f>'[1]Numbers at age'!BD77</f>
        <v>552.16056768551664</v>
      </c>
      <c r="F331" s="11">
        <f>'[1]Numbers at age'!BE77</f>
        <v>2741.0596904608105</v>
      </c>
      <c r="G331" s="11">
        <f>'[1]Numbers at age'!BF77</f>
        <v>914.96275760038895</v>
      </c>
      <c r="H331" s="11">
        <f>'[1]Numbers at age'!BG77</f>
        <v>633.53149225310881</v>
      </c>
      <c r="I331" s="11">
        <f>'[1]Numbers at age'!BH77</f>
        <v>585.04104992738485</v>
      </c>
      <c r="J331" s="11">
        <f>'[1]Numbers at age'!BI77</f>
        <v>141.69026351600186</v>
      </c>
      <c r="K331" s="11">
        <f>'[1]Numbers at age'!BJ77</f>
        <v>38.615812969369813</v>
      </c>
      <c r="L331" s="11">
        <f>'[1]Numbers at age'!BK77</f>
        <v>28.17004469426351</v>
      </c>
      <c r="M331" s="11">
        <f>'[1]Numbers at age'!BL77</f>
        <v>22.420988926846114</v>
      </c>
      <c r="N331" s="11">
        <f>'[1]Numbers at age'!BM77</f>
        <v>39.471901745703633</v>
      </c>
      <c r="O331" s="11">
        <f>'[1]Numbers at age'!BN77</f>
        <v>13.931626983224199</v>
      </c>
      <c r="P331" s="11">
        <f>'[1]Numbers at age'!BO77</f>
        <v>24.815192203863479</v>
      </c>
      <c r="Q331" s="11">
        <f>'[1]Numbers at age'!BP77</f>
        <v>11.366710991337596</v>
      </c>
      <c r="R331" s="4" t="s">
        <v>0</v>
      </c>
      <c r="S331" s="6">
        <v>6525</v>
      </c>
      <c r="T331" s="4">
        <v>5552.9040080000004</v>
      </c>
      <c r="U331" s="4">
        <v>7</v>
      </c>
      <c r="V331" s="4">
        <v>17</v>
      </c>
      <c r="W331" s="4">
        <v>16</v>
      </c>
      <c r="X331" s="4">
        <v>4</v>
      </c>
      <c r="Z331" s="4">
        <f t="shared" ref="Z331:Z344" si="7">SUM(C331:Q331)</f>
        <v>8114.1572836889036</v>
      </c>
      <c r="AA331" s="4">
        <v>886.35983810000005</v>
      </c>
    </row>
    <row r="332" spans="1:27" x14ac:dyDescent="0.2">
      <c r="A332" s="13">
        <v>1997</v>
      </c>
      <c r="C332" s="11">
        <f>'[1]Numbers at age'!BB78</f>
        <v>13250.613373648708</v>
      </c>
      <c r="D332" s="11">
        <f>'[1]Numbers at age'!BC78</f>
        <v>2878.5767288666211</v>
      </c>
      <c r="E332" s="11">
        <f>'[1]Numbers at age'!BD78</f>
        <v>439.59123713133761</v>
      </c>
      <c r="F332" s="11">
        <f>'[1]Numbers at age'!BE78</f>
        <v>535.61607998997511</v>
      </c>
      <c r="G332" s="11">
        <f>'[1]Numbers at age'!BF78</f>
        <v>2326.9733475132466</v>
      </c>
      <c r="H332" s="11">
        <f>'[1]Numbers at age'!BG78</f>
        <v>546.09999066156536</v>
      </c>
      <c r="I332" s="11">
        <f>'[1]Numbers at age'!BH78</f>
        <v>313.07351929888273</v>
      </c>
      <c r="J332" s="11">
        <f>'[1]Numbers at age'!BI78</f>
        <v>290.57854856976724</v>
      </c>
      <c r="K332" s="11">
        <f>'[1]Numbers at age'!BJ78</f>
        <v>75.132543144049421</v>
      </c>
      <c r="L332" s="11">
        <f>'[1]Numbers at age'!BK78</f>
        <v>27.840972544487752</v>
      </c>
      <c r="M332" s="11">
        <f>'[1]Numbers at age'!BL78</f>
        <v>30.877438700909686</v>
      </c>
      <c r="N332" s="11">
        <f>'[1]Numbers at age'!BM78</f>
        <v>35.150721886410039</v>
      </c>
      <c r="O332" s="11">
        <f>'[1]Numbers at age'!BN78</f>
        <v>38.945678801291407</v>
      </c>
      <c r="P332" s="11">
        <f>'[1]Numbers at age'!BO78</f>
        <v>18.732704332357997</v>
      </c>
      <c r="Q332" s="11">
        <f>'[1]Numbers at age'!BP78</f>
        <v>26.406440849537375</v>
      </c>
      <c r="R332" s="4" t="s">
        <v>0</v>
      </c>
      <c r="S332" s="6">
        <v>18703</v>
      </c>
      <c r="T332" s="4">
        <v>6319.4875490000004</v>
      </c>
      <c r="U332" s="4">
        <v>2</v>
      </c>
      <c r="V332" s="4">
        <v>9</v>
      </c>
      <c r="W332" s="4">
        <v>17</v>
      </c>
      <c r="X332" s="4">
        <v>14</v>
      </c>
      <c r="Z332" s="4">
        <f t="shared" si="7"/>
        <v>20834.20932593914</v>
      </c>
      <c r="AA332" s="4">
        <v>956.99326880000001</v>
      </c>
    </row>
    <row r="333" spans="1:27" x14ac:dyDescent="0.2">
      <c r="A333" s="13">
        <v>1999</v>
      </c>
      <c r="C333" s="11">
        <f>'[1]Numbers at age'!BB79</f>
        <v>607.20365204314089</v>
      </c>
      <c r="D333" s="11">
        <f>'[1]Numbers at age'!BC79</f>
        <v>1779.9949573565414</v>
      </c>
      <c r="E333" s="11">
        <f>'[1]Numbers at age'!BD79</f>
        <v>3717.0605546896682</v>
      </c>
      <c r="F333" s="11">
        <f>'[1]Numbers at age'!BE79</f>
        <v>1809.6749418485813</v>
      </c>
      <c r="G333" s="11">
        <f>'[1]Numbers at age'!BF79</f>
        <v>651.86233586042465</v>
      </c>
      <c r="H333" s="11">
        <f>'[1]Numbers at age'!BG79</f>
        <v>397.52067222069672</v>
      </c>
      <c r="I333" s="11">
        <f>'[1]Numbers at age'!BH79</f>
        <v>1548.0324536911166</v>
      </c>
      <c r="J333" s="11">
        <f>'[1]Numbers at age'!BI79</f>
        <v>526.25221785246345</v>
      </c>
      <c r="K333" s="11">
        <f>'[1]Numbers at age'!BJ79</f>
        <v>180.0208387427418</v>
      </c>
      <c r="L333" s="11">
        <f>'[1]Numbers at age'!BK79</f>
        <v>141.64589914118926</v>
      </c>
      <c r="M333" s="11">
        <f>'[1]Numbers at age'!BL79</f>
        <v>48.242948504005611</v>
      </c>
      <c r="N333" s="11">
        <f>'[1]Numbers at age'!BM79</f>
        <v>20.499547221307374</v>
      </c>
      <c r="O333" s="11">
        <f>'[1]Numbers at age'!BN79</f>
        <v>10.266812617242888</v>
      </c>
      <c r="P333" s="11">
        <f>'[1]Numbers at age'!BO79</f>
        <v>7.7953667945466423</v>
      </c>
      <c r="Q333" s="11">
        <f>'[1]Numbers at age'!BP79</f>
        <v>4.7565796359356476</v>
      </c>
      <c r="R333" s="4" t="s">
        <v>0</v>
      </c>
      <c r="S333" s="6">
        <v>9601</v>
      </c>
      <c r="T333" s="4">
        <v>9488.7866040000008</v>
      </c>
      <c r="U333" s="4">
        <v>13</v>
      </c>
      <c r="V333" s="4">
        <v>11</v>
      </c>
      <c r="W333" s="4">
        <v>5</v>
      </c>
      <c r="X333" s="4">
        <v>8</v>
      </c>
      <c r="Z333" s="4">
        <f t="shared" si="7"/>
        <v>11450.8297782196</v>
      </c>
      <c r="AA333" s="4">
        <v>2135.987298</v>
      </c>
    </row>
    <row r="334" spans="1:27" x14ac:dyDescent="0.2">
      <c r="A334" s="13">
        <v>2000</v>
      </c>
      <c r="C334" s="11">
        <f>'[1]Numbers at age'!BB80</f>
        <v>460.36640314288741</v>
      </c>
      <c r="D334" s="11">
        <f>'[1]Numbers at age'!BC80</f>
        <v>1322.0302786364743</v>
      </c>
      <c r="E334" s="11">
        <f>'[1]Numbers at age'!BD80</f>
        <v>1230.0548587568856</v>
      </c>
      <c r="F334" s="11">
        <f>'[1]Numbers at age'!BE80</f>
        <v>2588.0272894162349</v>
      </c>
      <c r="G334" s="11">
        <f>'[1]Numbers at age'!BF80</f>
        <v>1011.8277908265522</v>
      </c>
      <c r="H334" s="11">
        <f>'[1]Numbers at age'!BG80</f>
        <v>326.61534286706569</v>
      </c>
      <c r="I334" s="11">
        <f>'[1]Numbers at age'!BH80</f>
        <v>308.364222094105</v>
      </c>
      <c r="J334" s="11">
        <f>'[1]Numbers at age'!BI80</f>
        <v>949.55203490381814</v>
      </c>
      <c r="K334" s="11">
        <f>'[1]Numbers at age'!BJ80</f>
        <v>277.58517164363906</v>
      </c>
      <c r="L334" s="11">
        <f>'[1]Numbers at age'!BK80</f>
        <v>134.09810972327733</v>
      </c>
      <c r="M334" s="11">
        <f>'[1]Numbers at age'!BL80</f>
        <v>60.258588897339891</v>
      </c>
      <c r="N334" s="11">
        <f>'[1]Numbers at age'!BM80</f>
        <v>35.599602250829598</v>
      </c>
      <c r="O334" s="11">
        <f>'[1]Numbers at age'!BN80</f>
        <v>6.9873676475258382</v>
      </c>
      <c r="P334" s="11">
        <f>'[1]Numbers at age'!BO80</f>
        <v>4.555128344657561</v>
      </c>
      <c r="Q334" s="11">
        <f>'[1]Numbers at age'!BP80</f>
        <v>4.7172468428053334</v>
      </c>
      <c r="R334" s="4" t="s">
        <v>0</v>
      </c>
      <c r="S334" s="6">
        <v>7630</v>
      </c>
      <c r="T334" s="4">
        <v>7371.8335509999997</v>
      </c>
      <c r="U334" s="4">
        <v>12</v>
      </c>
      <c r="V334" s="4">
        <v>12</v>
      </c>
      <c r="W334" s="4">
        <v>11</v>
      </c>
      <c r="X334" s="4">
        <v>5</v>
      </c>
      <c r="Z334" s="4">
        <f t="shared" si="7"/>
        <v>8720.6394359940987</v>
      </c>
      <c r="AA334" s="4">
        <v>965.49670400000002</v>
      </c>
    </row>
    <row r="335" spans="1:27" x14ac:dyDescent="0.2">
      <c r="A335" s="13">
        <v>2002</v>
      </c>
      <c r="C335" s="11">
        <f>'[1]Numbers at age'!BB81</f>
        <v>722.9260511694863</v>
      </c>
      <c r="D335" s="11">
        <f>'[1]Numbers at age'!BC81</f>
        <v>4281.0913729044087</v>
      </c>
      <c r="E335" s="11">
        <f>'[1]Numbers at age'!BD81</f>
        <v>3931.0117698336262</v>
      </c>
      <c r="F335" s="11">
        <f>'[1]Numbers at age'!BE81</f>
        <v>1435.1814671399898</v>
      </c>
      <c r="G335" s="11">
        <f>'[1]Numbers at age'!BF81</f>
        <v>838.76764224598992</v>
      </c>
      <c r="H335" s="11">
        <f>'[1]Numbers at age'!BG81</f>
        <v>771.8300407611332</v>
      </c>
      <c r="I335" s="11">
        <f>'[1]Numbers at age'!BH81</f>
        <v>389.27204911854108</v>
      </c>
      <c r="J335" s="11">
        <f>'[1]Numbers at age'!BI81</f>
        <v>148.92454913483598</v>
      </c>
      <c r="K335" s="11">
        <f>'[1]Numbers at age'!BJ81</f>
        <v>183.82830769685492</v>
      </c>
      <c r="L335" s="11">
        <f>'[1]Numbers at age'!BK81</f>
        <v>336.92026651597729</v>
      </c>
      <c r="M335" s="11">
        <f>'[1]Numbers at age'!BL81</f>
        <v>169.37981101374737</v>
      </c>
      <c r="N335" s="11">
        <f>'[1]Numbers at age'!BM81</f>
        <v>75.551482863945239</v>
      </c>
      <c r="O335" s="11">
        <f>'[1]Numbers at age'!BN81</f>
        <v>42.336303235094832</v>
      </c>
      <c r="P335" s="11">
        <f>'[1]Numbers at age'!BO81</f>
        <v>12.691710753317263</v>
      </c>
      <c r="Q335" s="11">
        <f>'[1]Numbers at age'!BP81</f>
        <v>4.6144964823051673</v>
      </c>
      <c r="R335" s="4" t="s">
        <v>0</v>
      </c>
      <c r="S335" s="6">
        <v>12122</v>
      </c>
      <c r="T335" s="4">
        <v>11560.449339999999</v>
      </c>
      <c r="U335" s="4">
        <v>9</v>
      </c>
      <c r="V335" s="4">
        <v>5</v>
      </c>
      <c r="W335" s="4">
        <v>4</v>
      </c>
      <c r="X335" s="4">
        <v>10</v>
      </c>
      <c r="Z335" s="4">
        <f t="shared" si="7"/>
        <v>13344.327320869254</v>
      </c>
      <c r="AA335" s="4">
        <v>1466.768941</v>
      </c>
    </row>
    <row r="336" spans="1:27" x14ac:dyDescent="0.2">
      <c r="A336" s="13">
        <v>2004</v>
      </c>
      <c r="C336" s="11">
        <f>'[1]Numbers at age'!BB82</f>
        <v>83.054497421286243</v>
      </c>
      <c r="D336" s="11">
        <f>'[1]Numbers at age'!BC82</f>
        <v>313.46852806665152</v>
      </c>
      <c r="E336" s="11">
        <f>'[1]Numbers at age'!BD82</f>
        <v>1216.3625180045428</v>
      </c>
      <c r="F336" s="11">
        <f>'[1]Numbers at age'!BE82</f>
        <v>3117.5815077066418</v>
      </c>
      <c r="G336" s="11">
        <f>'[1]Numbers at age'!BF82</f>
        <v>1636.5997346958666</v>
      </c>
      <c r="H336" s="11">
        <f>'[1]Numbers at age'!BG82</f>
        <v>567.55427228701001</v>
      </c>
      <c r="I336" s="11">
        <f>'[1]Numbers at age'!BH82</f>
        <v>291.01253846662485</v>
      </c>
      <c r="J336" s="11">
        <f>'[1]Numbers at age'!BI82</f>
        <v>281.48718678413042</v>
      </c>
      <c r="K336" s="11">
        <f>'[1]Numbers at age'!BJ82</f>
        <v>120.56776537061562</v>
      </c>
      <c r="L336" s="11">
        <f>'[1]Numbers at age'!BK82</f>
        <v>69.692797648005183</v>
      </c>
      <c r="M336" s="11">
        <f>'[1]Numbers at age'!BL82</f>
        <v>58.688948943339</v>
      </c>
      <c r="N336" s="11">
        <f>'[1]Numbers at age'!BM82</f>
        <v>77.010347778566086</v>
      </c>
      <c r="O336" s="11">
        <f>'[1]Numbers at age'!BN82</f>
        <v>37.434031479364556</v>
      </c>
      <c r="P336" s="11">
        <f>'[1]Numbers at age'!BO82</f>
        <v>12.546495719001964</v>
      </c>
      <c r="Q336" s="11">
        <f>'[1]Numbers at age'!BP82</f>
        <v>9.3360166122157278</v>
      </c>
      <c r="R336" s="4" t="s">
        <v>0</v>
      </c>
      <c r="S336" s="6">
        <v>6834</v>
      </c>
      <c r="T336" s="4">
        <v>6818.7390079999996</v>
      </c>
      <c r="U336" s="4">
        <v>17</v>
      </c>
      <c r="V336" s="4">
        <v>18</v>
      </c>
      <c r="W336" s="4">
        <v>10</v>
      </c>
      <c r="X336" s="4">
        <v>3</v>
      </c>
      <c r="Z336" s="4">
        <f t="shared" si="7"/>
        <v>7892.3971869838615</v>
      </c>
      <c r="AA336" s="4">
        <v>1032.597546</v>
      </c>
    </row>
    <row r="337" spans="1:27" x14ac:dyDescent="0.2">
      <c r="A337" s="13">
        <v>2006</v>
      </c>
      <c r="C337" s="11">
        <f>'[1]Numbers at age'!BB83</f>
        <v>524.71095973187403</v>
      </c>
      <c r="D337" s="11">
        <f>'[1]Numbers at age'!BC83</f>
        <v>216.99598515666585</v>
      </c>
      <c r="E337" s="11">
        <f>'[1]Numbers at age'!BD83</f>
        <v>291.24568029037755</v>
      </c>
      <c r="F337" s="11">
        <f>'[1]Numbers at age'!BE83</f>
        <v>654.096854188424</v>
      </c>
      <c r="G337" s="11">
        <f>'[1]Numbers at age'!BF83</f>
        <v>783.37609295047878</v>
      </c>
      <c r="H337" s="11">
        <f>'[1]Numbers at age'!BG83</f>
        <v>658.55630100083613</v>
      </c>
      <c r="I337" s="11">
        <f>'[1]Numbers at age'!BH83</f>
        <v>390.20024904819547</v>
      </c>
      <c r="J337" s="11">
        <f>'[1]Numbers at age'!BI83</f>
        <v>144.88895459121642</v>
      </c>
      <c r="K337" s="11">
        <f>'[1]Numbers at age'!BJ83</f>
        <v>74.79552564912521</v>
      </c>
      <c r="L337" s="11">
        <f>'[1]Numbers at age'!BK83</f>
        <v>58.553903569209623</v>
      </c>
      <c r="M337" s="11">
        <f>'[1]Numbers at age'!BL83</f>
        <v>32.824918376205503</v>
      </c>
      <c r="N337" s="11">
        <f>'[1]Numbers at age'!BM83</f>
        <v>21.719213122954553</v>
      </c>
      <c r="O337" s="11">
        <f>'[1]Numbers at age'!BN83</f>
        <v>16.492805385509438</v>
      </c>
      <c r="P337" s="11">
        <f>'[1]Numbers at age'!BO83</f>
        <v>19.794140962932246</v>
      </c>
      <c r="Q337" s="11">
        <f>'[1]Numbers at age'!BP83</f>
        <v>16.173506079347696</v>
      </c>
      <c r="R337" s="4" t="s">
        <v>0</v>
      </c>
      <c r="S337" s="6">
        <v>3396</v>
      </c>
      <c r="T337" s="4">
        <v>2940.0927700000002</v>
      </c>
      <c r="U337" s="4">
        <v>10</v>
      </c>
      <c r="V337" s="4">
        <v>19</v>
      </c>
      <c r="W337" s="4">
        <v>19</v>
      </c>
      <c r="X337" s="4">
        <v>12</v>
      </c>
      <c r="Z337" s="4">
        <f t="shared" si="7"/>
        <v>3904.4250901033524</v>
      </c>
      <c r="AA337" s="4">
        <v>469.30041440000002</v>
      </c>
    </row>
    <row r="338" spans="1:27" x14ac:dyDescent="0.2">
      <c r="A338" s="13">
        <v>2007</v>
      </c>
      <c r="C338" s="11">
        <f>'[1]Numbers at age'!BB84</f>
        <v>5775.2941445645511</v>
      </c>
      <c r="D338" s="11">
        <f>'[1]Numbers at age'!BC84</f>
        <v>1040.5871458044032</v>
      </c>
      <c r="E338" s="11">
        <f>'[1]Numbers at age'!BD84</f>
        <v>345.09752644485388</v>
      </c>
      <c r="F338" s="11">
        <f>'[1]Numbers at age'!BE84</f>
        <v>477.80343296562256</v>
      </c>
      <c r="G338" s="11">
        <f>'[1]Numbers at age'!BF84</f>
        <v>793.68820620896383</v>
      </c>
      <c r="H338" s="11">
        <f>'[1]Numbers at age'!BG84</f>
        <v>729.44366463608185</v>
      </c>
      <c r="I338" s="11">
        <f>'[1]Numbers at age'!BH84</f>
        <v>406.88807780259799</v>
      </c>
      <c r="J338" s="11">
        <f>'[1]Numbers at age'!BI84</f>
        <v>240.79008139216521</v>
      </c>
      <c r="K338" s="11">
        <f>'[1]Numbers at age'!BJ84</f>
        <v>97.686941759232013</v>
      </c>
      <c r="L338" s="11">
        <f>'[1]Numbers at age'!BK84</f>
        <v>39.26161661459814</v>
      </c>
      <c r="M338" s="11">
        <f>'[1]Numbers at age'!BL84</f>
        <v>37.240400148981244</v>
      </c>
      <c r="N338" s="11">
        <f>'[1]Numbers at age'!BM84</f>
        <v>18.816444550463231</v>
      </c>
      <c r="O338" s="11">
        <f>'[1]Numbers at age'!BN84</f>
        <v>9.1721203960190856</v>
      </c>
      <c r="P338" s="11">
        <f>'[1]Numbers at age'!BO84</f>
        <v>9.5783720563375194</v>
      </c>
      <c r="Q338" s="11">
        <f>'[1]Numbers at age'!BP84</f>
        <v>12.23984431745663</v>
      </c>
      <c r="R338" s="4" t="s">
        <v>0</v>
      </c>
      <c r="S338" s="6">
        <v>9207</v>
      </c>
      <c r="T338" s="4">
        <v>3618.120222</v>
      </c>
      <c r="U338" s="4">
        <v>3</v>
      </c>
      <c r="V338" s="4">
        <v>14</v>
      </c>
      <c r="W338" s="4">
        <v>18</v>
      </c>
      <c r="X338" s="4">
        <v>15</v>
      </c>
      <c r="Z338" s="4">
        <f t="shared" si="7"/>
        <v>10033.588019662326</v>
      </c>
      <c r="AA338" s="4">
        <v>666.37823470000001</v>
      </c>
    </row>
    <row r="339" spans="1:27" x14ac:dyDescent="0.2">
      <c r="A339" s="13">
        <v>2008</v>
      </c>
      <c r="C339" s="11">
        <f>'[1]Numbers at age'!BB85</f>
        <v>70.869874028308772</v>
      </c>
      <c r="D339" s="11">
        <f>'[1]Numbers at age'!BC85</f>
        <v>2914.7813308119867</v>
      </c>
      <c r="E339" s="11">
        <f>'[1]Numbers at age'!BD85</f>
        <v>1046.9827024447125</v>
      </c>
      <c r="F339" s="11">
        <f>'[1]Numbers at age'!BE85</f>
        <v>166.03642120332191</v>
      </c>
      <c r="G339" s="11">
        <f>'[1]Numbers at age'!BF85</f>
        <v>160.83905505495193</v>
      </c>
      <c r="H339" s="11">
        <f>'[1]Numbers at age'!BG85</f>
        <v>287.56999395226944</v>
      </c>
      <c r="I339" s="11">
        <f>'[1]Numbers at age'!BH85</f>
        <v>234.90743112032087</v>
      </c>
      <c r="J339" s="11">
        <f>'[1]Numbers at age'!BI85</f>
        <v>136.08854972879283</v>
      </c>
      <c r="K339" s="11">
        <f>'[1]Numbers at age'!BJ85</f>
        <v>101.84812349386939</v>
      </c>
      <c r="L339" s="11">
        <f>'[1]Numbers at age'!BK85</f>
        <v>31.995840621276123</v>
      </c>
      <c r="M339" s="11">
        <f>'[1]Numbers at age'!BL85</f>
        <v>30.135659065627689</v>
      </c>
      <c r="N339" s="11">
        <f>'[1]Numbers at age'!BM85</f>
        <v>19.000207392314678</v>
      </c>
      <c r="O339" s="11">
        <f>'[1]Numbers at age'!BN85</f>
        <v>10.873025680054145</v>
      </c>
      <c r="P339" s="11">
        <f>'[1]Numbers at age'!BO85</f>
        <v>5.6228518943850485</v>
      </c>
      <c r="Q339" s="11">
        <f>'[1]Numbers at age'!BP85</f>
        <v>9.3258659381602698</v>
      </c>
      <c r="R339" s="4" t="s">
        <v>0</v>
      </c>
      <c r="S339" s="6">
        <v>4704</v>
      </c>
      <c r="T339" s="4">
        <v>4667.5030159999997</v>
      </c>
      <c r="U339" s="4">
        <v>16</v>
      </c>
      <c r="V339" s="4">
        <v>8</v>
      </c>
      <c r="W339" s="4">
        <v>13</v>
      </c>
      <c r="X339" s="4">
        <v>19</v>
      </c>
      <c r="Z339" s="4">
        <f t="shared" si="7"/>
        <v>5226.876932430353</v>
      </c>
      <c r="AA339" s="4">
        <v>1459.2904129999999</v>
      </c>
    </row>
    <row r="340" spans="1:27" x14ac:dyDescent="0.2">
      <c r="A340" s="13">
        <v>2009</v>
      </c>
      <c r="C340" s="11">
        <f>'[1]Numbers at age'!BB86</f>
        <v>5196.5473652747305</v>
      </c>
      <c r="D340" s="11">
        <f>'[1]Numbers at age'!BC86</f>
        <v>815.74237509181739</v>
      </c>
      <c r="E340" s="11">
        <f>'[1]Numbers at age'!BD86</f>
        <v>1732.5822019381546</v>
      </c>
      <c r="F340" s="11">
        <f>'[1]Numbers at age'!BE86</f>
        <v>277.41135889619079</v>
      </c>
      <c r="G340" s="11">
        <f>'[1]Numbers at age'!BF86</f>
        <v>67.61555844173752</v>
      </c>
      <c r="H340" s="11">
        <f>'[1]Numbers at age'!BG86</f>
        <v>84.024819773418912</v>
      </c>
      <c r="I340" s="11">
        <f>'[1]Numbers at age'!BH86</f>
        <v>117.4079811704281</v>
      </c>
      <c r="J340" s="11">
        <f>'[1]Numbers at age'!BI86</f>
        <v>92.798762217858609</v>
      </c>
      <c r="K340" s="11">
        <f>'[1]Numbers at age'!BJ86</f>
        <v>64.884648722627077</v>
      </c>
      <c r="L340" s="11">
        <f>'[1]Numbers at age'!BK86</f>
        <v>38.868975898886553</v>
      </c>
      <c r="M340" s="11">
        <f>'[1]Numbers at age'!BL86</f>
        <v>22.505402380087489</v>
      </c>
      <c r="N340" s="11">
        <f>'[1]Numbers at age'!BM86</f>
        <v>9.6403973931832532</v>
      </c>
      <c r="O340" s="11">
        <f>'[1]Numbers at age'!BN86</f>
        <v>8.552315285910046</v>
      </c>
      <c r="P340" s="11">
        <f>'[1]Numbers at age'!BO86</f>
        <v>4.7330300081398393</v>
      </c>
      <c r="Q340" s="11">
        <f>'[1]Numbers at age'!BP86</f>
        <v>4.5615224675272161</v>
      </c>
      <c r="R340" s="4" t="s">
        <v>0</v>
      </c>
      <c r="S340" s="6">
        <v>7997</v>
      </c>
      <c r="T340" s="4">
        <v>2869.7125430000001</v>
      </c>
      <c r="U340" s="4">
        <v>4</v>
      </c>
      <c r="V340" s="4">
        <v>16</v>
      </c>
      <c r="W340" s="4">
        <v>7</v>
      </c>
      <c r="X340" s="4">
        <v>18</v>
      </c>
      <c r="Z340" s="4">
        <f t="shared" si="7"/>
        <v>8537.8767149606974</v>
      </c>
      <c r="AA340" s="4">
        <v>1033.5853959999999</v>
      </c>
    </row>
    <row r="341" spans="1:27" x14ac:dyDescent="0.2">
      <c r="A341" s="13">
        <v>2010</v>
      </c>
      <c r="C341" s="11">
        <f>'[1]Numbers at age'!BB87</f>
        <v>2567.9320407281571</v>
      </c>
      <c r="D341" s="11">
        <f>'[1]Numbers at age'!BC87</f>
        <v>6404.1275576007947</v>
      </c>
      <c r="E341" s="11">
        <f>'[1]Numbers at age'!BD87</f>
        <v>983.55517601757197</v>
      </c>
      <c r="F341" s="11">
        <f>'[1]Numbers at age'!BE87</f>
        <v>2294.894996216407</v>
      </c>
      <c r="G341" s="11">
        <f>'[1]Numbers at age'!BF87</f>
        <v>445.87511444157201</v>
      </c>
      <c r="H341" s="11">
        <f>'[1]Numbers at age'!BG87</f>
        <v>73.082948387443096</v>
      </c>
      <c r="I341" s="11">
        <f>'[1]Numbers at age'!BH87</f>
        <v>33.246447268534361</v>
      </c>
      <c r="J341" s="11">
        <f>'[1]Numbers at age'!BI87</f>
        <v>36.887298224554456</v>
      </c>
      <c r="K341" s="11">
        <f>'[1]Numbers at age'!BJ87</f>
        <v>37.75284314162797</v>
      </c>
      <c r="L341" s="11">
        <f>'[1]Numbers at age'!BK87</f>
        <v>28.932198861626784</v>
      </c>
      <c r="M341" s="11">
        <f>'[1]Numbers at age'!BL87</f>
        <v>25.956083542271017</v>
      </c>
      <c r="N341" s="11">
        <f>'[1]Numbers at age'!BM87</f>
        <v>13.143947229532001</v>
      </c>
      <c r="O341" s="11">
        <f>'[1]Numbers at age'!BN87</f>
        <v>8.0262055002288548</v>
      </c>
      <c r="P341" s="11">
        <f>'[1]Numbers at age'!BO87</f>
        <v>4.8905865228305814</v>
      </c>
      <c r="Q341" s="11">
        <f>'[1]Numbers at age'!BP87</f>
        <v>4.448811744369328</v>
      </c>
      <c r="R341" s="4" t="s">
        <v>0</v>
      </c>
      <c r="S341" s="6">
        <v>12549</v>
      </c>
      <c r="T341" s="4">
        <v>10023.03476</v>
      </c>
      <c r="U341" s="4">
        <v>5</v>
      </c>
      <c r="V341" s="4">
        <v>3</v>
      </c>
      <c r="W341" s="4">
        <v>14</v>
      </c>
      <c r="X341" s="4">
        <v>7</v>
      </c>
      <c r="Z341" s="4">
        <f t="shared" si="7"/>
        <v>12962.75225542752</v>
      </c>
      <c r="AA341" s="4">
        <v>2461.3636550000001</v>
      </c>
    </row>
    <row r="342" spans="1:27" x14ac:dyDescent="0.2">
      <c r="A342" s="13">
        <v>2012</v>
      </c>
      <c r="C342" s="11">
        <f>'[1]Numbers at age'!BB88</f>
        <v>177.34614282176744</v>
      </c>
      <c r="D342" s="11">
        <f>'[1]Numbers at age'!BC88</f>
        <v>1988.6601335177736</v>
      </c>
      <c r="E342" s="11">
        <f>'[1]Numbers at age'!BD88</f>
        <v>1692.8915797411553</v>
      </c>
      <c r="F342" s="11">
        <f>'[1]Numbers at age'!BE88</f>
        <v>2710.2282047657291</v>
      </c>
      <c r="G342" s="11">
        <f>'[1]Numbers at age'!BF88</f>
        <v>279.68625365586104</v>
      </c>
      <c r="H342" s="11">
        <f>'[1]Numbers at age'!BG88</f>
        <v>366.66840277790294</v>
      </c>
      <c r="I342" s="11">
        <f>'[1]Numbers at age'!BH88</f>
        <v>113.14035487064837</v>
      </c>
      <c r="J342" s="11">
        <f>'[1]Numbers at age'!BI88</f>
        <v>35.687332983026678</v>
      </c>
      <c r="K342" s="11">
        <f>'[1]Numbers at age'!BJ88</f>
        <v>24.894592000905828</v>
      </c>
      <c r="L342" s="11">
        <f>'[1]Numbers at age'!BK88</f>
        <v>28.742221287762572</v>
      </c>
      <c r="M342" s="11">
        <f>'[1]Numbers at age'!BL88</f>
        <v>25.056611001780496</v>
      </c>
      <c r="N342" s="11">
        <f>'[1]Numbers at age'!BM88</f>
        <v>17.894431226286017</v>
      </c>
      <c r="O342" s="11">
        <f>'[1]Numbers at age'!BN88</f>
        <v>16.169349973957118</v>
      </c>
      <c r="P342" s="11">
        <f>'[1]Numbers at age'!BO88</f>
        <v>5.0759217856263659</v>
      </c>
      <c r="Q342" s="11">
        <f>'[1]Numbers at age'!BP88</f>
        <v>4.609220426925364</v>
      </c>
      <c r="R342" s="4" t="s">
        <v>0</v>
      </c>
      <c r="S342" s="6">
        <v>6667</v>
      </c>
      <c r="T342" s="4">
        <v>6600.3990860000004</v>
      </c>
      <c r="U342" s="4">
        <v>15</v>
      </c>
      <c r="V342" s="4">
        <v>10</v>
      </c>
      <c r="W342" s="4">
        <v>8</v>
      </c>
      <c r="X342" s="4">
        <v>6</v>
      </c>
      <c r="Z342" s="4">
        <f t="shared" si="7"/>
        <v>7486.7507528371079</v>
      </c>
      <c r="AA342" s="4">
        <v>1650.0997709999999</v>
      </c>
    </row>
    <row r="343" spans="1:27" x14ac:dyDescent="0.2">
      <c r="A343" s="13">
        <v>2014</v>
      </c>
      <c r="C343" s="11">
        <f>'[1]Numbers at age'!BB89</f>
        <v>4750.8263754040927</v>
      </c>
      <c r="D343" s="11">
        <f>'[1]Numbers at age'!BC89</f>
        <v>8655.1263672447112</v>
      </c>
      <c r="E343" s="11">
        <f>'[1]Numbers at age'!BD89</f>
        <v>969.46123388110959</v>
      </c>
      <c r="F343" s="11">
        <f>'[1]Numbers at age'!BE89</f>
        <v>1161.0495344425956</v>
      </c>
      <c r="G343" s="11">
        <f>'[1]Numbers at age'!BF89</f>
        <v>1118.6942911484216</v>
      </c>
      <c r="H343" s="11">
        <f>'[1]Numbers at age'!BG89</f>
        <v>1769.6164891375602</v>
      </c>
      <c r="I343" s="11">
        <f>'[1]Numbers at age'!BH89</f>
        <v>740.11967321088161</v>
      </c>
      <c r="J343" s="11">
        <f>'[1]Numbers at age'!BI89</f>
        <v>170.14623447650877</v>
      </c>
      <c r="K343" s="11">
        <f>'[1]Numbers at age'!BJ89</f>
        <v>78.810030262588029</v>
      </c>
      <c r="L343" s="11">
        <f>'[1]Numbers at age'!BK89</f>
        <v>31.51996399004079</v>
      </c>
      <c r="M343" s="11">
        <f>'[1]Numbers at age'!BL89</f>
        <v>12.579924713697702</v>
      </c>
      <c r="N343" s="11">
        <f>'[1]Numbers at age'!BM89</f>
        <v>13.869963747647017</v>
      </c>
      <c r="O343" s="11">
        <f>'[1]Numbers at age'!BN89</f>
        <v>14.059707842714257</v>
      </c>
      <c r="P343" s="11">
        <f>'[1]Numbers at age'!BO89</f>
        <v>7.7035707990979194</v>
      </c>
      <c r="Q343" s="11">
        <f>'[1]Numbers at age'!BP89</f>
        <v>7.0970025951456392</v>
      </c>
      <c r="R343" s="4" t="s">
        <v>0</v>
      </c>
      <c r="Z343" s="4">
        <f t="shared" si="7"/>
        <v>19500.680362896808</v>
      </c>
      <c r="AA343" s="4">
        <v>3236.3082220000001</v>
      </c>
    </row>
    <row r="344" spans="1:27" x14ac:dyDescent="0.2">
      <c r="A344" s="13">
        <v>2016</v>
      </c>
      <c r="C344" s="12">
        <f>'[1]Numbers at age'!BB90</f>
        <v>353.07170390773786</v>
      </c>
      <c r="D344" s="12">
        <f>'[1]Numbers at age'!BC90</f>
        <v>1184.817308414144</v>
      </c>
      <c r="E344" s="12">
        <f>'[1]Numbers at age'!BD90</f>
        <v>4546.4238594651652</v>
      </c>
      <c r="F344" s="12">
        <f>'[1]Numbers at age'!BE90</f>
        <v>4438.9035812040938</v>
      </c>
      <c r="G344" s="12">
        <f>'[1]Numbers at age'!BF90</f>
        <v>1193.6889111870555</v>
      </c>
      <c r="H344" s="12">
        <f>'[1]Numbers at age'!BG90</f>
        <v>486.83153019901135</v>
      </c>
      <c r="I344" s="12">
        <f>'[1]Numbers at age'!BH90</f>
        <v>557.08145327370198</v>
      </c>
      <c r="J344" s="12">
        <f>'[1]Numbers at age'!BI90</f>
        <v>649.74287588182847</v>
      </c>
      <c r="K344" s="12">
        <f>'[1]Numbers at age'!BJ90</f>
        <v>130.16183359329284</v>
      </c>
      <c r="L344" s="12">
        <f>'[1]Numbers at age'!BK90</f>
        <v>61.482283661241944</v>
      </c>
      <c r="M344" s="12">
        <f>'[1]Numbers at age'!BL90</f>
        <v>29.064124746814894</v>
      </c>
      <c r="N344" s="12">
        <f>'[1]Numbers at age'!BM90</f>
        <v>10.855066048270983</v>
      </c>
      <c r="O344" s="12">
        <f>'[1]Numbers at age'!BN90</f>
        <v>7.9243402731143711</v>
      </c>
      <c r="P344" s="12">
        <f>'[1]Numbers at age'!BO90</f>
        <v>4.6961961160169867</v>
      </c>
      <c r="Q344" s="12">
        <f>'[1]Numbers at age'!BP90</f>
        <v>5.135812685550774</v>
      </c>
      <c r="R344" s="10" t="s">
        <v>0</v>
      </c>
      <c r="S344" s="10" t="s">
        <v>124</v>
      </c>
      <c r="T344" s="10" t="s">
        <v>125</v>
      </c>
      <c r="U344" s="10">
        <v>0.5</v>
      </c>
      <c r="V344" s="10" t="s">
        <v>126</v>
      </c>
      <c r="Z344" s="4">
        <f t="shared" si="7"/>
        <v>13659.88088065704</v>
      </c>
      <c r="AA344" s="4">
        <v>3054.0310439999998</v>
      </c>
    </row>
    <row r="345" spans="1:27" x14ac:dyDescent="0.2">
      <c r="B345" s="4" t="s">
        <v>0</v>
      </c>
      <c r="C345" s="4" t="s">
        <v>77</v>
      </c>
      <c r="D345" s="4" t="s">
        <v>89</v>
      </c>
      <c r="E345" s="4" t="s">
        <v>90</v>
      </c>
      <c r="F345" s="4">
        <v>0.25</v>
      </c>
      <c r="G345" s="4">
        <v>1000</v>
      </c>
    </row>
    <row r="346" spans="1:27" x14ac:dyDescent="0.2">
      <c r="A346" s="13">
        <v>1000</v>
      </c>
      <c r="C346" s="4">
        <v>3640.1060000000002</v>
      </c>
      <c r="D346" s="4">
        <v>2955.1149999999998</v>
      </c>
      <c r="E346" s="4">
        <v>3590.6950000000002</v>
      </c>
      <c r="F346" s="4">
        <v>4202.143</v>
      </c>
      <c r="G346" s="4">
        <v>3613.94</v>
      </c>
      <c r="H346" s="4">
        <v>4330.0079999999998</v>
      </c>
      <c r="I346" s="4">
        <v>4016.18</v>
      </c>
      <c r="J346" s="4">
        <v>1887.421</v>
      </c>
      <c r="K346" s="4">
        <v>2288.0700000000002</v>
      </c>
      <c r="L346" s="4">
        <v>1407.479</v>
      </c>
      <c r="M346" s="4">
        <v>1323.06</v>
      </c>
      <c r="N346" s="4">
        <v>2651.1759999999999</v>
      </c>
      <c r="O346" s="4">
        <v>2298.9409999999998</v>
      </c>
      <c r="P346" s="4">
        <v>4726.5990000000002</v>
      </c>
      <c r="Q346" s="4">
        <v>4828.8896865503921</v>
      </c>
    </row>
    <row r="347" spans="1:27" x14ac:dyDescent="0.2">
      <c r="B347" s="4" t="s">
        <v>0</v>
      </c>
      <c r="C347" s="4">
        <v>7460</v>
      </c>
      <c r="D347" s="4">
        <v>4900</v>
      </c>
      <c r="E347" s="4">
        <v>4800</v>
      </c>
      <c r="F347" s="4">
        <v>4680</v>
      </c>
      <c r="G347" s="4">
        <v>1450</v>
      </c>
      <c r="H347" s="4">
        <v>2886.2280000000001</v>
      </c>
      <c r="I347" s="4">
        <v>2310.7289999999998</v>
      </c>
      <c r="J347" s="4">
        <v>2592.1819999999998</v>
      </c>
      <c r="K347" s="4">
        <v>3285.0790000000002</v>
      </c>
      <c r="L347" s="4">
        <v>3048.6970000000001</v>
      </c>
      <c r="M347" s="4">
        <v>3621.817</v>
      </c>
      <c r="N347" s="4">
        <v>3306.936964</v>
      </c>
      <c r="O347" s="4">
        <v>1560.1341179999999</v>
      </c>
      <c r="P347" s="4">
        <v>1769.0185160000001</v>
      </c>
      <c r="Q347" s="4">
        <v>996.9392679</v>
      </c>
      <c r="R347" s="4">
        <v>923.84336599999995</v>
      </c>
      <c r="S347" s="4">
        <v>2322.642938</v>
      </c>
      <c r="T347" s="4">
        <v>1842.79206</v>
      </c>
      <c r="U347" s="4">
        <v>3501.9381210000001</v>
      </c>
      <c r="V347" s="4">
        <v>4063.014107</v>
      </c>
    </row>
    <row r="348" spans="1:27" x14ac:dyDescent="0.2">
      <c r="B348" s="4" t="s">
        <v>0</v>
      </c>
      <c r="C348" s="4" t="s">
        <v>77</v>
      </c>
      <c r="D348" s="4" t="s">
        <v>89</v>
      </c>
      <c r="E348" s="4" t="s">
        <v>91</v>
      </c>
      <c r="F348" s="4" t="s">
        <v>92</v>
      </c>
      <c r="G348" s="4" t="s">
        <v>93</v>
      </c>
      <c r="H348" s="4">
        <v>0.31529958800000002</v>
      </c>
    </row>
    <row r="349" spans="1:27" x14ac:dyDescent="0.2">
      <c r="B349" s="4" t="s">
        <v>0</v>
      </c>
      <c r="C349" s="4">
        <f>C350/C346</f>
        <v>0.25</v>
      </c>
      <c r="D349" s="4">
        <f t="shared" ref="D349:Q349" si="8">D350/D346</f>
        <v>0.25</v>
      </c>
      <c r="E349" s="4">
        <f t="shared" si="8"/>
        <v>0.25</v>
      </c>
      <c r="F349" s="4">
        <f t="shared" si="8"/>
        <v>0.25</v>
      </c>
      <c r="G349" s="4">
        <f t="shared" si="8"/>
        <v>0.25</v>
      </c>
      <c r="H349" s="4">
        <f t="shared" si="8"/>
        <v>0.25</v>
      </c>
      <c r="I349" s="4">
        <f t="shared" si="8"/>
        <v>0.25</v>
      </c>
      <c r="J349" s="4">
        <f t="shared" si="8"/>
        <v>0.25</v>
      </c>
      <c r="K349" s="4">
        <f t="shared" si="8"/>
        <v>0.25</v>
      </c>
      <c r="L349" s="4">
        <f t="shared" si="8"/>
        <v>0.25</v>
      </c>
      <c r="M349" s="4">
        <f t="shared" si="8"/>
        <v>0.25</v>
      </c>
      <c r="N349" s="4">
        <f t="shared" si="8"/>
        <v>0.25</v>
      </c>
      <c r="O349" s="4">
        <f t="shared" si="8"/>
        <v>0.25</v>
      </c>
      <c r="P349" s="4">
        <f t="shared" si="8"/>
        <v>0.25</v>
      </c>
      <c r="Q349" s="4">
        <f t="shared" si="8"/>
        <v>0.25</v>
      </c>
    </row>
    <row r="350" spans="1:27" x14ac:dyDescent="0.2">
      <c r="C350" s="4">
        <v>910.02650000000006</v>
      </c>
      <c r="D350" s="4">
        <v>738.77874999999995</v>
      </c>
      <c r="E350" s="4">
        <v>897.67375000000004</v>
      </c>
      <c r="F350" s="4">
        <v>1050.53575</v>
      </c>
      <c r="G350" s="4">
        <v>903.48500000000001</v>
      </c>
      <c r="H350" s="4">
        <v>1082.502</v>
      </c>
      <c r="I350" s="4">
        <v>1004.045</v>
      </c>
      <c r="J350" s="4">
        <v>471.85525000000001</v>
      </c>
      <c r="K350" s="4">
        <v>572.01750000000004</v>
      </c>
      <c r="L350" s="4">
        <v>351.86975000000001</v>
      </c>
      <c r="M350" s="4">
        <v>330.76499999999999</v>
      </c>
      <c r="N350" s="4">
        <v>662.79399999999998</v>
      </c>
      <c r="O350" s="4">
        <v>574.73524999999995</v>
      </c>
      <c r="P350" s="4">
        <v>1181.64975</v>
      </c>
      <c r="Q350" s="4">
        <f>0.25*Q346</f>
        <v>1207.222421637598</v>
      </c>
    </row>
    <row r="351" spans="1:27" x14ac:dyDescent="0.2">
      <c r="B351" s="4" t="s">
        <v>0</v>
      </c>
      <c r="C351" s="4">
        <f>C350/C346</f>
        <v>0.25</v>
      </c>
      <c r="D351" s="4">
        <f t="shared" ref="D351:Q351" si="9">D350/D346</f>
        <v>0.25</v>
      </c>
      <c r="E351" s="4">
        <f t="shared" si="9"/>
        <v>0.25</v>
      </c>
      <c r="F351" s="4">
        <f t="shared" si="9"/>
        <v>0.25</v>
      </c>
      <c r="G351" s="4">
        <f t="shared" si="9"/>
        <v>0.25</v>
      </c>
      <c r="H351" s="4">
        <f t="shared" si="9"/>
        <v>0.25</v>
      </c>
      <c r="I351" s="4">
        <f t="shared" si="9"/>
        <v>0.25</v>
      </c>
      <c r="J351" s="4">
        <f t="shared" si="9"/>
        <v>0.25</v>
      </c>
      <c r="K351" s="4">
        <f t="shared" si="9"/>
        <v>0.25</v>
      </c>
      <c r="L351" s="4">
        <f t="shared" si="9"/>
        <v>0.25</v>
      </c>
      <c r="M351" s="4">
        <f t="shared" si="9"/>
        <v>0.25</v>
      </c>
      <c r="N351" s="4">
        <f t="shared" si="9"/>
        <v>0.25</v>
      </c>
      <c r="O351" s="4">
        <f t="shared" si="9"/>
        <v>0.25</v>
      </c>
      <c r="P351" s="4">
        <f t="shared" si="9"/>
        <v>0.25</v>
      </c>
      <c r="Q351" s="4">
        <f t="shared" si="9"/>
        <v>0.25</v>
      </c>
    </row>
    <row r="352" spans="1:27" x14ac:dyDescent="0.2">
      <c r="B352" s="4" t="s">
        <v>0</v>
      </c>
      <c r="C352" s="4" t="s">
        <v>36</v>
      </c>
      <c r="D352" s="4" t="s">
        <v>127</v>
      </c>
      <c r="E352" s="4" t="s">
        <v>38</v>
      </c>
      <c r="F352" s="4" t="s">
        <v>77</v>
      </c>
    </row>
    <row r="353" spans="2:17" x14ac:dyDescent="0.2">
      <c r="B353" s="4" t="s">
        <v>62</v>
      </c>
      <c r="C353" s="4">
        <v>2</v>
      </c>
      <c r="D353" s="4">
        <v>3</v>
      </c>
      <c r="E353" s="4">
        <v>4</v>
      </c>
      <c r="F353" s="4">
        <v>5</v>
      </c>
      <c r="G353" s="4">
        <v>6</v>
      </c>
      <c r="H353" s="4">
        <v>7</v>
      </c>
      <c r="I353" s="4">
        <v>8</v>
      </c>
      <c r="J353" s="4">
        <v>9</v>
      </c>
      <c r="K353" s="4">
        <v>10</v>
      </c>
      <c r="L353" s="4">
        <v>11</v>
      </c>
      <c r="M353" s="4">
        <v>12</v>
      </c>
      <c r="N353" s="4">
        <v>13</v>
      </c>
      <c r="O353" s="4">
        <v>14</v>
      </c>
      <c r="P353" s="4">
        <v>15</v>
      </c>
    </row>
    <row r="354" spans="2:17" x14ac:dyDescent="0.2">
      <c r="B354" s="4" t="s">
        <v>0</v>
      </c>
      <c r="C354" s="4">
        <v>2.7102747E-2</v>
      </c>
      <c r="D354" s="4">
        <v>0.103943249</v>
      </c>
      <c r="E354" s="4">
        <v>0.24613311299999999</v>
      </c>
      <c r="F354" s="4">
        <v>0.397317435</v>
      </c>
      <c r="G354" s="4">
        <v>0.54531517100000004</v>
      </c>
      <c r="H354" s="4">
        <v>0.66730763999999998</v>
      </c>
      <c r="I354" s="4">
        <v>0.77763831900000002</v>
      </c>
      <c r="J354" s="4">
        <v>0.87716571700000001</v>
      </c>
      <c r="K354" s="4">
        <v>0.94851703099999995</v>
      </c>
      <c r="L354" s="4">
        <v>1.0775681930000001</v>
      </c>
      <c r="M354" s="4">
        <v>1.146133829</v>
      </c>
      <c r="N354" s="4">
        <v>1.27113659</v>
      </c>
      <c r="O354" s="4">
        <v>1.320688455</v>
      </c>
      <c r="P354" s="4">
        <v>1.520677115</v>
      </c>
      <c r="Q354" s="4">
        <v>1.418910492</v>
      </c>
    </row>
    <row r="355" spans="2:17" x14ac:dyDescent="0.2">
      <c r="B355" s="4" t="s">
        <v>0</v>
      </c>
      <c r="C355" s="4">
        <v>2.7102747E-2</v>
      </c>
      <c r="D355" s="4">
        <v>0.103943249</v>
      </c>
      <c r="E355" s="4">
        <v>0.24613311299999999</v>
      </c>
      <c r="F355" s="4">
        <v>0.397317435</v>
      </c>
      <c r="G355" s="4">
        <v>0.54531517100000004</v>
      </c>
      <c r="H355" s="4">
        <v>0.66730763999999998</v>
      </c>
      <c r="I355" s="4">
        <v>0.77763831900000002</v>
      </c>
      <c r="J355" s="4">
        <v>0.87716571700000001</v>
      </c>
      <c r="K355" s="4">
        <v>0.94851703099999995</v>
      </c>
      <c r="L355" s="4">
        <v>1.0775681930000001</v>
      </c>
      <c r="M355" s="4">
        <v>1.146133829</v>
      </c>
      <c r="N355" s="4">
        <v>1.27113659</v>
      </c>
      <c r="O355" s="4">
        <v>1.320688455</v>
      </c>
      <c r="P355" s="4">
        <v>1.520677115</v>
      </c>
      <c r="Q355" s="4">
        <v>1.418910492</v>
      </c>
    </row>
    <row r="356" spans="2:17" x14ac:dyDescent="0.2">
      <c r="B356" s="4" t="s">
        <v>0</v>
      </c>
      <c r="C356" s="4">
        <v>2.7102747E-2</v>
      </c>
      <c r="D356" s="4">
        <v>0.103943249</v>
      </c>
      <c r="E356" s="4">
        <v>0.24613311299999999</v>
      </c>
      <c r="F356" s="4">
        <v>0.397317435</v>
      </c>
      <c r="G356" s="4">
        <v>0.54531517100000004</v>
      </c>
      <c r="H356" s="4">
        <v>0.66730763999999998</v>
      </c>
      <c r="I356" s="4">
        <v>0.77763831900000002</v>
      </c>
      <c r="J356" s="4">
        <v>0.87716571700000001</v>
      </c>
      <c r="K356" s="4">
        <v>0.94851703099999995</v>
      </c>
      <c r="L356" s="4">
        <v>1.0775681930000001</v>
      </c>
      <c r="M356" s="4">
        <v>1.146133829</v>
      </c>
      <c r="N356" s="4">
        <v>1.27113659</v>
      </c>
      <c r="O356" s="4">
        <v>1.320688455</v>
      </c>
      <c r="P356" s="4">
        <v>1.520677115</v>
      </c>
      <c r="Q356" s="4">
        <v>1.418910492</v>
      </c>
    </row>
    <row r="357" spans="2:17" x14ac:dyDescent="0.2">
      <c r="B357" s="4" t="s">
        <v>0</v>
      </c>
      <c r="C357" s="4">
        <v>2.7102747E-2</v>
      </c>
      <c r="D357" s="4">
        <v>0.103943249</v>
      </c>
      <c r="E357" s="4">
        <v>0.24613311299999999</v>
      </c>
      <c r="F357" s="4">
        <v>0.397317435</v>
      </c>
      <c r="G357" s="4">
        <v>0.54531517100000004</v>
      </c>
      <c r="H357" s="4">
        <v>0.66730763999999998</v>
      </c>
      <c r="I357" s="4">
        <v>0.77763831900000002</v>
      </c>
      <c r="J357" s="4">
        <v>0.87716571700000001</v>
      </c>
      <c r="K357" s="4">
        <v>0.94851703099999995</v>
      </c>
      <c r="L357" s="4">
        <v>1.0775681930000001</v>
      </c>
      <c r="M357" s="4">
        <v>1.146133829</v>
      </c>
      <c r="N357" s="4">
        <v>1.27113659</v>
      </c>
      <c r="O357" s="4">
        <v>1.320688455</v>
      </c>
      <c r="P357" s="4">
        <v>1.520677115</v>
      </c>
      <c r="Q357" s="4">
        <v>1.418910492</v>
      </c>
    </row>
    <row r="358" spans="2:17" x14ac:dyDescent="0.2">
      <c r="B358" s="4" t="s">
        <v>0</v>
      </c>
      <c r="C358" s="4">
        <v>2.7102747E-2</v>
      </c>
      <c r="D358" s="4">
        <v>0.103943249</v>
      </c>
      <c r="E358" s="4">
        <v>0.24613311299999999</v>
      </c>
      <c r="F358" s="4">
        <v>0.397317435</v>
      </c>
      <c r="G358" s="4">
        <v>0.54531517100000004</v>
      </c>
      <c r="H358" s="4">
        <v>0.66730763999999998</v>
      </c>
      <c r="I358" s="4">
        <v>0.77763831900000002</v>
      </c>
      <c r="J358" s="4">
        <v>0.87716571700000001</v>
      </c>
      <c r="K358" s="4">
        <v>0.94851703099999995</v>
      </c>
      <c r="L358" s="4">
        <v>1.0775681930000001</v>
      </c>
      <c r="M358" s="4">
        <v>1.146133829</v>
      </c>
      <c r="N358" s="4">
        <v>1.27113659</v>
      </c>
      <c r="O358" s="4">
        <v>1.320688455</v>
      </c>
      <c r="P358" s="4">
        <v>1.520677115</v>
      </c>
      <c r="Q358" s="4">
        <v>1.418910492</v>
      </c>
    </row>
    <row r="359" spans="2:17" x14ac:dyDescent="0.2">
      <c r="B359" s="4">
        <v>2.8098301999999999E-2</v>
      </c>
      <c r="C359" s="4">
        <v>8.8950365000000003E-2</v>
      </c>
      <c r="D359" s="4">
        <v>0.23383385100000001</v>
      </c>
      <c r="E359" s="4">
        <v>0.38728862400000003</v>
      </c>
      <c r="F359" s="4">
        <v>0.56223516200000001</v>
      </c>
      <c r="G359" s="4">
        <v>0.63220144</v>
      </c>
      <c r="H359" s="4">
        <v>0.70435157900000001</v>
      </c>
      <c r="I359" s="4">
        <v>0.848887748</v>
      </c>
      <c r="J359" s="4">
        <v>0.96902235599999997</v>
      </c>
      <c r="K359" s="4">
        <v>1.1383616519999999</v>
      </c>
      <c r="L359" s="4">
        <v>1.2318210599999999</v>
      </c>
      <c r="M359" s="4">
        <v>1.4452066619999999</v>
      </c>
      <c r="N359" s="4">
        <v>1.403855796</v>
      </c>
      <c r="O359" s="4">
        <v>1.3566260560000001</v>
      </c>
      <c r="P359" s="4">
        <v>1.8225866049999999</v>
      </c>
    </row>
    <row r="360" spans="2:17" x14ac:dyDescent="0.2">
      <c r="B360" s="4">
        <v>3.7773965999999999E-2</v>
      </c>
      <c r="C360" s="4">
        <v>7.9180711000000001E-2</v>
      </c>
      <c r="D360" s="4">
        <v>0.228031394</v>
      </c>
      <c r="E360" s="4">
        <v>0.33085802600000003</v>
      </c>
      <c r="F360" s="4">
        <v>0.48248502199999999</v>
      </c>
      <c r="G360" s="4">
        <v>0.67108446499999996</v>
      </c>
      <c r="H360" s="4">
        <v>0.82861438300000001</v>
      </c>
      <c r="I360" s="4">
        <v>0.85391744400000003</v>
      </c>
      <c r="J360" s="4">
        <v>0.97196752099999995</v>
      </c>
      <c r="K360" s="4">
        <v>1.046543204</v>
      </c>
      <c r="L360" s="4">
        <v>1.211815358</v>
      </c>
      <c r="M360" s="4">
        <v>1.406491996</v>
      </c>
      <c r="N360" s="4">
        <v>1.1713102390000001</v>
      </c>
      <c r="O360" s="4">
        <v>1.470779469</v>
      </c>
      <c r="P360" s="4">
        <v>1.5958965300000001</v>
      </c>
    </row>
    <row r="361" spans="2:17" x14ac:dyDescent="0.2">
      <c r="B361" s="4">
        <v>3.3802090999999999E-2</v>
      </c>
      <c r="C361" s="4">
        <v>0.134739627</v>
      </c>
      <c r="D361" s="4">
        <v>0.25756815599999999</v>
      </c>
      <c r="E361" s="4">
        <v>0.38417733300000001</v>
      </c>
      <c r="F361" s="4">
        <v>0.479309027</v>
      </c>
      <c r="G361" s="4">
        <v>0.61145219299999998</v>
      </c>
      <c r="H361" s="4">
        <v>0.785806012</v>
      </c>
      <c r="I361" s="4">
        <v>0.97908672699999999</v>
      </c>
      <c r="J361" s="4">
        <v>1.045964863</v>
      </c>
      <c r="K361" s="4">
        <v>1.1455787909999999</v>
      </c>
      <c r="L361" s="4">
        <v>1.2395724539999999</v>
      </c>
      <c r="M361" s="4">
        <v>1.7150218610000001</v>
      </c>
      <c r="N361" s="4">
        <v>2.033758674</v>
      </c>
      <c r="O361" s="4">
        <v>1.6727860459999999</v>
      </c>
      <c r="P361" s="4">
        <v>1.423109296</v>
      </c>
    </row>
    <row r="362" spans="2:17" x14ac:dyDescent="0.2">
      <c r="B362" s="4">
        <v>2.9428196E-2</v>
      </c>
      <c r="C362" s="4">
        <v>9.8627188000000005E-2</v>
      </c>
      <c r="D362" s="4">
        <v>0.23558357999999999</v>
      </c>
      <c r="E362" s="4">
        <v>0.38024560800000001</v>
      </c>
      <c r="F362" s="4">
        <v>0.466445375</v>
      </c>
      <c r="G362" s="4">
        <v>0.59992930700000002</v>
      </c>
      <c r="H362" s="4">
        <v>0.64284738399999997</v>
      </c>
      <c r="I362" s="4">
        <v>0.69693298599999998</v>
      </c>
      <c r="J362" s="4">
        <v>0.80857328500000003</v>
      </c>
      <c r="K362" s="4">
        <v>0.93479224100000002</v>
      </c>
      <c r="L362" s="4">
        <v>0.98371624300000005</v>
      </c>
      <c r="M362" s="4">
        <v>1.1100902319999999</v>
      </c>
      <c r="N362" s="4">
        <v>0.89625691500000004</v>
      </c>
      <c r="O362" s="4">
        <v>1.6190419739999999</v>
      </c>
      <c r="P362" s="4">
        <v>1.2896664550000001</v>
      </c>
    </row>
    <row r="363" spans="2:17" x14ac:dyDescent="0.2">
      <c r="B363" s="4">
        <v>3.1532787E-2</v>
      </c>
      <c r="C363" s="4">
        <v>0.113172734</v>
      </c>
      <c r="D363" s="4">
        <v>0.24018762299999999</v>
      </c>
      <c r="E363" s="4">
        <v>0.39289284899999999</v>
      </c>
      <c r="F363" s="4">
        <v>0.54301159700000001</v>
      </c>
      <c r="G363" s="4">
        <v>0.63974694700000001</v>
      </c>
      <c r="H363" s="4">
        <v>0.71219186199999995</v>
      </c>
      <c r="I363" s="4">
        <v>0.74585136799999996</v>
      </c>
      <c r="J363" s="4">
        <v>0.78238122899999996</v>
      </c>
      <c r="K363" s="4">
        <v>0.90146914700000003</v>
      </c>
      <c r="L363" s="4">
        <v>1.0948500249999999</v>
      </c>
      <c r="M363" s="4">
        <v>0.92357504999999995</v>
      </c>
      <c r="N363" s="4">
        <v>1.072474776</v>
      </c>
      <c r="O363" s="4">
        <v>1.892101509</v>
      </c>
      <c r="P363" s="4">
        <v>1.416936706</v>
      </c>
    </row>
    <row r="364" spans="2:17" x14ac:dyDescent="0.2">
      <c r="B364" s="4">
        <v>3.3327848E-2</v>
      </c>
      <c r="C364" s="4">
        <v>0.133008776</v>
      </c>
      <c r="D364" s="4">
        <v>0.25604884</v>
      </c>
      <c r="E364" s="4">
        <v>0.39670786000000002</v>
      </c>
      <c r="F364" s="4">
        <v>0.56382238500000004</v>
      </c>
      <c r="G364" s="4">
        <v>0.67988364700000004</v>
      </c>
      <c r="H364" s="4">
        <v>0.80502076199999995</v>
      </c>
      <c r="I364" s="4">
        <v>0.93651840099999994</v>
      </c>
      <c r="J364" s="4">
        <v>1.006467236</v>
      </c>
      <c r="K364" s="4">
        <v>1.0344345909999999</v>
      </c>
      <c r="L364" s="4">
        <v>1.142940509</v>
      </c>
      <c r="M364" s="4">
        <v>1.0969760900000001</v>
      </c>
      <c r="N364" s="4">
        <v>1.5081782880000001</v>
      </c>
      <c r="O364" s="4">
        <v>1.440500871</v>
      </c>
      <c r="P364" s="4">
        <v>1.309022423</v>
      </c>
    </row>
    <row r="365" spans="2:17" x14ac:dyDescent="0.2">
      <c r="B365" s="4">
        <v>2.3417064000000001E-2</v>
      </c>
      <c r="C365" s="4">
        <v>0.115008316</v>
      </c>
      <c r="D365" s="4">
        <v>0.27688895600000002</v>
      </c>
      <c r="E365" s="4">
        <v>0.459929374</v>
      </c>
      <c r="F365" s="4">
        <v>0.56925742599999996</v>
      </c>
      <c r="G365" s="4">
        <v>0.69299112299999999</v>
      </c>
      <c r="H365" s="4">
        <v>0.76798241</v>
      </c>
      <c r="I365" s="4">
        <v>0.85736804499999997</v>
      </c>
      <c r="J365" s="4">
        <v>0.913345976</v>
      </c>
      <c r="K365" s="4">
        <v>0.98701144799999996</v>
      </c>
      <c r="L365" s="4">
        <v>1.022179787</v>
      </c>
      <c r="M365" s="4">
        <v>1.104971366</v>
      </c>
      <c r="N365" s="4">
        <v>1.048272624</v>
      </c>
      <c r="O365" s="4">
        <v>1.070253326</v>
      </c>
      <c r="P365" s="4">
        <v>1.3495686819999999</v>
      </c>
    </row>
    <row r="366" spans="2:17" x14ac:dyDescent="0.2">
      <c r="B366" s="4">
        <v>1.9380752000000001E-2</v>
      </c>
      <c r="C366" s="4">
        <v>0.10145982200000001</v>
      </c>
      <c r="D366" s="4">
        <v>0.24414475499999999</v>
      </c>
      <c r="E366" s="4">
        <v>0.37814567100000002</v>
      </c>
      <c r="F366" s="4">
        <v>0.52699222899999998</v>
      </c>
      <c r="G366" s="4">
        <v>0.65206661499999996</v>
      </c>
      <c r="H366" s="4">
        <v>0.76360385099999994</v>
      </c>
      <c r="I366" s="4">
        <v>0.84666801899999999</v>
      </c>
      <c r="J366" s="4">
        <v>0.93351983299999997</v>
      </c>
      <c r="K366" s="4">
        <v>0.97143749400000001</v>
      </c>
      <c r="L366" s="4">
        <v>1.0011509190000001</v>
      </c>
      <c r="M366" s="4">
        <v>1.1495346909999999</v>
      </c>
      <c r="N366" s="4">
        <v>1.2116872009999999</v>
      </c>
      <c r="O366" s="4">
        <v>1.281049807</v>
      </c>
      <c r="P366" s="4">
        <v>1.179917849</v>
      </c>
    </row>
    <row r="367" spans="2:17" x14ac:dyDescent="0.2">
      <c r="B367" s="4">
        <v>1.8495648999999999E-2</v>
      </c>
      <c r="C367" s="4">
        <v>8.7193363999999995E-2</v>
      </c>
      <c r="D367" s="4">
        <v>0.279247415</v>
      </c>
      <c r="E367" s="4">
        <v>0.43718783300000003</v>
      </c>
      <c r="F367" s="4">
        <v>0.58248880300000005</v>
      </c>
      <c r="G367" s="4">
        <v>0.68663239899999995</v>
      </c>
      <c r="H367" s="4">
        <v>0.78823631599999999</v>
      </c>
      <c r="I367" s="4">
        <v>0.87099972599999997</v>
      </c>
      <c r="J367" s="4">
        <v>0.970100191</v>
      </c>
      <c r="K367" s="4">
        <v>1.1027085160000001</v>
      </c>
      <c r="L367" s="4">
        <v>1.1056714510000001</v>
      </c>
      <c r="M367" s="4">
        <v>1.2369484479999999</v>
      </c>
      <c r="N367" s="4">
        <v>1.2354868450000001</v>
      </c>
      <c r="O367" s="4">
        <v>1.749460306</v>
      </c>
      <c r="P367" s="4">
        <v>1.230626606</v>
      </c>
    </row>
    <row r="368" spans="2:17" x14ac:dyDescent="0.2">
      <c r="B368" s="4">
        <v>2.2553568E-2</v>
      </c>
      <c r="C368" s="4">
        <v>8.3533376000000006E-2</v>
      </c>
      <c r="D368" s="4">
        <v>0.21397105999999999</v>
      </c>
      <c r="E368" s="4">
        <v>0.40660791499999999</v>
      </c>
      <c r="F368" s="4">
        <v>0.57580060799999999</v>
      </c>
      <c r="G368" s="4">
        <v>0.68906324200000002</v>
      </c>
      <c r="H368" s="4">
        <v>0.80522349299999996</v>
      </c>
      <c r="I368" s="4">
        <v>0.98197084899999998</v>
      </c>
      <c r="J368" s="4">
        <v>0.96832022399999995</v>
      </c>
      <c r="K368" s="4">
        <v>1.262557586</v>
      </c>
      <c r="L368" s="4">
        <v>1.2472124309999999</v>
      </c>
      <c r="M368" s="4">
        <v>1.2466489679999999</v>
      </c>
      <c r="N368" s="4">
        <v>1.389705798</v>
      </c>
      <c r="O368" s="4">
        <v>1.6380326970000001</v>
      </c>
      <c r="P368" s="4">
        <v>1.2469683009999999</v>
      </c>
    </row>
    <row r="369" spans="1:37" x14ac:dyDescent="0.2">
      <c r="B369" s="4">
        <v>2.0319990999999999E-2</v>
      </c>
      <c r="C369" s="4">
        <v>0.10850145999999999</v>
      </c>
      <c r="D369" s="4">
        <v>0.24195861900000001</v>
      </c>
      <c r="E369" s="4">
        <v>0.41645069600000001</v>
      </c>
      <c r="F369" s="4">
        <v>0.64661924500000001</v>
      </c>
      <c r="G369" s="4">
        <v>0.78533266300000004</v>
      </c>
      <c r="H369" s="4">
        <v>0.95014345300000003</v>
      </c>
      <c r="I369" s="4">
        <v>1.0306215750000001</v>
      </c>
      <c r="J369" s="4">
        <v>1.0640246280000001</v>
      </c>
      <c r="K369" s="4">
        <v>1.3283554529999999</v>
      </c>
      <c r="L369" s="4">
        <v>1.326541881</v>
      </c>
      <c r="M369" s="4">
        <v>1.5470371329999999</v>
      </c>
      <c r="N369" s="4">
        <v>1.5565858539999999</v>
      </c>
      <c r="O369" s="4">
        <v>1.5368162080000001</v>
      </c>
      <c r="P369" s="4">
        <v>1.7437159609999999</v>
      </c>
    </row>
    <row r="370" spans="1:37" x14ac:dyDescent="0.2">
      <c r="B370" s="4">
        <v>3.1689083999999999E-2</v>
      </c>
      <c r="C370" s="4">
        <v>0.11734314799999999</v>
      </c>
      <c r="D370" s="4">
        <v>0.221257593</v>
      </c>
      <c r="E370" s="4">
        <v>0.44114833799999997</v>
      </c>
      <c r="F370" s="4">
        <v>0.56523318099999997</v>
      </c>
      <c r="G370" s="4">
        <v>0.72191307000000005</v>
      </c>
      <c r="H370" s="4">
        <v>0.93679943799999998</v>
      </c>
      <c r="I370" s="4">
        <v>1.3365648569999999</v>
      </c>
      <c r="J370" s="4">
        <v>1.574484153</v>
      </c>
      <c r="K370" s="4">
        <v>1.6224372220000001</v>
      </c>
      <c r="L370" s="4">
        <v>1.692529159</v>
      </c>
      <c r="M370" s="4">
        <v>1.895356839</v>
      </c>
      <c r="N370" s="4">
        <v>1.9269976470000001</v>
      </c>
      <c r="O370" s="4">
        <v>1.9414515240000001</v>
      </c>
      <c r="P370" s="4">
        <v>1.96177442</v>
      </c>
    </row>
    <row r="371" spans="1:37" x14ac:dyDescent="0.2">
      <c r="B371" s="4">
        <v>2.7062065E-2</v>
      </c>
      <c r="C371" s="4">
        <v>9.5919641999999999E-2</v>
      </c>
      <c r="D371" s="4">
        <v>0.196687891</v>
      </c>
      <c r="E371" s="4">
        <v>0.37567857900000001</v>
      </c>
      <c r="F371" s="4">
        <v>0.53248356900000005</v>
      </c>
      <c r="G371" s="4">
        <v>0.68980872500000001</v>
      </c>
      <c r="H371" s="4">
        <v>0.83813980099999996</v>
      </c>
      <c r="I371" s="4">
        <v>0.92838321599999996</v>
      </c>
      <c r="J371" s="4">
        <v>1.269596435</v>
      </c>
      <c r="K371" s="4">
        <v>1.2671114489999999</v>
      </c>
      <c r="L371" s="4">
        <v>1.3283080629999999</v>
      </c>
      <c r="M371" s="4">
        <v>1.3877407589999999</v>
      </c>
      <c r="N371" s="4">
        <v>1.461337291</v>
      </c>
      <c r="O371" s="4">
        <v>1.764743441</v>
      </c>
      <c r="P371" s="4">
        <v>1.757660864</v>
      </c>
    </row>
    <row r="372" spans="1:37" x14ac:dyDescent="0.2">
      <c r="B372" s="4">
        <v>2.5225422000000001E-2</v>
      </c>
      <c r="C372" s="4">
        <v>0.13456103799999999</v>
      </c>
      <c r="D372" s="4">
        <v>0.22362502000000001</v>
      </c>
      <c r="E372" s="4">
        <v>0.39429725100000002</v>
      </c>
      <c r="F372" s="4">
        <v>0.54727595100000004</v>
      </c>
      <c r="G372" s="4">
        <v>0.69453373399999996</v>
      </c>
      <c r="H372" s="4">
        <v>0.76282845600000004</v>
      </c>
      <c r="I372" s="4">
        <v>0.99709786499999997</v>
      </c>
      <c r="J372" s="4">
        <v>1.142014088</v>
      </c>
      <c r="K372" s="4">
        <v>1.2663642900000001</v>
      </c>
      <c r="L372" s="4">
        <v>1.4441065390000001</v>
      </c>
      <c r="M372" s="4">
        <v>1.7110011249999999</v>
      </c>
      <c r="N372" s="4">
        <v>1.9030163040000001</v>
      </c>
      <c r="O372" s="4">
        <v>1.7945568460000001</v>
      </c>
      <c r="P372" s="4">
        <v>1.7766869240000001</v>
      </c>
    </row>
    <row r="373" spans="1:37" x14ac:dyDescent="0.2">
      <c r="B373" s="4">
        <v>3.3300214746314831E-2</v>
      </c>
      <c r="C373" s="4">
        <v>0.10991502227034132</v>
      </c>
      <c r="D373" s="4">
        <v>0.26589982348704277</v>
      </c>
      <c r="E373" s="4">
        <v>0.48098001159542086</v>
      </c>
      <c r="F373" s="4">
        <v>0.53885808541347457</v>
      </c>
      <c r="G373" s="4">
        <v>0.6323383499592018</v>
      </c>
      <c r="H373" s="4">
        <v>0.6966441282441368</v>
      </c>
      <c r="I373" s="4">
        <v>0.78559349524697342</v>
      </c>
      <c r="J373" s="4">
        <v>0.84670904429615823</v>
      </c>
      <c r="K373" s="4">
        <v>0.96047921325482999</v>
      </c>
      <c r="L373" s="4">
        <v>1.1667735468267804</v>
      </c>
      <c r="M373" s="4">
        <v>1.3694739355555452</v>
      </c>
      <c r="N373" s="4">
        <v>1.6232018942992206</v>
      </c>
      <c r="O373" s="4">
        <v>1.684791209495754</v>
      </c>
      <c r="P373" s="4">
        <v>1.7382179999859317</v>
      </c>
    </row>
    <row r="374" spans="1:37" x14ac:dyDescent="0.2">
      <c r="A374" s="13">
        <v>1000</v>
      </c>
      <c r="B374" s="4" t="s">
        <v>0</v>
      </c>
      <c r="C374" s="4" t="s">
        <v>128</v>
      </c>
      <c r="D374" s="4">
        <v>1984</v>
      </c>
      <c r="E374" s="4">
        <v>1985</v>
      </c>
      <c r="F374" s="4">
        <v>1986</v>
      </c>
      <c r="G374" s="4">
        <v>1987</v>
      </c>
      <c r="H374" s="4">
        <v>1988</v>
      </c>
      <c r="I374" s="4">
        <v>1989</v>
      </c>
      <c r="J374" s="4">
        <v>1990</v>
      </c>
      <c r="K374" s="4">
        <v>1991</v>
      </c>
      <c r="L374" s="4">
        <v>1992</v>
      </c>
      <c r="M374" s="4">
        <v>1993</v>
      </c>
      <c r="N374" s="4">
        <v>1994</v>
      </c>
      <c r="O374" s="4">
        <v>1995</v>
      </c>
      <c r="P374" s="4">
        <v>1996</v>
      </c>
      <c r="Q374" s="4">
        <v>1997</v>
      </c>
      <c r="R374" s="4">
        <v>1998</v>
      </c>
      <c r="S374" s="4">
        <v>1999</v>
      </c>
      <c r="T374" s="4">
        <v>2000</v>
      </c>
      <c r="U374" s="4">
        <v>2001</v>
      </c>
      <c r="V374" s="4">
        <v>2002</v>
      </c>
      <c r="W374" s="4">
        <v>2003</v>
      </c>
      <c r="X374" s="4">
        <v>2004</v>
      </c>
      <c r="Y374" s="4">
        <v>2005</v>
      </c>
      <c r="Z374" s="4">
        <v>2006</v>
      </c>
      <c r="AA374" s="4">
        <v>2007</v>
      </c>
      <c r="AB374" s="4">
        <v>2008</v>
      </c>
      <c r="AC374" s="4">
        <v>2009</v>
      </c>
      <c r="AD374" s="4">
        <v>2010</v>
      </c>
      <c r="AE374" s="4">
        <v>2011</v>
      </c>
      <c r="AF374" s="4">
        <v>2012</v>
      </c>
      <c r="AG374" s="4">
        <v>2013</v>
      </c>
      <c r="AH374" s="4">
        <v>2014</v>
      </c>
      <c r="AI374" s="4">
        <v>2015</v>
      </c>
      <c r="AJ374" s="4">
        <v>2016</v>
      </c>
      <c r="AK374" s="4">
        <v>2017</v>
      </c>
    </row>
    <row r="375" spans="1:37" x14ac:dyDescent="0.2">
      <c r="B375" s="4">
        <v>0.80156997399999996</v>
      </c>
      <c r="C375" s="4">
        <v>1.3087779260000001</v>
      </c>
      <c r="D375" s="4">
        <v>0.88743392099999996</v>
      </c>
      <c r="E375" s="4">
        <v>0.96280228400000001</v>
      </c>
      <c r="F375" s="4">
        <v>0.66069537300000003</v>
      </c>
      <c r="G375" s="4">
        <v>1.363870605</v>
      </c>
      <c r="H375" s="4">
        <v>0.93734663900000004</v>
      </c>
      <c r="I375" s="4">
        <v>1.263771226</v>
      </c>
      <c r="J375" s="4">
        <v>1.0361090150000001</v>
      </c>
      <c r="K375" s="4">
        <v>1.218350075</v>
      </c>
      <c r="L375" s="4">
        <v>0.770514845</v>
      </c>
      <c r="M375" s="4">
        <v>1.31695717</v>
      </c>
      <c r="N375" s="4">
        <v>0.565789349</v>
      </c>
      <c r="O375" s="4">
        <v>0.64625486399999998</v>
      </c>
      <c r="P375" s="4">
        <v>1.4475777780000001</v>
      </c>
      <c r="Q375" s="4">
        <v>1.095249208</v>
      </c>
      <c r="R375" s="4">
        <v>1.4759994009999999</v>
      </c>
      <c r="S375" s="4">
        <v>0.14905569799999999</v>
      </c>
      <c r="T375" s="4">
        <v>0.87097416800000005</v>
      </c>
      <c r="U375" s="4">
        <v>1.0491986369999999</v>
      </c>
      <c r="V375" s="4">
        <v>1.431904869</v>
      </c>
      <c r="W375" s="4">
        <v>1.629112326</v>
      </c>
      <c r="X375" s="4">
        <v>1.4675960459999999</v>
      </c>
      <c r="Y375" s="4">
        <v>1.4998822730000001</v>
      </c>
      <c r="Z375" s="4">
        <v>0.65158360800000004</v>
      </c>
      <c r="AA375" s="4">
        <v>0.64470445300000001</v>
      </c>
      <c r="AB375" s="4">
        <v>0.407246675</v>
      </c>
      <c r="AC375" s="4">
        <v>0.43967159300000003</v>
      </c>
      <c r="AD375" s="4">
        <v>0.43967159300000003</v>
      </c>
      <c r="AE375" s="4">
        <v>0.43967159300000003</v>
      </c>
      <c r="AF375" s="4">
        <v>0.43967159300000003</v>
      </c>
      <c r="AG375" s="4">
        <v>0.43967159300000003</v>
      </c>
      <c r="AH375" s="4">
        <v>0.43967159300000003</v>
      </c>
      <c r="AI375" s="4">
        <v>0.43967159300000003</v>
      </c>
      <c r="AJ375" s="4">
        <v>0.4</v>
      </c>
      <c r="AK375" s="4">
        <v>0.4</v>
      </c>
    </row>
    <row r="376" spans="1:37" x14ac:dyDescent="0.2">
      <c r="B376" s="4" t="s">
        <v>0</v>
      </c>
      <c r="C376" s="4" t="s">
        <v>21</v>
      </c>
      <c r="D376" s="4" t="s">
        <v>129</v>
      </c>
      <c r="E376" s="4" t="s">
        <v>0</v>
      </c>
      <c r="F376" s="4" t="s">
        <v>21</v>
      </c>
      <c r="G376" s="4" t="s">
        <v>129</v>
      </c>
    </row>
    <row r="377" spans="1:37" x14ac:dyDescent="0.2">
      <c r="B377" s="4">
        <v>0.99424437300000001</v>
      </c>
      <c r="C377" s="4">
        <v>5.7556270000000001E-3</v>
      </c>
      <c r="D377" s="9">
        <v>1.7199999999999999E-14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</row>
    <row r="378" spans="1:37" x14ac:dyDescent="0.2">
      <c r="B378" s="4">
        <v>1.7589322000000001E-2</v>
      </c>
      <c r="C378" s="4">
        <v>0.96482135599999996</v>
      </c>
      <c r="D378" s="4">
        <v>1.7589322000000001E-2</v>
      </c>
      <c r="E378" s="9">
        <v>1.3200000000000001E-10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</row>
    <row r="379" spans="1:37" x14ac:dyDescent="0.2">
      <c r="B379" s="9">
        <v>3.0199999999999999E-8</v>
      </c>
      <c r="C379" s="4">
        <v>3.5475485000000001E-2</v>
      </c>
      <c r="D379" s="4">
        <v>0.929048969</v>
      </c>
      <c r="E379" s="4">
        <v>3.5475485000000001E-2</v>
      </c>
      <c r="F379" s="9">
        <v>3.0199999999999999E-8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</row>
    <row r="380" spans="1:37" x14ac:dyDescent="0.2">
      <c r="B380" s="9">
        <v>1.3799999999999999E-15</v>
      </c>
      <c r="C380" s="9">
        <v>1.06E-6</v>
      </c>
      <c r="D380" s="4">
        <v>5.7015090999999997E-2</v>
      </c>
      <c r="E380" s="4">
        <v>0.88596769099999995</v>
      </c>
      <c r="F380" s="4">
        <v>5.7015090999999997E-2</v>
      </c>
      <c r="G380" s="9">
        <v>1.06E-6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</row>
    <row r="381" spans="1:37" x14ac:dyDescent="0.2">
      <c r="B381" s="9">
        <v>3.9999999999999998E-23</v>
      </c>
      <c r="C381" s="9">
        <v>1.0700000000000001E-12</v>
      </c>
      <c r="D381" s="9">
        <v>1.2500000000000001E-5</v>
      </c>
      <c r="E381" s="4">
        <v>8.0011094000000005E-2</v>
      </c>
      <c r="F381" s="4">
        <v>0.83995280500000002</v>
      </c>
      <c r="G381" s="4">
        <v>8.0011094000000005E-2</v>
      </c>
      <c r="H381" s="9">
        <v>1.2500000000000001E-5</v>
      </c>
      <c r="I381" s="9">
        <v>1.0700000000000001E-12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</row>
    <row r="382" spans="1:37" x14ac:dyDescent="0.2">
      <c r="B382" s="9">
        <v>2.5999999999999999E-30</v>
      </c>
      <c r="C382" s="9">
        <v>4.3000000000000002E-19</v>
      </c>
      <c r="D382" s="9">
        <v>1.28E-10</v>
      </c>
      <c r="E382" s="9">
        <v>7.4200000000000001E-5</v>
      </c>
      <c r="F382" s="4">
        <v>0.102942042</v>
      </c>
      <c r="G382" s="4">
        <v>0.79396746799999995</v>
      </c>
      <c r="H382" s="4">
        <v>0.102942042</v>
      </c>
      <c r="I382" s="9">
        <v>7.4200000000000001E-5</v>
      </c>
      <c r="J382" s="9">
        <v>1.28E-10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</row>
    <row r="383" spans="1:37" x14ac:dyDescent="0.2">
      <c r="B383" s="9">
        <v>5.8400000000000001E-37</v>
      </c>
      <c r="C383" s="9">
        <v>2.1499999999999999E-25</v>
      </c>
      <c r="D383" s="9">
        <v>4.2099999999999999E-16</v>
      </c>
      <c r="E383" s="9">
        <v>4.4999999999999998E-9</v>
      </c>
      <c r="F383" s="4">
        <v>2.81265E-4</v>
      </c>
      <c r="G383" s="4">
        <v>0.124855101</v>
      </c>
      <c r="H383" s="4">
        <v>0.74972725900000003</v>
      </c>
      <c r="I383" s="4">
        <v>0.124855101</v>
      </c>
      <c r="J383" s="4">
        <v>2.81265E-4</v>
      </c>
      <c r="K383" s="9">
        <v>4.4999999999999998E-9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</row>
    <row r="384" spans="1:37" x14ac:dyDescent="0.2">
      <c r="B384" s="9">
        <v>4.98E-43</v>
      </c>
      <c r="C384" s="9">
        <v>2.2199999999999998E-31</v>
      </c>
      <c r="D384" s="9">
        <v>1.21E-21</v>
      </c>
      <c r="E384" s="9">
        <v>8.0499999999999998E-14</v>
      </c>
      <c r="F384" s="9">
        <v>6.8299999999999996E-8</v>
      </c>
      <c r="G384" s="4">
        <v>7.8375799999999996E-4</v>
      </c>
      <c r="H384" s="4">
        <v>0.145168358</v>
      </c>
      <c r="I384" s="4">
        <v>0.70809563200000003</v>
      </c>
      <c r="J384" s="4">
        <v>0.145168358</v>
      </c>
      <c r="K384" s="4">
        <v>7.8375799999999996E-4</v>
      </c>
      <c r="L384" s="9">
        <v>6.8299999999999996E-8</v>
      </c>
      <c r="M384" s="9">
        <v>8.0499999999999998E-14</v>
      </c>
      <c r="N384" s="4">
        <v>0</v>
      </c>
      <c r="O384" s="4">
        <v>0</v>
      </c>
      <c r="P384" s="4">
        <v>0</v>
      </c>
    </row>
    <row r="385" spans="2:29" x14ac:dyDescent="0.2">
      <c r="B385" s="9">
        <v>1.5299999999999999E-48</v>
      </c>
      <c r="C385" s="9">
        <v>5.7200000000000001E-37</v>
      </c>
      <c r="D385" s="9">
        <v>4.9599999999999999E-27</v>
      </c>
      <c r="E385" s="9">
        <v>1.01E-18</v>
      </c>
      <c r="F385" s="9">
        <v>4.8599999999999999E-12</v>
      </c>
      <c r="G385" s="9">
        <v>5.7299999999999996E-7</v>
      </c>
      <c r="H385" s="4">
        <v>1.7562719999999999E-3</v>
      </c>
      <c r="I385" s="4">
        <v>0.163535451</v>
      </c>
      <c r="J385" s="4">
        <v>0.66941540799999999</v>
      </c>
      <c r="K385" s="4">
        <v>0.163535451</v>
      </c>
      <c r="L385" s="4">
        <v>1.7562719999999999E-3</v>
      </c>
      <c r="M385" s="9">
        <v>5.7299999999999996E-7</v>
      </c>
      <c r="N385" s="9">
        <v>4.8599999999999999E-12</v>
      </c>
      <c r="O385" s="4">
        <v>0</v>
      </c>
      <c r="P385" s="4">
        <v>0</v>
      </c>
    </row>
    <row r="386" spans="2:29" x14ac:dyDescent="0.2">
      <c r="B386" s="9">
        <v>1.5300000000000001E-53</v>
      </c>
      <c r="C386" s="9">
        <v>3.8400000000000003E-42</v>
      </c>
      <c r="D386" s="9">
        <v>3.7300000000000001E-32</v>
      </c>
      <c r="E386" s="9">
        <v>1.4199999999999999E-23</v>
      </c>
      <c r="F386" s="9">
        <v>2.1199999999999999E-16</v>
      </c>
      <c r="G386" s="9">
        <v>1.27E-10</v>
      </c>
      <c r="H386" s="9">
        <v>3.1300000000000001E-6</v>
      </c>
      <c r="I386" s="4">
        <v>3.3563550000000001E-3</v>
      </c>
      <c r="J386" s="4">
        <v>0.179774235</v>
      </c>
      <c r="K386" s="4">
        <v>0.63373256</v>
      </c>
      <c r="L386" s="4">
        <v>0.179774235</v>
      </c>
      <c r="M386" s="4">
        <v>3.3563550000000001E-3</v>
      </c>
      <c r="N386" s="9">
        <v>3.1300000000000001E-6</v>
      </c>
      <c r="O386" s="9">
        <v>1.27E-10</v>
      </c>
      <c r="P386" s="4">
        <v>0</v>
      </c>
    </row>
    <row r="387" spans="2:29" x14ac:dyDescent="0.2">
      <c r="B387" s="9">
        <v>4.4499999999999998E-58</v>
      </c>
      <c r="C387" s="9">
        <v>6.5200000000000004E-47</v>
      </c>
      <c r="D387" s="9">
        <v>5.6400000000000002E-37</v>
      </c>
      <c r="E387" s="9">
        <v>2.8799999999999998E-28</v>
      </c>
      <c r="F387" s="9">
        <v>8.7800000000000005E-21</v>
      </c>
      <c r="G387" s="9">
        <v>1.6000000000000001E-14</v>
      </c>
      <c r="H387" s="9">
        <v>1.7800000000000001E-9</v>
      </c>
      <c r="I387" s="9">
        <v>1.24E-5</v>
      </c>
      <c r="J387" s="4">
        <v>5.6927599999999998E-3</v>
      </c>
      <c r="K387" s="4">
        <v>0.19382756100000001</v>
      </c>
      <c r="L387" s="4">
        <v>0.60093454000000002</v>
      </c>
      <c r="M387" s="4">
        <v>0.19382756100000001</v>
      </c>
      <c r="N387" s="4">
        <v>5.6927599999999998E-3</v>
      </c>
      <c r="O387" s="9">
        <v>1.24E-5</v>
      </c>
      <c r="P387" s="9">
        <v>1.7800000000000001E-9</v>
      </c>
    </row>
    <row r="388" spans="2:29" x14ac:dyDescent="0.2">
      <c r="B388" s="9">
        <v>3.3199999999999998E-62</v>
      </c>
      <c r="C388" s="9">
        <v>2.6499999999999999E-51</v>
      </c>
      <c r="D388" s="9">
        <v>1.75E-41</v>
      </c>
      <c r="E388" s="9">
        <v>9.6399999999999999E-33</v>
      </c>
      <c r="F388" s="9">
        <v>4.4300000000000003E-25</v>
      </c>
      <c r="G388" s="9">
        <v>1.71E-18</v>
      </c>
      <c r="H388" s="9">
        <v>5.5700000000000005E-13</v>
      </c>
      <c r="I388" s="9">
        <v>1.5600000000000001E-8</v>
      </c>
      <c r="J388" s="9">
        <v>3.8600000000000003E-5</v>
      </c>
      <c r="K388" s="4">
        <v>8.8111119999999994E-3</v>
      </c>
      <c r="L388" s="4">
        <v>0.205734376</v>
      </c>
      <c r="M388" s="4">
        <v>0.57083187300000005</v>
      </c>
      <c r="N388" s="4">
        <v>0.205734376</v>
      </c>
      <c r="O388" s="4">
        <v>8.8111119999999994E-3</v>
      </c>
      <c r="P388" s="9">
        <v>3.8600000000000003E-5</v>
      </c>
    </row>
    <row r="389" spans="2:29" x14ac:dyDescent="0.2">
      <c r="B389" s="9">
        <v>5.7299999999999998E-66</v>
      </c>
      <c r="C389" s="9">
        <v>2.39E-55</v>
      </c>
      <c r="D389" s="9">
        <v>1.1E-45</v>
      </c>
      <c r="E389" s="9">
        <v>5.5699999999999996E-37</v>
      </c>
      <c r="F389" s="9">
        <v>3.13E-29</v>
      </c>
      <c r="G389" s="9">
        <v>1.95E-22</v>
      </c>
      <c r="H389" s="9">
        <v>1.3599999999999999E-16</v>
      </c>
      <c r="I389" s="9">
        <v>1.0599999999999999E-11</v>
      </c>
      <c r="J389" s="9">
        <v>9.5000000000000004E-8</v>
      </c>
      <c r="K389" s="9">
        <v>9.9300000000000001E-5</v>
      </c>
      <c r="L389" s="4">
        <v>1.2694831E-2</v>
      </c>
      <c r="M389" s="4">
        <v>0.215603453</v>
      </c>
      <c r="N389" s="4">
        <v>0.54320473700000005</v>
      </c>
      <c r="O389" s="4">
        <v>0.215603453</v>
      </c>
      <c r="P389" s="4">
        <v>1.2794178E-2</v>
      </c>
    </row>
    <row r="390" spans="2:29" x14ac:dyDescent="0.2">
      <c r="B390" s="9">
        <v>2.08E-69</v>
      </c>
      <c r="C390" s="9">
        <v>4.4700000000000001E-59</v>
      </c>
      <c r="D390" s="9">
        <v>1.3400000000000001E-49</v>
      </c>
      <c r="E390" s="9">
        <v>5.6499999999999999E-41</v>
      </c>
      <c r="F390" s="9">
        <v>3.3300000000000002E-33</v>
      </c>
      <c r="G390" s="9">
        <v>2.7600000000000002E-26</v>
      </c>
      <c r="H390" s="9">
        <v>3.2199999999999998E-20</v>
      </c>
      <c r="I390" s="9">
        <v>5.34E-15</v>
      </c>
      <c r="J390" s="9">
        <v>1.26E-10</v>
      </c>
      <c r="K390" s="9">
        <v>4.3300000000000003E-7</v>
      </c>
      <c r="L390" s="4">
        <v>2.20213E-4</v>
      </c>
      <c r="M390" s="4">
        <v>1.7275672999999998E-2</v>
      </c>
      <c r="N390" s="4">
        <v>0.22358935199999999</v>
      </c>
      <c r="O390" s="4">
        <v>0.51782865899999997</v>
      </c>
      <c r="P390" s="4">
        <v>0.24108567</v>
      </c>
    </row>
    <row r="391" spans="2:29" x14ac:dyDescent="0.2">
      <c r="B391" s="9">
        <v>1.46E-72</v>
      </c>
      <c r="C391" s="9">
        <v>1.6199999999999999E-62</v>
      </c>
      <c r="D391" s="9">
        <v>3.0699999999999999E-53</v>
      </c>
      <c r="E391" s="9">
        <v>9.9400000000000004E-45</v>
      </c>
      <c r="F391" s="9">
        <v>5.5200000000000002E-37</v>
      </c>
      <c r="G391" s="9">
        <v>5.26E-30</v>
      </c>
      <c r="H391" s="9">
        <v>8.6300000000000002E-24</v>
      </c>
      <c r="I391" s="9">
        <v>2.4400000000000001E-18</v>
      </c>
      <c r="J391" s="9">
        <v>1.1999999999999999E-13</v>
      </c>
      <c r="K391" s="9">
        <v>1.03E-9</v>
      </c>
      <c r="L391" s="9">
        <v>1.57E-6</v>
      </c>
      <c r="M391" s="4">
        <v>4.33888E-4</v>
      </c>
      <c r="N391" s="4">
        <v>2.2448549000000002E-2</v>
      </c>
      <c r="O391" s="4">
        <v>0.229871987</v>
      </c>
      <c r="P391" s="4">
        <v>0.74724400199999996</v>
      </c>
    </row>
    <row r="393" spans="2:29" x14ac:dyDescent="0.2">
      <c r="B393" s="4" t="s">
        <v>0</v>
      </c>
      <c r="C393" s="4" t="s">
        <v>67</v>
      </c>
      <c r="D393" s="4" t="s">
        <v>130</v>
      </c>
      <c r="E393" s="4" t="s">
        <v>131</v>
      </c>
      <c r="F393" s="4" t="s">
        <v>4</v>
      </c>
      <c r="G393" s="4">
        <v>2008</v>
      </c>
      <c r="H393" s="4" t="s">
        <v>132</v>
      </c>
      <c r="I393" s="4" t="s">
        <v>133</v>
      </c>
      <c r="J393" s="4" t="s">
        <v>134</v>
      </c>
    </row>
    <row r="394" spans="2:29" x14ac:dyDescent="0.2">
      <c r="B394" s="4" t="s">
        <v>135</v>
      </c>
    </row>
    <row r="395" spans="2:29" x14ac:dyDescent="0.2">
      <c r="B395" s="4">
        <v>25</v>
      </c>
    </row>
    <row r="396" spans="2:29" x14ac:dyDescent="0.2">
      <c r="B396" s="4" t="s">
        <v>136</v>
      </c>
      <c r="C396" s="4" t="s">
        <v>137</v>
      </c>
      <c r="D396" s="4" t="s">
        <v>138</v>
      </c>
      <c r="E396" s="4">
        <v>25</v>
      </c>
      <c r="F396" s="4">
        <v>27</v>
      </c>
      <c r="G396" s="4">
        <v>29</v>
      </c>
      <c r="H396" s="4">
        <v>31</v>
      </c>
      <c r="I396" s="4">
        <v>33</v>
      </c>
      <c r="J396" s="4">
        <v>35</v>
      </c>
      <c r="K396" s="4">
        <v>36</v>
      </c>
      <c r="L396" s="4">
        <v>37</v>
      </c>
      <c r="M396" s="4">
        <v>38</v>
      </c>
      <c r="N396" s="4">
        <v>39</v>
      </c>
      <c r="O396" s="4">
        <v>40</v>
      </c>
      <c r="P396" s="4">
        <v>41</v>
      </c>
      <c r="Q396" s="4">
        <v>42</v>
      </c>
      <c r="R396" s="4">
        <v>43</v>
      </c>
      <c r="S396" s="4">
        <v>44</v>
      </c>
      <c r="T396" s="4">
        <v>45</v>
      </c>
      <c r="U396" s="4">
        <v>46</v>
      </c>
      <c r="V396" s="4">
        <v>48</v>
      </c>
      <c r="W396" s="4">
        <v>50</v>
      </c>
      <c r="X396" s="4">
        <v>52</v>
      </c>
      <c r="Y396" s="4">
        <v>54</v>
      </c>
      <c r="Z396" s="4">
        <v>56</v>
      </c>
      <c r="AA396" s="4">
        <v>58</v>
      </c>
      <c r="AB396" s="4">
        <v>60</v>
      </c>
      <c r="AC396" s="4">
        <v>62</v>
      </c>
    </row>
    <row r="397" spans="2:29" x14ac:dyDescent="0.2">
      <c r="B397" s="4">
        <v>361</v>
      </c>
      <c r="C397" s="4">
        <v>304</v>
      </c>
      <c r="D397" s="4">
        <v>393</v>
      </c>
      <c r="E397" s="4">
        <v>635</v>
      </c>
      <c r="F397" s="4">
        <v>898</v>
      </c>
      <c r="G397" s="4">
        <v>478</v>
      </c>
      <c r="H397" s="4">
        <v>544</v>
      </c>
      <c r="I397" s="4">
        <v>709</v>
      </c>
      <c r="J397" s="4">
        <v>986</v>
      </c>
      <c r="K397" s="4">
        <v>1389</v>
      </c>
      <c r="L397" s="4">
        <v>2023</v>
      </c>
      <c r="M397" s="4">
        <v>2860</v>
      </c>
      <c r="N397" s="4">
        <v>4044</v>
      </c>
      <c r="O397" s="4">
        <v>5795</v>
      </c>
      <c r="P397" s="4">
        <v>7792</v>
      </c>
      <c r="Q397" s="4">
        <v>10559</v>
      </c>
      <c r="R397" s="4">
        <v>27013</v>
      </c>
      <c r="S397" s="4">
        <v>28513</v>
      </c>
      <c r="T397" s="4">
        <v>24232</v>
      </c>
      <c r="U397" s="4">
        <v>18246</v>
      </c>
      <c r="V397" s="4">
        <v>13057</v>
      </c>
      <c r="W397" s="4">
        <v>8849</v>
      </c>
      <c r="X397" s="4">
        <v>5842</v>
      </c>
      <c r="Y397" s="4">
        <v>3766</v>
      </c>
      <c r="Z397" s="4">
        <v>6205</v>
      </c>
    </row>
    <row r="398" spans="2:29" x14ac:dyDescent="0.2">
      <c r="B398" s="4" t="s">
        <v>0</v>
      </c>
      <c r="C398" s="4" t="s">
        <v>139</v>
      </c>
      <c r="D398" s="4" t="s">
        <v>140</v>
      </c>
      <c r="E398" s="4" t="s">
        <v>4</v>
      </c>
      <c r="F398" s="4">
        <v>2008</v>
      </c>
      <c r="G398" s="4" t="s">
        <v>141</v>
      </c>
      <c r="H398" s="4" t="s">
        <v>7</v>
      </c>
      <c r="I398" s="4">
        <v>2006</v>
      </c>
      <c r="J398" s="4" t="s">
        <v>142</v>
      </c>
      <c r="K398" s="4" t="s">
        <v>143</v>
      </c>
    </row>
    <row r="399" spans="2:29" x14ac:dyDescent="0.2">
      <c r="B399" s="4">
        <v>1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</row>
    <row r="400" spans="2:29" x14ac:dyDescent="0.2">
      <c r="B400" s="4">
        <v>0.98982093699999996</v>
      </c>
      <c r="C400" s="4">
        <v>9.491111E-3</v>
      </c>
      <c r="D400" s="4" t="s">
        <v>144</v>
      </c>
      <c r="E400" s="9">
        <v>2.2200000000000001E-5</v>
      </c>
      <c r="F400" s="9">
        <v>3.4400000000000001E-7</v>
      </c>
      <c r="G400" s="9">
        <v>8.8900000000000005E-9</v>
      </c>
      <c r="H400" s="9">
        <v>6.4199999999999995E-10</v>
      </c>
      <c r="I400" s="9">
        <v>3.83E-11</v>
      </c>
      <c r="J400" s="9">
        <v>1.8899999999999998E-12</v>
      </c>
      <c r="K400" s="9">
        <v>7.6700000000000004E-14</v>
      </c>
      <c r="L400" s="9">
        <v>2.55E-15</v>
      </c>
      <c r="M400" s="9">
        <v>1.11E-16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</row>
    <row r="401" spans="2:26" x14ac:dyDescent="0.2">
      <c r="B401" s="4">
        <v>0.18029782499999999</v>
      </c>
      <c r="C401" s="4">
        <v>0.23439784599999999</v>
      </c>
      <c r="D401" s="4">
        <v>0.27085094500000001</v>
      </c>
      <c r="E401" s="4">
        <v>0.195853424</v>
      </c>
      <c r="F401" s="4">
        <v>7.4602983999999997E-2</v>
      </c>
      <c r="G401" s="4">
        <v>2.4079201000000001E-2</v>
      </c>
      <c r="H401" s="4">
        <v>1.1827654E-2</v>
      </c>
      <c r="I401" s="4">
        <v>5.1483179999999998E-3</v>
      </c>
      <c r="J401" s="4">
        <v>1.985807E-3</v>
      </c>
      <c r="K401" s="4">
        <v>6.7874700000000005E-4</v>
      </c>
      <c r="L401" s="4">
        <v>2.0557600000000001E-4</v>
      </c>
      <c r="M401" s="9">
        <v>5.52E-5</v>
      </c>
      <c r="N401" s="9">
        <v>1.31E-5</v>
      </c>
      <c r="O401" s="9">
        <v>2.7599999999999998E-6</v>
      </c>
      <c r="P401" s="9">
        <v>5.1600000000000001E-7</v>
      </c>
      <c r="Q401" s="9">
        <v>9.4500000000000006E-8</v>
      </c>
      <c r="R401" s="9">
        <v>5.14E-9</v>
      </c>
      <c r="S401" s="9">
        <v>6.6399999999999998E-11</v>
      </c>
      <c r="T401" s="9">
        <v>5.3199999999999995E-13</v>
      </c>
      <c r="U401" s="9">
        <v>2.6599999999999998E-15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</row>
    <row r="402" spans="2:26" x14ac:dyDescent="0.2">
      <c r="B402" s="4">
        <v>1.663463E-3</v>
      </c>
      <c r="C402" s="4">
        <v>9.128466E-3</v>
      </c>
      <c r="D402" s="4">
        <v>3.7722819999999997E-2</v>
      </c>
      <c r="E402" s="4">
        <v>0.105054589</v>
      </c>
      <c r="F402" s="4">
        <v>0.14013109800000001</v>
      </c>
      <c r="G402" s="4">
        <v>0.117867182</v>
      </c>
      <c r="H402" s="4">
        <v>0.12650439099999999</v>
      </c>
      <c r="I402" s="4">
        <v>0.122736137</v>
      </c>
      <c r="J402" s="4">
        <v>0.10764487</v>
      </c>
      <c r="K402" s="4">
        <v>8.5342971000000004E-2</v>
      </c>
      <c r="L402" s="4">
        <v>6.1163852999999997E-2</v>
      </c>
      <c r="M402" s="4">
        <v>3.9625368000000001E-2</v>
      </c>
      <c r="N402" s="4">
        <v>2.3206067E-2</v>
      </c>
      <c r="O402" s="4">
        <v>1.2285068E-2</v>
      </c>
      <c r="P402" s="4">
        <v>5.8789389999999997E-3</v>
      </c>
      <c r="Q402" s="4">
        <v>3.1615749999999998E-3</v>
      </c>
      <c r="R402" s="4">
        <v>7.99915E-4</v>
      </c>
      <c r="S402" s="9">
        <v>7.7899999999999996E-5</v>
      </c>
      <c r="T402" s="9">
        <v>5.1000000000000003E-6</v>
      </c>
      <c r="U402" s="9">
        <v>2.2399999999999999E-7</v>
      </c>
      <c r="V402" s="9">
        <v>6.6100000000000001E-9</v>
      </c>
      <c r="W402" s="9">
        <v>1.3100000000000001E-10</v>
      </c>
      <c r="X402" s="9">
        <v>1.7300000000000001E-12</v>
      </c>
      <c r="Y402" s="9">
        <v>1.5299999999999999E-14</v>
      </c>
      <c r="Z402" s="4">
        <v>0</v>
      </c>
    </row>
    <row r="403" spans="2:26" x14ac:dyDescent="0.2">
      <c r="B403" s="9">
        <v>2.2299999999999998E-6</v>
      </c>
      <c r="C403" s="9">
        <v>3.4499999999999998E-5</v>
      </c>
      <c r="D403" s="4">
        <v>3.82199E-4</v>
      </c>
      <c r="E403" s="4">
        <v>2.891191E-3</v>
      </c>
      <c r="F403" s="4">
        <v>9.0123140000000004E-3</v>
      </c>
      <c r="G403" s="4">
        <v>1.4195398E-2</v>
      </c>
      <c r="H403" s="4">
        <v>2.5847782999999999E-2</v>
      </c>
      <c r="I403" s="4">
        <v>4.2724941000000002E-2</v>
      </c>
      <c r="J403" s="4">
        <v>6.4109693999999995E-2</v>
      </c>
      <c r="K403" s="4">
        <v>8.7327566999999995E-2</v>
      </c>
      <c r="L403" s="4">
        <v>0.107985505</v>
      </c>
      <c r="M403" s="4">
        <v>0.121217889</v>
      </c>
      <c r="N403" s="4">
        <v>0.123525185</v>
      </c>
      <c r="O403" s="4">
        <v>0.114269917</v>
      </c>
      <c r="P403" s="4">
        <v>9.5961196999999998E-2</v>
      </c>
      <c r="Q403" s="4">
        <v>0.101110882</v>
      </c>
      <c r="R403" s="4">
        <v>6.4927078999999999E-2</v>
      </c>
      <c r="S403" s="4">
        <v>1.9725952000000001E-2</v>
      </c>
      <c r="T403" s="4">
        <v>4.1035680000000001E-3</v>
      </c>
      <c r="U403" s="4">
        <v>5.8414899999999995E-4</v>
      </c>
      <c r="V403" s="9">
        <v>5.6900000000000001E-5</v>
      </c>
      <c r="W403" s="9">
        <v>3.7799999999999998E-6</v>
      </c>
      <c r="X403" s="9">
        <v>1.72E-7</v>
      </c>
      <c r="Y403" s="9">
        <v>5.3199999999999998E-9</v>
      </c>
      <c r="Z403" s="9">
        <v>1.1399999999999999E-10</v>
      </c>
    </row>
    <row r="404" spans="2:26" x14ac:dyDescent="0.2">
      <c r="B404" s="9">
        <v>2.7100000000000001E-8</v>
      </c>
      <c r="C404" s="9">
        <v>5.2200000000000004E-7</v>
      </c>
      <c r="D404" s="9">
        <v>7.6499999999999996E-6</v>
      </c>
      <c r="E404" s="9">
        <v>8.2000000000000001E-5</v>
      </c>
      <c r="F404" s="4">
        <v>3.5653099999999999E-4</v>
      </c>
      <c r="G404" s="4">
        <v>7.3576299999999996E-4</v>
      </c>
      <c r="H404" s="4">
        <v>1.7244090000000001E-3</v>
      </c>
      <c r="I404" s="4">
        <v>3.7344370000000002E-3</v>
      </c>
      <c r="J404" s="4">
        <v>7.4729829999999999E-3</v>
      </c>
      <c r="K404" s="4">
        <v>1.3818087E-2</v>
      </c>
      <c r="L404" s="4">
        <v>2.3609571999999999E-2</v>
      </c>
      <c r="M404" s="4">
        <v>3.7274810999999998E-2</v>
      </c>
      <c r="N404" s="4">
        <v>5.4378942999999999E-2</v>
      </c>
      <c r="O404" s="4">
        <v>7.3305192000000005E-2</v>
      </c>
      <c r="P404" s="4">
        <v>9.1312009999999999E-2</v>
      </c>
      <c r="Q404" s="4">
        <v>0.160683414</v>
      </c>
      <c r="R404" s="4">
        <v>0.21765195200000001</v>
      </c>
      <c r="S404" s="4">
        <v>0.16675665200000001</v>
      </c>
      <c r="T404" s="4">
        <v>9.3721299999999994E-2</v>
      </c>
      <c r="U404" s="4">
        <v>3.8633431000000003E-2</v>
      </c>
      <c r="V404" s="4">
        <v>1.1677831E-2</v>
      </c>
      <c r="W404" s="4">
        <v>2.5876879999999999E-3</v>
      </c>
      <c r="X404" s="4">
        <v>4.2021099999999998E-4</v>
      </c>
      <c r="Y404" s="9">
        <v>5.0000000000000002E-5</v>
      </c>
      <c r="Z404" s="9">
        <v>4.6500000000000004E-6</v>
      </c>
    </row>
    <row r="405" spans="2:26" x14ac:dyDescent="0.2">
      <c r="B405" s="9">
        <v>8.2800000000000004E-10</v>
      </c>
      <c r="C405" s="9">
        <v>1.7500000000000001E-8</v>
      </c>
      <c r="D405" s="9">
        <v>2.9200000000000002E-7</v>
      </c>
      <c r="E405" s="9">
        <v>3.7299999999999999E-6</v>
      </c>
      <c r="F405" s="9">
        <v>1.9300000000000002E-5</v>
      </c>
      <c r="G405" s="9">
        <v>4.5899999999999998E-5</v>
      </c>
      <c r="H405" s="4">
        <v>1.23404E-4</v>
      </c>
      <c r="I405" s="4">
        <v>3.0996000000000002E-4</v>
      </c>
      <c r="J405" s="4">
        <v>7.2758399999999998E-4</v>
      </c>
      <c r="K405" s="4">
        <v>1.5961090000000001E-3</v>
      </c>
      <c r="L405" s="4">
        <v>3.2722390000000001E-3</v>
      </c>
      <c r="M405" s="4">
        <v>6.2694760000000004E-3</v>
      </c>
      <c r="N405" s="4">
        <v>1.122592E-2</v>
      </c>
      <c r="O405" s="4">
        <v>1.8785278999999998E-2</v>
      </c>
      <c r="P405" s="4">
        <v>2.9377785E-2</v>
      </c>
      <c r="Q405" s="4">
        <v>7.0216606000000001E-2</v>
      </c>
      <c r="R405" s="4">
        <v>0.14928418600000001</v>
      </c>
      <c r="S405" s="4">
        <v>0.19759977500000001</v>
      </c>
      <c r="T405" s="4">
        <v>0.20043524800000001</v>
      </c>
      <c r="U405" s="4">
        <v>0.15580370900000001</v>
      </c>
      <c r="V405" s="4">
        <v>9.2806707000000002E-2</v>
      </c>
      <c r="W405" s="4">
        <v>4.2358646999999999E-2</v>
      </c>
      <c r="X405" s="4">
        <v>1.4811937000000001E-2</v>
      </c>
      <c r="Y405" s="4">
        <v>3.9675190000000001E-3</v>
      </c>
      <c r="Z405" s="4">
        <v>9.5866199999999999E-4</v>
      </c>
    </row>
    <row r="406" spans="2:26" x14ac:dyDescent="0.2">
      <c r="B406" s="9">
        <v>5.2999999999999998E-11</v>
      </c>
      <c r="C406" s="9">
        <v>1.1599999999999999E-9</v>
      </c>
      <c r="D406" s="9">
        <v>2.0599999999999999E-8</v>
      </c>
      <c r="E406" s="9">
        <v>2.8799999999999998E-7</v>
      </c>
      <c r="F406" s="9">
        <v>1.64E-6</v>
      </c>
      <c r="G406" s="9">
        <v>4.2400000000000001E-6</v>
      </c>
      <c r="H406" s="9">
        <v>1.2300000000000001E-5</v>
      </c>
      <c r="I406" s="9">
        <v>3.3800000000000002E-5</v>
      </c>
      <c r="J406" s="9">
        <v>8.7100000000000003E-5</v>
      </c>
      <c r="K406" s="4">
        <v>2.1172000000000001E-4</v>
      </c>
      <c r="L406" s="4">
        <v>4.84551E-4</v>
      </c>
      <c r="M406" s="4">
        <v>1.044384E-3</v>
      </c>
      <c r="N406" s="4">
        <v>2.1199399999999998E-3</v>
      </c>
      <c r="O406" s="4">
        <v>4.0525709999999996E-3</v>
      </c>
      <c r="P406" s="4">
        <v>7.2959449999999999E-3</v>
      </c>
      <c r="Q406" s="4">
        <v>2.1165228000000001E-2</v>
      </c>
      <c r="R406" s="4">
        <v>6.0018578000000003E-2</v>
      </c>
      <c r="S406" s="4">
        <v>0.112301599</v>
      </c>
      <c r="T406" s="4">
        <v>0.16588472900000001</v>
      </c>
      <c r="U406" s="4">
        <v>0.193449022</v>
      </c>
      <c r="V406" s="4">
        <v>0.17810416500000001</v>
      </c>
      <c r="W406" s="4">
        <v>0.12945679500000001</v>
      </c>
      <c r="X406" s="4">
        <v>7.4285303999999996E-2</v>
      </c>
      <c r="Y406" s="4">
        <v>3.3649677000000003E-2</v>
      </c>
      <c r="Z406" s="4">
        <v>1.6336399000000001E-2</v>
      </c>
    </row>
    <row r="407" spans="2:26" x14ac:dyDescent="0.2">
      <c r="B407" s="9">
        <v>1.1100000000000001E-11</v>
      </c>
      <c r="C407" s="9">
        <v>2.24E-10</v>
      </c>
      <c r="D407" s="9">
        <v>3.8099999999999999E-9</v>
      </c>
      <c r="E407" s="9">
        <v>5.2399999999999999E-8</v>
      </c>
      <c r="F407" s="9">
        <v>2.9900000000000002E-7</v>
      </c>
      <c r="G407" s="9">
        <v>7.8199999999999999E-7</v>
      </c>
      <c r="H407" s="9">
        <v>2.3199999999999998E-6</v>
      </c>
      <c r="I407" s="9">
        <v>6.5300000000000002E-6</v>
      </c>
      <c r="J407" s="9">
        <v>1.7399999999999999E-5</v>
      </c>
      <c r="K407" s="9">
        <v>4.3999999999999999E-5</v>
      </c>
      <c r="L407" s="4">
        <v>1.05536E-4</v>
      </c>
      <c r="M407" s="4">
        <v>2.39979E-4</v>
      </c>
      <c r="N407" s="4">
        <v>5.1745899999999995E-4</v>
      </c>
      <c r="O407" s="4">
        <v>1.058055E-3</v>
      </c>
      <c r="P407" s="4">
        <v>2.0514980000000001E-3</v>
      </c>
      <c r="Q407" s="4">
        <v>6.6261050000000002E-3</v>
      </c>
      <c r="R407" s="4">
        <v>2.2217206E-2</v>
      </c>
      <c r="S407" s="4">
        <v>5.1214137999999999E-2</v>
      </c>
      <c r="T407" s="4">
        <v>9.5720020000000003E-2</v>
      </c>
      <c r="U407" s="4">
        <v>0.145060566</v>
      </c>
      <c r="V407" s="4">
        <v>0.17825592800000001</v>
      </c>
      <c r="W407" s="4">
        <v>0.177620793</v>
      </c>
      <c r="X407" s="4">
        <v>0.14351546900000001</v>
      </c>
      <c r="Y407" s="4">
        <v>9.4026716999999996E-2</v>
      </c>
      <c r="Z407" s="4">
        <v>8.1699130999999994E-2</v>
      </c>
    </row>
    <row r="408" spans="2:26" x14ac:dyDescent="0.2">
      <c r="B408" s="9">
        <v>1.41E-11</v>
      </c>
      <c r="C408" s="9">
        <v>2.1999999999999999E-10</v>
      </c>
      <c r="D408" s="9">
        <v>3.0300000000000001E-9</v>
      </c>
      <c r="E408" s="9">
        <v>3.4900000000000001E-8</v>
      </c>
      <c r="F408" s="9">
        <v>1.7599999999999999E-7</v>
      </c>
      <c r="G408" s="9">
        <v>4.27E-7</v>
      </c>
      <c r="H408" s="9">
        <v>1.1999999999999999E-6</v>
      </c>
      <c r="I408" s="9">
        <v>3.1999999999999999E-6</v>
      </c>
      <c r="J408" s="9">
        <v>8.1899999999999995E-6</v>
      </c>
      <c r="K408" s="9">
        <v>2.0000000000000002E-5</v>
      </c>
      <c r="L408" s="9">
        <v>4.6699999999999997E-5</v>
      </c>
      <c r="M408" s="4">
        <v>1.0422299999999999E-4</v>
      </c>
      <c r="N408" s="4">
        <v>2.2224699999999999E-4</v>
      </c>
      <c r="O408" s="4">
        <v>4.529E-4</v>
      </c>
      <c r="P408" s="4">
        <v>8.8199000000000003E-4</v>
      </c>
      <c r="Q408" s="4">
        <v>2.8999360000000001E-3</v>
      </c>
      <c r="R408" s="4">
        <v>1.0186588E-2</v>
      </c>
      <c r="S408" s="4">
        <v>2.5417433999999999E-2</v>
      </c>
      <c r="T408" s="4">
        <v>5.2999644999999998E-2</v>
      </c>
      <c r="U408" s="4">
        <v>9.2356586000000004E-2</v>
      </c>
      <c r="V408" s="4">
        <v>0.13450183900000001</v>
      </c>
      <c r="W408" s="4">
        <v>0.16370506700000001</v>
      </c>
      <c r="X408" s="4">
        <v>0.16652285</v>
      </c>
      <c r="Y408" s="4">
        <v>0.14156755500000001</v>
      </c>
      <c r="Z408" s="4">
        <v>0.20810120200000001</v>
      </c>
    </row>
    <row r="409" spans="2:26" x14ac:dyDescent="0.2">
      <c r="B409" s="9">
        <v>2.4299999999999999E-11</v>
      </c>
      <c r="C409" s="9">
        <v>3.0199999999999999E-10</v>
      </c>
      <c r="D409" s="9">
        <v>3.4299999999999999E-9</v>
      </c>
      <c r="E409" s="9">
        <v>3.33E-8</v>
      </c>
      <c r="F409" s="9">
        <v>1.49E-7</v>
      </c>
      <c r="G409" s="9">
        <v>3.34E-7</v>
      </c>
      <c r="H409" s="9">
        <v>8.8100000000000001E-7</v>
      </c>
      <c r="I409" s="9">
        <v>2.2299999999999998E-6</v>
      </c>
      <c r="J409" s="9">
        <v>5.4299999999999997E-6</v>
      </c>
      <c r="K409" s="9">
        <v>1.27E-5</v>
      </c>
      <c r="L409" s="9">
        <v>2.8600000000000001E-5</v>
      </c>
      <c r="M409" s="9">
        <v>6.1799999999999998E-5</v>
      </c>
      <c r="N409" s="4">
        <v>1.28448E-4</v>
      </c>
      <c r="O409" s="4">
        <v>2.5667799999999998E-4</v>
      </c>
      <c r="P409" s="4">
        <v>4.9307799999999998E-4</v>
      </c>
      <c r="Q409" s="4">
        <v>1.6072390000000001E-3</v>
      </c>
      <c r="R409" s="4">
        <v>5.6727959999999999E-3</v>
      </c>
      <c r="S409" s="4">
        <v>1.4542307000000001E-2</v>
      </c>
      <c r="T409" s="4">
        <v>3.1884033999999999E-2</v>
      </c>
      <c r="U409" s="4">
        <v>5.9789887E-2</v>
      </c>
      <c r="V409" s="4">
        <v>9.5897088000000005E-2</v>
      </c>
      <c r="W409" s="4">
        <v>0.131556698</v>
      </c>
      <c r="X409" s="4">
        <v>0.15436714100000001</v>
      </c>
      <c r="Y409" s="4">
        <v>0.154929241</v>
      </c>
      <c r="Z409" s="4">
        <v>0.348763235</v>
      </c>
    </row>
    <row r="410" spans="2:26" x14ac:dyDescent="0.2">
      <c r="B410" s="9">
        <v>5.09E-11</v>
      </c>
      <c r="C410" s="9">
        <v>5.1199999999999999E-10</v>
      </c>
      <c r="D410" s="9">
        <v>4.8699999999999999E-9</v>
      </c>
      <c r="E410" s="9">
        <v>4.0299999999999997E-8</v>
      </c>
      <c r="F410" s="9">
        <v>1.61E-7</v>
      </c>
      <c r="G410" s="9">
        <v>3.3500000000000002E-7</v>
      </c>
      <c r="H410" s="9">
        <v>8.3099999999999996E-7</v>
      </c>
      <c r="I410" s="9">
        <v>1.99E-6</v>
      </c>
      <c r="J410" s="9">
        <v>4.6E-6</v>
      </c>
      <c r="K410" s="9">
        <v>1.03E-5</v>
      </c>
      <c r="L410" s="9">
        <v>2.2200000000000001E-5</v>
      </c>
      <c r="M410" s="9">
        <v>4.6300000000000001E-5</v>
      </c>
      <c r="N410" s="9">
        <v>9.31E-5</v>
      </c>
      <c r="O410" s="4">
        <v>1.8105700000000001E-4</v>
      </c>
      <c r="P410" s="4">
        <v>3.3993400000000002E-4</v>
      </c>
      <c r="Q410" s="4">
        <v>1.0831390000000001E-3</v>
      </c>
      <c r="R410" s="4">
        <v>3.7533850000000001E-3</v>
      </c>
      <c r="S410" s="4">
        <v>9.5939839999999998E-3</v>
      </c>
      <c r="T410" s="4">
        <v>2.1360052000000001E-2</v>
      </c>
      <c r="U410" s="4">
        <v>4.1422900999999998E-2</v>
      </c>
      <c r="V410" s="4">
        <v>6.9971294000000003E-2</v>
      </c>
      <c r="W410" s="4">
        <v>0.102954544</v>
      </c>
      <c r="X410" s="4">
        <v>0.131953561</v>
      </c>
      <c r="Y410" s="4">
        <v>0.14731572600000001</v>
      </c>
      <c r="Z410" s="4">
        <v>0.46989056299999998</v>
      </c>
    </row>
    <row r="411" spans="2:26" x14ac:dyDescent="0.2">
      <c r="B411" s="9">
        <v>1.1800000000000001E-10</v>
      </c>
      <c r="C411" s="9">
        <v>9.8199999999999992E-10</v>
      </c>
      <c r="D411" s="9">
        <v>7.9500000000000001E-9</v>
      </c>
      <c r="E411" s="9">
        <v>5.69E-8</v>
      </c>
      <c r="F411" s="9">
        <v>2.04E-7</v>
      </c>
      <c r="G411" s="9">
        <v>3.96E-7</v>
      </c>
      <c r="H411" s="9">
        <v>9.2800000000000005E-7</v>
      </c>
      <c r="I411" s="9">
        <v>2.1100000000000001E-6</v>
      </c>
      <c r="J411" s="9">
        <v>4.6399999999999996E-6</v>
      </c>
      <c r="K411" s="9">
        <v>9.9000000000000001E-6</v>
      </c>
      <c r="L411" s="9">
        <v>2.05E-5</v>
      </c>
      <c r="M411" s="9">
        <v>4.1100000000000003E-5</v>
      </c>
      <c r="N411" s="9">
        <v>7.9800000000000002E-5</v>
      </c>
      <c r="O411" s="4">
        <v>1.5046100000000001E-4</v>
      </c>
      <c r="P411" s="4">
        <v>2.74882E-4</v>
      </c>
      <c r="Q411" s="4">
        <v>8.5008000000000002E-4</v>
      </c>
      <c r="R411" s="4">
        <v>2.856071E-3</v>
      </c>
      <c r="S411" s="4">
        <v>7.1557239999999996E-3</v>
      </c>
      <c r="T411" s="4">
        <v>1.5846849999999999E-2</v>
      </c>
      <c r="U411" s="4">
        <v>3.1020045999999999E-2</v>
      </c>
      <c r="V411" s="4">
        <v>5.3673089E-2</v>
      </c>
      <c r="W411" s="4">
        <v>8.2089790999999995E-2</v>
      </c>
      <c r="X411" s="4">
        <v>0.110979571</v>
      </c>
      <c r="Y411" s="4">
        <v>0.132623461</v>
      </c>
      <c r="Z411" s="4">
        <v>0.56232035800000002</v>
      </c>
    </row>
    <row r="412" spans="2:26" x14ac:dyDescent="0.2">
      <c r="B412" s="9">
        <v>2.8899999999999998E-10</v>
      </c>
      <c r="C412" s="9">
        <v>2.0099999999999999E-9</v>
      </c>
      <c r="D412" s="9">
        <v>1.4100000000000001E-8</v>
      </c>
      <c r="E412" s="9">
        <v>8.8500000000000005E-8</v>
      </c>
      <c r="F412" s="9">
        <v>2.8799999999999998E-7</v>
      </c>
      <c r="G412" s="9">
        <v>5.2200000000000004E-7</v>
      </c>
      <c r="H412" s="9">
        <v>1.1599999999999999E-6</v>
      </c>
      <c r="I412" s="9">
        <v>2.5000000000000002E-6</v>
      </c>
      <c r="J412" s="9">
        <v>5.2599999999999996E-6</v>
      </c>
      <c r="K412" s="9">
        <v>1.0699999999999999E-5</v>
      </c>
      <c r="L412" s="9">
        <v>2.1299999999999999E-5</v>
      </c>
      <c r="M412" s="9">
        <v>4.1100000000000003E-5</v>
      </c>
      <c r="N412" s="9">
        <v>7.7200000000000006E-5</v>
      </c>
      <c r="O412" s="4">
        <v>1.4092400000000001E-4</v>
      </c>
      <c r="P412" s="4">
        <v>2.5010700000000001E-4</v>
      </c>
      <c r="Q412" s="4">
        <v>7.4830800000000005E-4</v>
      </c>
      <c r="R412" s="4">
        <v>2.4220539999999999E-3</v>
      </c>
      <c r="S412" s="4">
        <v>5.8915759999999999E-3</v>
      </c>
      <c r="T412" s="4">
        <v>1.2820811E-2</v>
      </c>
      <c r="U412" s="4">
        <v>2.4959709E-2</v>
      </c>
      <c r="V412" s="4">
        <v>4.3471721999999997E-2</v>
      </c>
      <c r="W412" s="4">
        <v>6.7736108000000003E-2</v>
      </c>
      <c r="X412" s="4">
        <v>9.4423906000000002E-2</v>
      </c>
      <c r="Y412" s="4">
        <v>0.11775888599999999</v>
      </c>
      <c r="Z412" s="4">
        <v>0.62921567300000003</v>
      </c>
    </row>
    <row r="413" spans="2:26" x14ac:dyDescent="0.2">
      <c r="B413" s="9">
        <v>2.3600000000000001E-10</v>
      </c>
      <c r="C413" s="9">
        <v>1.3600000000000001E-9</v>
      </c>
      <c r="D413" s="9">
        <v>8.2800000000000004E-9</v>
      </c>
      <c r="E413" s="9">
        <v>4.58E-8</v>
      </c>
      <c r="F413" s="9">
        <v>1.36E-7</v>
      </c>
      <c r="G413" s="9">
        <v>2.34E-7</v>
      </c>
      <c r="H413" s="9">
        <v>4.9699999999999996E-7</v>
      </c>
      <c r="I413" s="9">
        <v>1.0300000000000001E-6</v>
      </c>
      <c r="J413" s="9">
        <v>2.0899999999999999E-6</v>
      </c>
      <c r="K413" s="9">
        <v>4.1500000000000001E-6</v>
      </c>
      <c r="L413" s="9">
        <v>8.0199999999999994E-6</v>
      </c>
      <c r="M413" s="9">
        <v>1.52E-5</v>
      </c>
      <c r="N413" s="9">
        <v>2.8E-5</v>
      </c>
      <c r="O413" s="9">
        <v>5.0500000000000001E-5</v>
      </c>
      <c r="P413" s="9">
        <v>8.8900000000000006E-5</v>
      </c>
      <c r="Q413" s="4">
        <v>2.6535799999999999E-4</v>
      </c>
      <c r="R413" s="4">
        <v>8.6649100000000005E-4</v>
      </c>
      <c r="S413" s="4">
        <v>2.1640240000000001E-3</v>
      </c>
      <c r="T413" s="4">
        <v>4.9218930000000001E-3</v>
      </c>
      <c r="U413" s="4">
        <v>1.0194751E-2</v>
      </c>
      <c r="V413" s="4">
        <v>1.9230809000000001E-2</v>
      </c>
      <c r="W413" s="4">
        <v>3.3036712000000003E-2</v>
      </c>
      <c r="X413" s="4">
        <v>5.1686364999999998E-2</v>
      </c>
      <c r="Y413" s="4">
        <v>7.3643837000000004E-2</v>
      </c>
      <c r="Z413" s="4">
        <v>0.80379094399999995</v>
      </c>
    </row>
    <row r="415" spans="2:26" x14ac:dyDescent="0.2">
      <c r="B415" s="4" t="s">
        <v>0</v>
      </c>
    </row>
    <row r="416" spans="2:26" x14ac:dyDescent="0.2">
      <c r="B416" s="4">
        <v>1234567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16"/>
  <sheetViews>
    <sheetView showGridLines="0" topLeftCell="A273" zoomScale="189" workbookViewId="0">
      <selection activeCell="D278" sqref="D278"/>
    </sheetView>
  </sheetViews>
  <sheetFormatPr baseColWidth="10" defaultRowHeight="14" x14ac:dyDescent="0.2"/>
  <cols>
    <col min="1" max="1" width="10.83203125" style="13"/>
    <col min="2" max="58" width="7" style="4" customWidth="1"/>
    <col min="59" max="16384" width="10.83203125" style="4"/>
  </cols>
  <sheetData>
    <row r="1" spans="2:55" x14ac:dyDescent="0.2">
      <c r="B1" s="4" t="s">
        <v>0</v>
      </c>
      <c r="C1" s="4">
        <v>2015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</row>
    <row r="2" spans="2:55" x14ac:dyDescent="0.2">
      <c r="B2" s="4" t="s">
        <v>0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</row>
    <row r="3" spans="2:55" x14ac:dyDescent="0.2">
      <c r="C3" s="4">
        <v>1964</v>
      </c>
      <c r="D3" s="4">
        <v>1982</v>
      </c>
      <c r="E3" s="4">
        <v>1994</v>
      </c>
    </row>
    <row r="4" spans="2:55" x14ac:dyDescent="0.2">
      <c r="B4" s="4" t="s">
        <v>0</v>
      </c>
      <c r="C4" s="4" t="s">
        <v>15</v>
      </c>
      <c r="D4" s="4">
        <v>46</v>
      </c>
      <c r="E4" s="4">
        <v>1</v>
      </c>
    </row>
    <row r="5" spans="2:55" x14ac:dyDescent="0.2">
      <c r="B5" s="4">
        <v>2017</v>
      </c>
    </row>
    <row r="6" spans="2:55" x14ac:dyDescent="0.2">
      <c r="B6" s="4" t="s">
        <v>0</v>
      </c>
      <c r="C6" s="4" t="s">
        <v>16</v>
      </c>
      <c r="D6" s="4" t="s">
        <v>17</v>
      </c>
      <c r="E6" s="4" t="s">
        <v>18</v>
      </c>
      <c r="F6" s="4" t="s">
        <v>19</v>
      </c>
      <c r="G6" s="4" t="s">
        <v>20</v>
      </c>
      <c r="H6" s="4" t="s">
        <v>21</v>
      </c>
      <c r="I6" s="4" t="s">
        <v>22</v>
      </c>
    </row>
    <row r="7" spans="2:55" x14ac:dyDescent="0.2">
      <c r="B7" s="4">
        <v>1</v>
      </c>
    </row>
    <row r="8" spans="2:55" x14ac:dyDescent="0.2">
      <c r="B8" s="4" t="s">
        <v>0</v>
      </c>
      <c r="C8" s="4" t="s">
        <v>23</v>
      </c>
      <c r="D8" s="4" t="s">
        <v>19</v>
      </c>
      <c r="E8" s="4" t="s">
        <v>21</v>
      </c>
      <c r="F8" s="4" t="s">
        <v>24</v>
      </c>
    </row>
    <row r="9" spans="2:55" x14ac:dyDescent="0.2">
      <c r="B9" s="4">
        <v>15</v>
      </c>
    </row>
    <row r="10" spans="2:55" x14ac:dyDescent="0.2">
      <c r="B10" s="4" t="s">
        <v>0</v>
      </c>
      <c r="C10" s="4" t="s">
        <v>25</v>
      </c>
      <c r="D10" s="4" t="s">
        <v>26</v>
      </c>
      <c r="E10" s="4" t="s">
        <v>21</v>
      </c>
    </row>
    <row r="11" spans="2:55" x14ac:dyDescent="0.2">
      <c r="B11" s="4">
        <v>0</v>
      </c>
      <c r="C11" s="4">
        <v>8.0000000000000002E-3</v>
      </c>
      <c r="D11" s="4">
        <v>0.28899999999999998</v>
      </c>
      <c r="E11" s="4">
        <v>0.64100000000000001</v>
      </c>
      <c r="F11" s="4">
        <v>0.84199999999999997</v>
      </c>
      <c r="G11" s="4">
        <v>0.90100000000000002</v>
      </c>
      <c r="H11" s="4">
        <v>0.94699999999999995</v>
      </c>
      <c r="I11" s="4">
        <v>0.96299999999999997</v>
      </c>
      <c r="J11" s="4">
        <v>0.97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</row>
    <row r="12" spans="2:55" x14ac:dyDescent="0.2">
      <c r="B12" s="4" t="s">
        <v>0</v>
      </c>
      <c r="C12" s="4" t="s">
        <v>27</v>
      </c>
      <c r="D12" s="4" t="s">
        <v>28</v>
      </c>
    </row>
    <row r="13" spans="2:55" x14ac:dyDescent="0.2">
      <c r="B13" s="4" t="s">
        <v>0</v>
      </c>
      <c r="C13" s="4">
        <v>1965</v>
      </c>
      <c r="D13" s="4">
        <v>1966</v>
      </c>
      <c r="E13" s="4">
        <v>1967</v>
      </c>
      <c r="F13" s="4">
        <v>1968</v>
      </c>
      <c r="G13" s="4">
        <v>1969</v>
      </c>
      <c r="H13" s="4">
        <v>1970</v>
      </c>
      <c r="I13" s="4">
        <v>1971</v>
      </c>
      <c r="J13" s="4">
        <v>1972</v>
      </c>
      <c r="K13" s="4">
        <v>1973</v>
      </c>
      <c r="L13" s="4">
        <v>1974</v>
      </c>
      <c r="M13" s="4">
        <v>1975</v>
      </c>
      <c r="N13" s="4">
        <v>1976</v>
      </c>
      <c r="O13" s="4">
        <v>1977</v>
      </c>
      <c r="P13" s="4">
        <v>1978</v>
      </c>
      <c r="Q13" s="4">
        <v>1979</v>
      </c>
      <c r="R13" s="4">
        <v>1980</v>
      </c>
      <c r="S13" s="4">
        <v>1981</v>
      </c>
      <c r="T13" s="4">
        <v>1982</v>
      </c>
      <c r="U13" s="4">
        <v>1983</v>
      </c>
      <c r="V13" s="4">
        <v>1984</v>
      </c>
      <c r="W13" s="4">
        <v>1985</v>
      </c>
      <c r="X13" s="4">
        <v>1986</v>
      </c>
      <c r="Y13" s="4">
        <v>1987</v>
      </c>
      <c r="Z13" s="4">
        <v>1988</v>
      </c>
      <c r="AA13" s="4">
        <v>1989</v>
      </c>
      <c r="AB13" s="4">
        <v>1990</v>
      </c>
      <c r="AC13" s="4">
        <v>1991</v>
      </c>
      <c r="AD13" s="4">
        <v>1992</v>
      </c>
      <c r="AE13" s="4">
        <v>1993</v>
      </c>
      <c r="AF13" s="4">
        <v>1994</v>
      </c>
      <c r="AG13" s="4">
        <v>1995</v>
      </c>
      <c r="AH13" s="4">
        <v>1996</v>
      </c>
      <c r="AI13" s="4">
        <v>1997</v>
      </c>
      <c r="AJ13" s="4">
        <v>1998</v>
      </c>
      <c r="AK13" s="4">
        <v>1999</v>
      </c>
      <c r="AL13" s="4">
        <v>2000</v>
      </c>
      <c r="AM13" s="4">
        <v>2001</v>
      </c>
      <c r="AN13" s="4">
        <v>2002</v>
      </c>
      <c r="AO13" s="4">
        <v>2003</v>
      </c>
      <c r="AP13" s="4">
        <v>2004</v>
      </c>
      <c r="AQ13" s="4">
        <v>2005</v>
      </c>
      <c r="AR13" s="4">
        <v>2006</v>
      </c>
      <c r="AS13" s="4">
        <v>2007</v>
      </c>
      <c r="AT13" s="4">
        <v>2008</v>
      </c>
      <c r="AU13" s="4">
        <v>2009</v>
      </c>
      <c r="AV13" s="4">
        <v>2010</v>
      </c>
      <c r="AW13" s="4">
        <v>2011</v>
      </c>
      <c r="AX13" s="4">
        <v>2012</v>
      </c>
      <c r="AY13" s="4">
        <v>2013</v>
      </c>
      <c r="AZ13" s="4">
        <v>2014</v>
      </c>
      <c r="BA13" s="4">
        <v>2015</v>
      </c>
    </row>
    <row r="14" spans="2:55" x14ac:dyDescent="0.2">
      <c r="B14" s="4" t="s">
        <v>0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</row>
    <row r="15" spans="2:55" x14ac:dyDescent="0.2">
      <c r="B15" s="4">
        <v>8</v>
      </c>
      <c r="C15" s="4">
        <v>7</v>
      </c>
      <c r="D15" s="4">
        <v>2</v>
      </c>
      <c r="E15" s="4">
        <v>9</v>
      </c>
      <c r="F15" s="4">
        <v>7</v>
      </c>
      <c r="G15" s="4">
        <v>7</v>
      </c>
      <c r="H15" s="4">
        <v>7</v>
      </c>
      <c r="I15" s="4">
        <v>7</v>
      </c>
      <c r="J15" s="4">
        <v>8</v>
      </c>
      <c r="K15" s="4">
        <v>6</v>
      </c>
      <c r="L15" s="4">
        <v>5</v>
      </c>
      <c r="M15" s="4">
        <v>7</v>
      </c>
      <c r="N15" s="4">
        <v>8</v>
      </c>
      <c r="O15" s="4">
        <v>8</v>
      </c>
      <c r="P15" s="4">
        <v>7</v>
      </c>
      <c r="Q15" s="4">
        <v>5</v>
      </c>
      <c r="R15" s="4">
        <v>4</v>
      </c>
      <c r="S15" s="4">
        <v>6</v>
      </c>
      <c r="T15" s="4">
        <v>7</v>
      </c>
      <c r="U15" s="4">
        <v>8</v>
      </c>
      <c r="V15" s="4">
        <v>3</v>
      </c>
      <c r="W15" s="4">
        <v>7</v>
      </c>
      <c r="X15" s="4">
        <v>7</v>
      </c>
      <c r="Y15" s="4">
        <v>7</v>
      </c>
      <c r="Z15" s="4">
        <v>7</v>
      </c>
      <c r="AA15" s="4">
        <v>8</v>
      </c>
      <c r="AB15" s="4">
        <v>4</v>
      </c>
      <c r="AC15" s="4">
        <v>6</v>
      </c>
      <c r="AD15" s="4">
        <v>2</v>
      </c>
      <c r="AE15" s="4">
        <v>1</v>
      </c>
      <c r="AF15" s="4">
        <v>6</v>
      </c>
      <c r="AG15" s="4">
        <v>6</v>
      </c>
      <c r="AH15" s="4">
        <v>4</v>
      </c>
      <c r="AI15" s="4">
        <v>4</v>
      </c>
      <c r="AJ15" s="4">
        <v>10</v>
      </c>
      <c r="AK15" s="4">
        <v>4</v>
      </c>
      <c r="AL15" s="4">
        <v>4</v>
      </c>
      <c r="AM15" s="4">
        <v>4</v>
      </c>
      <c r="AN15" s="4">
        <v>4</v>
      </c>
      <c r="AO15" s="4">
        <v>4</v>
      </c>
      <c r="AP15" s="4">
        <v>4</v>
      </c>
      <c r="AQ15" s="4">
        <v>4</v>
      </c>
      <c r="AR15" s="4">
        <v>4</v>
      </c>
      <c r="AS15" s="4">
        <v>4</v>
      </c>
      <c r="AT15" s="4">
        <v>4</v>
      </c>
      <c r="AU15" s="4">
        <v>4</v>
      </c>
      <c r="AV15" s="4">
        <v>4</v>
      </c>
      <c r="AW15" s="4">
        <v>4</v>
      </c>
      <c r="AX15" s="4">
        <v>4</v>
      </c>
      <c r="AY15" s="4">
        <v>4</v>
      </c>
      <c r="AZ15" s="4">
        <v>4</v>
      </c>
      <c r="BA15" s="4">
        <v>4</v>
      </c>
      <c r="BB15" s="4">
        <v>4</v>
      </c>
      <c r="BC15" s="5">
        <v>4</v>
      </c>
    </row>
    <row r="16" spans="2:55" x14ac:dyDescent="0.2">
      <c r="B16" s="4">
        <v>5</v>
      </c>
      <c r="C16" s="4">
        <v>6</v>
      </c>
      <c r="D16" s="4">
        <v>6</v>
      </c>
      <c r="E16" s="4">
        <v>8</v>
      </c>
      <c r="F16" s="4">
        <v>5</v>
      </c>
      <c r="G16" s="4">
        <v>8</v>
      </c>
      <c r="H16" s="4">
        <v>5</v>
      </c>
      <c r="I16" s="4">
        <v>4</v>
      </c>
      <c r="J16" s="4">
        <v>8</v>
      </c>
      <c r="K16" s="4">
        <v>4</v>
      </c>
      <c r="L16" s="4">
        <v>5</v>
      </c>
      <c r="M16" s="4">
        <v>5</v>
      </c>
      <c r="N16" s="4">
        <v>6</v>
      </c>
      <c r="O16" s="4">
        <v>5</v>
      </c>
      <c r="P16" s="4">
        <v>8</v>
      </c>
      <c r="Q16" s="4">
        <v>11</v>
      </c>
      <c r="R16" s="4">
        <v>6</v>
      </c>
      <c r="S16" s="4">
        <v>7</v>
      </c>
      <c r="T16" s="4">
        <v>9</v>
      </c>
      <c r="U16" s="4">
        <v>10</v>
      </c>
      <c r="V16" s="4">
        <v>4</v>
      </c>
      <c r="W16" s="4">
        <v>4</v>
      </c>
      <c r="X16" s="4">
        <v>6</v>
      </c>
      <c r="Y16" s="4">
        <v>5</v>
      </c>
      <c r="Z16" s="4">
        <v>7</v>
      </c>
      <c r="AA16" s="4">
        <v>9</v>
      </c>
      <c r="AB16" s="4">
        <v>5</v>
      </c>
      <c r="AC16" s="4">
        <v>7</v>
      </c>
      <c r="AD16" s="4">
        <v>3</v>
      </c>
      <c r="AE16" s="4">
        <v>5</v>
      </c>
      <c r="AF16" s="4">
        <v>3</v>
      </c>
      <c r="AG16" s="4">
        <v>5</v>
      </c>
      <c r="AH16" s="4">
        <v>4</v>
      </c>
      <c r="AI16" s="4">
        <v>6</v>
      </c>
      <c r="AJ16" s="4">
        <v>11</v>
      </c>
      <c r="AK16" s="4">
        <v>4</v>
      </c>
      <c r="AL16" s="4">
        <v>4</v>
      </c>
      <c r="AM16" s="4">
        <v>4</v>
      </c>
      <c r="AN16" s="4">
        <v>4</v>
      </c>
      <c r="AO16" s="4">
        <v>4</v>
      </c>
      <c r="AP16" s="4">
        <v>4</v>
      </c>
      <c r="AQ16" s="4">
        <v>4</v>
      </c>
      <c r="AR16" s="4">
        <v>4</v>
      </c>
      <c r="AS16" s="4">
        <v>4</v>
      </c>
      <c r="AT16" s="4">
        <v>4</v>
      </c>
      <c r="AU16" s="4">
        <v>4</v>
      </c>
      <c r="AV16" s="4">
        <v>4</v>
      </c>
      <c r="AW16" s="4">
        <v>4</v>
      </c>
      <c r="AX16" s="4">
        <v>4</v>
      </c>
      <c r="AY16" s="4">
        <v>4</v>
      </c>
      <c r="AZ16" s="4">
        <v>4</v>
      </c>
      <c r="BA16" s="4">
        <v>4</v>
      </c>
      <c r="BB16" s="4">
        <v>4</v>
      </c>
      <c r="BC16" s="5">
        <v>4</v>
      </c>
    </row>
    <row r="17" spans="1:20" x14ac:dyDescent="0.2">
      <c r="B17" s="4" t="s">
        <v>0</v>
      </c>
      <c r="C17" s="4" t="s">
        <v>36</v>
      </c>
      <c r="D17" s="4" t="s">
        <v>37</v>
      </c>
      <c r="E17" s="4" t="s">
        <v>38</v>
      </c>
      <c r="F17" s="4" t="s">
        <v>12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4">
        <v>10</v>
      </c>
      <c r="P17" s="4">
        <v>11</v>
      </c>
      <c r="Q17" s="4">
        <v>12</v>
      </c>
      <c r="R17" s="4">
        <v>13</v>
      </c>
      <c r="S17" s="4">
        <v>14</v>
      </c>
      <c r="T17" s="4">
        <v>15</v>
      </c>
    </row>
    <row r="18" spans="1:20" x14ac:dyDescent="0.2">
      <c r="A18" s="13">
        <v>1964</v>
      </c>
      <c r="B18" s="4">
        <v>6.6E-3</v>
      </c>
      <c r="C18" s="4">
        <v>0.17</v>
      </c>
      <c r="D18" s="4">
        <v>0.30299999999999999</v>
      </c>
      <c r="E18" s="4">
        <v>0.44700000000000001</v>
      </c>
      <c r="F18" s="4">
        <v>0.58899999999999997</v>
      </c>
      <c r="G18" s="4">
        <v>0.72199999999999998</v>
      </c>
      <c r="H18" s="4">
        <v>0.84</v>
      </c>
      <c r="I18" s="4">
        <v>0.94199999999999995</v>
      </c>
      <c r="J18" s="4">
        <v>1.0289999999999999</v>
      </c>
      <c r="K18" s="4">
        <v>1.1020000000000001</v>
      </c>
      <c r="L18" s="4">
        <v>1.163</v>
      </c>
      <c r="M18" s="4">
        <v>1.212</v>
      </c>
      <c r="N18" s="4">
        <v>1.2529999999999999</v>
      </c>
      <c r="O18" s="4">
        <v>1.286</v>
      </c>
      <c r="P18" s="4">
        <v>1.3120000000000001</v>
      </c>
    </row>
    <row r="19" spans="1:20" x14ac:dyDescent="0.2">
      <c r="A19" s="13">
        <v>1965</v>
      </c>
      <c r="B19" s="4">
        <v>6.6E-3</v>
      </c>
      <c r="C19" s="4">
        <v>0.17</v>
      </c>
      <c r="D19" s="4">
        <v>0.30299999999999999</v>
      </c>
      <c r="E19" s="4">
        <v>0.44700000000000001</v>
      </c>
      <c r="F19" s="4">
        <v>0.58899999999999997</v>
      </c>
      <c r="G19" s="4">
        <v>0.72199999999999998</v>
      </c>
      <c r="H19" s="4">
        <v>0.84</v>
      </c>
      <c r="I19" s="4">
        <v>0.94199999999999995</v>
      </c>
      <c r="J19" s="4">
        <v>1.0289999999999999</v>
      </c>
      <c r="K19" s="4">
        <v>1.1020000000000001</v>
      </c>
      <c r="L19" s="4">
        <v>1.163</v>
      </c>
      <c r="M19" s="4">
        <v>1.212</v>
      </c>
      <c r="N19" s="4">
        <v>1.2529999999999999</v>
      </c>
      <c r="O19" s="4">
        <v>1.286</v>
      </c>
      <c r="P19" s="4">
        <v>1.3120000000000001</v>
      </c>
    </row>
    <row r="20" spans="1:20" x14ac:dyDescent="0.2">
      <c r="A20" s="13">
        <v>1966</v>
      </c>
      <c r="B20" s="4">
        <v>6.6E-3</v>
      </c>
      <c r="C20" s="4">
        <v>0.17</v>
      </c>
      <c r="D20" s="4">
        <v>0.30299999999999999</v>
      </c>
      <c r="E20" s="4">
        <v>0.44700000000000001</v>
      </c>
      <c r="F20" s="4">
        <v>0.58899999999999997</v>
      </c>
      <c r="G20" s="4">
        <v>0.72199999999999998</v>
      </c>
      <c r="H20" s="4">
        <v>0.84</v>
      </c>
      <c r="I20" s="4">
        <v>0.94199999999999995</v>
      </c>
      <c r="J20" s="4">
        <v>1.0289999999999999</v>
      </c>
      <c r="K20" s="4">
        <v>1.1020000000000001</v>
      </c>
      <c r="L20" s="4">
        <v>1.163</v>
      </c>
      <c r="M20" s="4">
        <v>1.212</v>
      </c>
      <c r="N20" s="4">
        <v>1.2529999999999999</v>
      </c>
      <c r="O20" s="4">
        <v>1.286</v>
      </c>
      <c r="P20" s="4">
        <v>1.3120000000000001</v>
      </c>
    </row>
    <row r="21" spans="1:20" x14ac:dyDescent="0.2">
      <c r="A21" s="13">
        <v>1967</v>
      </c>
      <c r="B21" s="4">
        <v>6.6E-3</v>
      </c>
      <c r="C21" s="4">
        <v>0.17</v>
      </c>
      <c r="D21" s="4">
        <v>0.30299999999999999</v>
      </c>
      <c r="E21" s="4">
        <v>0.44700000000000001</v>
      </c>
      <c r="F21" s="4">
        <v>0.58899999999999997</v>
      </c>
      <c r="G21" s="4">
        <v>0.72199999999999998</v>
      </c>
      <c r="H21" s="4">
        <v>0.84</v>
      </c>
      <c r="I21" s="4">
        <v>0.94199999999999995</v>
      </c>
      <c r="J21" s="4">
        <v>1.0289999999999999</v>
      </c>
      <c r="K21" s="4">
        <v>1.1020000000000001</v>
      </c>
      <c r="L21" s="4">
        <v>1.163</v>
      </c>
      <c r="M21" s="4">
        <v>1.212</v>
      </c>
      <c r="N21" s="4">
        <v>1.2529999999999999</v>
      </c>
      <c r="O21" s="4">
        <v>1.286</v>
      </c>
      <c r="P21" s="4">
        <v>1.3120000000000001</v>
      </c>
    </row>
    <row r="22" spans="1:20" x14ac:dyDescent="0.2">
      <c r="A22" s="13">
        <v>1968</v>
      </c>
      <c r="B22" s="4">
        <v>6.6E-3</v>
      </c>
      <c r="C22" s="4">
        <v>0.17</v>
      </c>
      <c r="D22" s="4">
        <v>0.30299999999999999</v>
      </c>
      <c r="E22" s="4">
        <v>0.44700000000000001</v>
      </c>
      <c r="F22" s="4">
        <v>0.58899999999999997</v>
      </c>
      <c r="G22" s="4">
        <v>0.72199999999999998</v>
      </c>
      <c r="H22" s="4">
        <v>0.84</v>
      </c>
      <c r="I22" s="4">
        <v>0.94199999999999995</v>
      </c>
      <c r="J22" s="4">
        <v>1.0289999999999999</v>
      </c>
      <c r="K22" s="4">
        <v>1.1020000000000001</v>
      </c>
      <c r="L22" s="4">
        <v>1.163</v>
      </c>
      <c r="M22" s="4">
        <v>1.212</v>
      </c>
      <c r="N22" s="4">
        <v>1.2529999999999999</v>
      </c>
      <c r="O22" s="4">
        <v>1.286</v>
      </c>
      <c r="P22" s="4">
        <v>1.3120000000000001</v>
      </c>
    </row>
    <row r="23" spans="1:20" x14ac:dyDescent="0.2">
      <c r="A23" s="13">
        <v>1969</v>
      </c>
      <c r="B23" s="4">
        <v>6.6E-3</v>
      </c>
      <c r="C23" s="4">
        <v>0.17</v>
      </c>
      <c r="D23" s="4">
        <v>0.30299999999999999</v>
      </c>
      <c r="E23" s="4">
        <v>0.44700000000000001</v>
      </c>
      <c r="F23" s="4">
        <v>0.58899999999999997</v>
      </c>
      <c r="G23" s="4">
        <v>0.72199999999999998</v>
      </c>
      <c r="H23" s="4">
        <v>0.84</v>
      </c>
      <c r="I23" s="4">
        <v>0.94199999999999995</v>
      </c>
      <c r="J23" s="4">
        <v>1.0289999999999999</v>
      </c>
      <c r="K23" s="4">
        <v>1.1020000000000001</v>
      </c>
      <c r="L23" s="4">
        <v>1.163</v>
      </c>
      <c r="M23" s="4">
        <v>1.212</v>
      </c>
      <c r="N23" s="4">
        <v>1.2529999999999999</v>
      </c>
      <c r="O23" s="4">
        <v>1.286</v>
      </c>
      <c r="P23" s="4">
        <v>1.3120000000000001</v>
      </c>
    </row>
    <row r="24" spans="1:20" x14ac:dyDescent="0.2">
      <c r="A24" s="13">
        <v>1970</v>
      </c>
      <c r="B24" s="4">
        <v>6.6E-3</v>
      </c>
      <c r="C24" s="4">
        <v>0.17</v>
      </c>
      <c r="D24" s="4">
        <v>0.30299999999999999</v>
      </c>
      <c r="E24" s="4">
        <v>0.44700000000000001</v>
      </c>
      <c r="F24" s="4">
        <v>0.58899999999999997</v>
      </c>
      <c r="G24" s="4">
        <v>0.72199999999999998</v>
      </c>
      <c r="H24" s="4">
        <v>0.84</v>
      </c>
      <c r="I24" s="4">
        <v>0.94199999999999995</v>
      </c>
      <c r="J24" s="4">
        <v>1.0289999999999999</v>
      </c>
      <c r="K24" s="4">
        <v>1.1020000000000001</v>
      </c>
      <c r="L24" s="4">
        <v>1.163</v>
      </c>
      <c r="M24" s="4">
        <v>1.212</v>
      </c>
      <c r="N24" s="4">
        <v>1.2529999999999999</v>
      </c>
      <c r="O24" s="4">
        <v>1.286</v>
      </c>
      <c r="P24" s="4">
        <v>1.3120000000000001</v>
      </c>
    </row>
    <row r="25" spans="1:20" x14ac:dyDescent="0.2">
      <c r="A25" s="13">
        <v>1971</v>
      </c>
      <c r="B25" s="4">
        <v>6.6E-3</v>
      </c>
      <c r="C25" s="4">
        <v>0.17</v>
      </c>
      <c r="D25" s="4">
        <v>0.30299999999999999</v>
      </c>
      <c r="E25" s="4">
        <v>0.44700000000000001</v>
      </c>
      <c r="F25" s="4">
        <v>0.58899999999999997</v>
      </c>
      <c r="G25" s="4">
        <v>0.72199999999999998</v>
      </c>
      <c r="H25" s="4">
        <v>0.84</v>
      </c>
      <c r="I25" s="4">
        <v>0.94199999999999995</v>
      </c>
      <c r="J25" s="4">
        <v>1.0289999999999999</v>
      </c>
      <c r="K25" s="4">
        <v>1.1020000000000001</v>
      </c>
      <c r="L25" s="4">
        <v>1.163</v>
      </c>
      <c r="M25" s="4">
        <v>1.212</v>
      </c>
      <c r="N25" s="4">
        <v>1.2529999999999999</v>
      </c>
      <c r="O25" s="4">
        <v>1.286</v>
      </c>
      <c r="P25" s="4">
        <v>1.3120000000000001</v>
      </c>
    </row>
    <row r="26" spans="1:20" x14ac:dyDescent="0.2">
      <c r="A26" s="13">
        <v>1972</v>
      </c>
      <c r="B26" s="4">
        <v>6.6E-3</v>
      </c>
      <c r="C26" s="4">
        <v>0.17</v>
      </c>
      <c r="D26" s="4">
        <v>0.30299999999999999</v>
      </c>
      <c r="E26" s="4">
        <v>0.44700000000000001</v>
      </c>
      <c r="F26" s="4">
        <v>0.58899999999999997</v>
      </c>
      <c r="G26" s="4">
        <v>0.72199999999999998</v>
      </c>
      <c r="H26" s="4">
        <v>0.84</v>
      </c>
      <c r="I26" s="4">
        <v>0.94199999999999995</v>
      </c>
      <c r="J26" s="4">
        <v>1.0289999999999999</v>
      </c>
      <c r="K26" s="4">
        <v>1.1020000000000001</v>
      </c>
      <c r="L26" s="4">
        <v>1.163</v>
      </c>
      <c r="M26" s="4">
        <v>1.212</v>
      </c>
      <c r="N26" s="4">
        <v>1.2529999999999999</v>
      </c>
      <c r="O26" s="4">
        <v>1.286</v>
      </c>
      <c r="P26" s="4">
        <v>1.3120000000000001</v>
      </c>
    </row>
    <row r="27" spans="1:20" x14ac:dyDescent="0.2">
      <c r="A27" s="13">
        <v>1973</v>
      </c>
      <c r="B27" s="4">
        <v>6.6E-3</v>
      </c>
      <c r="C27" s="4">
        <v>0.17</v>
      </c>
      <c r="D27" s="4">
        <v>0.30299999999999999</v>
      </c>
      <c r="E27" s="4">
        <v>0.44700000000000001</v>
      </c>
      <c r="F27" s="4">
        <v>0.58899999999999997</v>
      </c>
      <c r="G27" s="4">
        <v>0.72199999999999998</v>
      </c>
      <c r="H27" s="4">
        <v>0.84</v>
      </c>
      <c r="I27" s="4">
        <v>0.94199999999999995</v>
      </c>
      <c r="J27" s="4">
        <v>1.0289999999999999</v>
      </c>
      <c r="K27" s="4">
        <v>1.1020000000000001</v>
      </c>
      <c r="L27" s="4">
        <v>1.163</v>
      </c>
      <c r="M27" s="4">
        <v>1.212</v>
      </c>
      <c r="N27" s="4">
        <v>1.2529999999999999</v>
      </c>
      <c r="O27" s="4">
        <v>1.286</v>
      </c>
      <c r="P27" s="4">
        <v>1.3120000000000001</v>
      </c>
    </row>
    <row r="28" spans="1:20" x14ac:dyDescent="0.2">
      <c r="A28" s="13">
        <v>1974</v>
      </c>
      <c r="B28" s="4">
        <v>6.6E-3</v>
      </c>
      <c r="C28" s="4">
        <v>0.17</v>
      </c>
      <c r="D28" s="4">
        <v>0.30299999999999999</v>
      </c>
      <c r="E28" s="4">
        <v>0.44700000000000001</v>
      </c>
      <c r="F28" s="4">
        <v>0.58899999999999997</v>
      </c>
      <c r="G28" s="4">
        <v>0.72199999999999998</v>
      </c>
      <c r="H28" s="4">
        <v>0.84</v>
      </c>
      <c r="I28" s="4">
        <v>0.94199999999999995</v>
      </c>
      <c r="J28" s="4">
        <v>1.0289999999999999</v>
      </c>
      <c r="K28" s="4">
        <v>1.1020000000000001</v>
      </c>
      <c r="L28" s="4">
        <v>1.163</v>
      </c>
      <c r="M28" s="4">
        <v>1.212</v>
      </c>
      <c r="N28" s="4">
        <v>1.2529999999999999</v>
      </c>
      <c r="O28" s="4">
        <v>1.286</v>
      </c>
      <c r="P28" s="4">
        <v>1.3120000000000001</v>
      </c>
    </row>
    <row r="29" spans="1:20" x14ac:dyDescent="0.2">
      <c r="A29" s="13">
        <v>1975</v>
      </c>
      <c r="B29" s="4">
        <v>6.6E-3</v>
      </c>
      <c r="C29" s="4">
        <v>0.17</v>
      </c>
      <c r="D29" s="4">
        <v>0.30299999999999999</v>
      </c>
      <c r="E29" s="4">
        <v>0.44700000000000001</v>
      </c>
      <c r="F29" s="4">
        <v>0.58899999999999997</v>
      </c>
      <c r="G29" s="4">
        <v>0.72199999999999998</v>
      </c>
      <c r="H29" s="4">
        <v>0.84</v>
      </c>
      <c r="I29" s="4">
        <v>0.94199999999999995</v>
      </c>
      <c r="J29" s="4">
        <v>1.0289999999999999</v>
      </c>
      <c r="K29" s="4">
        <v>1.1020000000000001</v>
      </c>
      <c r="L29" s="4">
        <v>1.163</v>
      </c>
      <c r="M29" s="4">
        <v>1.212</v>
      </c>
      <c r="N29" s="4">
        <v>1.2529999999999999</v>
      </c>
      <c r="O29" s="4">
        <v>1.286</v>
      </c>
      <c r="P29" s="4">
        <v>1.3120000000000001</v>
      </c>
    </row>
    <row r="30" spans="1:20" x14ac:dyDescent="0.2">
      <c r="A30" s="13">
        <v>1976</v>
      </c>
      <c r="B30" s="4">
        <v>6.6E-3</v>
      </c>
      <c r="C30" s="4">
        <v>0.17</v>
      </c>
      <c r="D30" s="4">
        <v>0.30299999999999999</v>
      </c>
      <c r="E30" s="4">
        <v>0.44700000000000001</v>
      </c>
      <c r="F30" s="4">
        <v>0.58899999999999997</v>
      </c>
      <c r="G30" s="4">
        <v>0.72199999999999998</v>
      </c>
      <c r="H30" s="4">
        <v>0.84</v>
      </c>
      <c r="I30" s="4">
        <v>0.94199999999999995</v>
      </c>
      <c r="J30" s="4">
        <v>1.0289999999999999</v>
      </c>
      <c r="K30" s="4">
        <v>1.1020000000000001</v>
      </c>
      <c r="L30" s="4">
        <v>1.163</v>
      </c>
      <c r="M30" s="4">
        <v>1.212</v>
      </c>
      <c r="N30" s="4">
        <v>1.2529999999999999</v>
      </c>
      <c r="O30" s="4">
        <v>1.286</v>
      </c>
      <c r="P30" s="4">
        <v>1.3120000000000001</v>
      </c>
    </row>
    <row r="31" spans="1:20" x14ac:dyDescent="0.2">
      <c r="A31" s="13">
        <v>1977</v>
      </c>
      <c r="B31" s="4">
        <v>6.6E-3</v>
      </c>
      <c r="C31" s="4">
        <v>0.17</v>
      </c>
      <c r="D31" s="4">
        <v>0.30299999999999999</v>
      </c>
      <c r="E31" s="4">
        <v>0.44700000000000001</v>
      </c>
      <c r="F31" s="4">
        <v>0.58899999999999997</v>
      </c>
      <c r="G31" s="4">
        <v>0.72199999999999998</v>
      </c>
      <c r="H31" s="4">
        <v>0.84</v>
      </c>
      <c r="I31" s="4">
        <v>0.94199999999999995</v>
      </c>
      <c r="J31" s="4">
        <v>1.0289999999999999</v>
      </c>
      <c r="K31" s="4">
        <v>1.1020000000000001</v>
      </c>
      <c r="L31" s="4">
        <v>1.163</v>
      </c>
      <c r="M31" s="4">
        <v>1.212</v>
      </c>
      <c r="N31" s="4">
        <v>1.2529999999999999</v>
      </c>
      <c r="O31" s="4">
        <v>1.286</v>
      </c>
      <c r="P31" s="4">
        <v>1.3120000000000001</v>
      </c>
    </row>
    <row r="32" spans="1:20" x14ac:dyDescent="0.2">
      <c r="A32" s="13">
        <v>1978</v>
      </c>
      <c r="B32" s="4">
        <v>6.6E-3</v>
      </c>
      <c r="C32" s="4">
        <v>0.17</v>
      </c>
      <c r="D32" s="4">
        <v>0.30299999999999999</v>
      </c>
      <c r="E32" s="4">
        <v>0.44700000000000001</v>
      </c>
      <c r="F32" s="4">
        <v>0.58899999999999997</v>
      </c>
      <c r="G32" s="4">
        <v>0.72199999999999998</v>
      </c>
      <c r="H32" s="4">
        <v>0.84</v>
      </c>
      <c r="I32" s="4">
        <v>0.94199999999999995</v>
      </c>
      <c r="J32" s="4">
        <v>1.0289999999999999</v>
      </c>
      <c r="K32" s="4">
        <v>1.1020000000000001</v>
      </c>
      <c r="L32" s="4">
        <v>1.163</v>
      </c>
      <c r="M32" s="4">
        <v>1.212</v>
      </c>
      <c r="N32" s="4">
        <v>1.2529999999999999</v>
      </c>
      <c r="O32" s="4">
        <v>1.286</v>
      </c>
      <c r="P32" s="4">
        <v>1.3120000000000001</v>
      </c>
    </row>
    <row r="33" spans="1:16" x14ac:dyDescent="0.2">
      <c r="A33" s="13">
        <v>1979</v>
      </c>
      <c r="B33" s="4">
        <v>6.6E-3</v>
      </c>
      <c r="C33" s="4">
        <v>0.17</v>
      </c>
      <c r="D33" s="4">
        <v>0.30299999999999999</v>
      </c>
      <c r="E33" s="4">
        <v>0.44700000000000001</v>
      </c>
      <c r="F33" s="4">
        <v>0.58899999999999997</v>
      </c>
      <c r="G33" s="4">
        <v>0.72199999999999998</v>
      </c>
      <c r="H33" s="4">
        <v>0.84</v>
      </c>
      <c r="I33" s="4">
        <v>0.94199999999999995</v>
      </c>
      <c r="J33" s="4">
        <v>1.0289999999999999</v>
      </c>
      <c r="K33" s="4">
        <v>1.1020000000000001</v>
      </c>
      <c r="L33" s="4">
        <v>1.163</v>
      </c>
      <c r="M33" s="4">
        <v>1.212</v>
      </c>
      <c r="N33" s="4">
        <v>1.2529999999999999</v>
      </c>
      <c r="O33" s="4">
        <v>1.286</v>
      </c>
      <c r="P33" s="4">
        <v>1.3120000000000001</v>
      </c>
    </row>
    <row r="34" spans="1:16" x14ac:dyDescent="0.2">
      <c r="A34" s="13">
        <v>1980</v>
      </c>
      <c r="B34" s="4">
        <v>6.6E-3</v>
      </c>
      <c r="C34" s="4">
        <v>0.17</v>
      </c>
      <c r="D34" s="4">
        <v>0.30299999999999999</v>
      </c>
      <c r="E34" s="4">
        <v>0.44700000000000001</v>
      </c>
      <c r="F34" s="4">
        <v>0.58899999999999997</v>
      </c>
      <c r="G34" s="4">
        <v>0.72199999999999998</v>
      </c>
      <c r="H34" s="4">
        <v>0.84</v>
      </c>
      <c r="I34" s="4">
        <v>0.94199999999999995</v>
      </c>
      <c r="J34" s="4">
        <v>1.0289999999999999</v>
      </c>
      <c r="K34" s="4">
        <v>1.1020000000000001</v>
      </c>
      <c r="L34" s="4">
        <v>1.163</v>
      </c>
      <c r="M34" s="4">
        <v>1.212</v>
      </c>
      <c r="N34" s="4">
        <v>1.2529999999999999</v>
      </c>
      <c r="O34" s="4">
        <v>1.286</v>
      </c>
      <c r="P34" s="4">
        <v>1.3120000000000001</v>
      </c>
    </row>
    <row r="35" spans="1:16" x14ac:dyDescent="0.2">
      <c r="A35" s="13">
        <v>1981</v>
      </c>
      <c r="B35" s="4">
        <v>6.6E-3</v>
      </c>
      <c r="C35" s="4">
        <v>0.17</v>
      </c>
      <c r="D35" s="4">
        <v>0.30299999999999999</v>
      </c>
      <c r="E35" s="4">
        <v>0.44700000000000001</v>
      </c>
      <c r="F35" s="4">
        <v>0.58899999999999997</v>
      </c>
      <c r="G35" s="4">
        <v>0.72199999999999998</v>
      </c>
      <c r="H35" s="4">
        <v>0.84</v>
      </c>
      <c r="I35" s="4">
        <v>0.94199999999999995</v>
      </c>
      <c r="J35" s="4">
        <v>1.0289999999999999</v>
      </c>
      <c r="K35" s="4">
        <v>1.1020000000000001</v>
      </c>
      <c r="L35" s="4">
        <v>1.163</v>
      </c>
      <c r="M35" s="4">
        <v>1.212</v>
      </c>
      <c r="N35" s="4">
        <v>1.2529999999999999</v>
      </c>
      <c r="O35" s="4">
        <v>1.286</v>
      </c>
      <c r="P35" s="4">
        <v>1.3120000000000001</v>
      </c>
    </row>
    <row r="36" spans="1:16" x14ac:dyDescent="0.2">
      <c r="A36" s="13">
        <v>1982</v>
      </c>
      <c r="B36" s="4">
        <v>6.6E-3</v>
      </c>
      <c r="C36" s="4">
        <v>0.17</v>
      </c>
      <c r="D36" s="4">
        <v>0.30299999999999999</v>
      </c>
      <c r="E36" s="4">
        <v>0.44700000000000001</v>
      </c>
      <c r="F36" s="4">
        <v>0.58899999999999997</v>
      </c>
      <c r="G36" s="4">
        <v>0.72199999999999998</v>
      </c>
      <c r="H36" s="4">
        <v>0.84</v>
      </c>
      <c r="I36" s="4">
        <v>0.94199999999999995</v>
      </c>
      <c r="J36" s="4">
        <v>1.0289999999999999</v>
      </c>
      <c r="K36" s="4">
        <v>1.1020000000000001</v>
      </c>
      <c r="L36" s="4">
        <v>1.163</v>
      </c>
      <c r="M36" s="4">
        <v>1.212</v>
      </c>
      <c r="N36" s="4">
        <v>1.2529999999999999</v>
      </c>
      <c r="O36" s="4">
        <v>1.286</v>
      </c>
      <c r="P36" s="4">
        <v>1.3120000000000001</v>
      </c>
    </row>
    <row r="37" spans="1:16" x14ac:dyDescent="0.2">
      <c r="A37" s="13">
        <v>1983</v>
      </c>
      <c r="B37" s="4">
        <v>6.6E-3</v>
      </c>
      <c r="C37" s="4">
        <v>0.17</v>
      </c>
      <c r="D37" s="4">
        <v>0.30299999999999999</v>
      </c>
      <c r="E37" s="4">
        <v>0.44700000000000001</v>
      </c>
      <c r="F37" s="4">
        <v>0.58899999999999997</v>
      </c>
      <c r="G37" s="4">
        <v>0.72199999999999998</v>
      </c>
      <c r="H37" s="4">
        <v>0.84</v>
      </c>
      <c r="I37" s="4">
        <v>0.94199999999999995</v>
      </c>
      <c r="J37" s="4">
        <v>1.0289999999999999</v>
      </c>
      <c r="K37" s="4">
        <v>1.1020000000000001</v>
      </c>
      <c r="L37" s="4">
        <v>1.163</v>
      </c>
      <c r="M37" s="4">
        <v>1.212</v>
      </c>
      <c r="N37" s="4">
        <v>1.2529999999999999</v>
      </c>
      <c r="O37" s="4">
        <v>1.286</v>
      </c>
      <c r="P37" s="4">
        <v>1.3120000000000001</v>
      </c>
    </row>
    <row r="38" spans="1:16" x14ac:dyDescent="0.2">
      <c r="A38" s="13">
        <v>1984</v>
      </c>
      <c r="B38" s="4">
        <v>6.6E-3</v>
      </c>
      <c r="C38" s="4">
        <v>0.17</v>
      </c>
      <c r="D38" s="4">
        <v>0.30299999999999999</v>
      </c>
      <c r="E38" s="4">
        <v>0.44700000000000001</v>
      </c>
      <c r="F38" s="4">
        <v>0.58899999999999997</v>
      </c>
      <c r="G38" s="4">
        <v>0.72199999999999998</v>
      </c>
      <c r="H38" s="4">
        <v>0.84</v>
      </c>
      <c r="I38" s="4">
        <v>0.94199999999999995</v>
      </c>
      <c r="J38" s="4">
        <v>1.0289999999999999</v>
      </c>
      <c r="K38" s="4">
        <v>1.1020000000000001</v>
      </c>
      <c r="L38" s="4">
        <v>1.163</v>
      </c>
      <c r="M38" s="4">
        <v>1.212</v>
      </c>
      <c r="N38" s="4">
        <v>1.2529999999999999</v>
      </c>
      <c r="O38" s="4">
        <v>1.286</v>
      </c>
      <c r="P38" s="4">
        <v>1.3120000000000001</v>
      </c>
    </row>
    <row r="39" spans="1:16" x14ac:dyDescent="0.2">
      <c r="A39" s="13">
        <v>1985</v>
      </c>
      <c r="B39" s="4">
        <v>6.6E-3</v>
      </c>
      <c r="C39" s="4">
        <v>0.17</v>
      </c>
      <c r="D39" s="4">
        <v>0.30299999999999999</v>
      </c>
      <c r="E39" s="4">
        <v>0.44700000000000001</v>
      </c>
      <c r="F39" s="4">
        <v>0.58899999999999997</v>
      </c>
      <c r="G39" s="4">
        <v>0.72199999999999998</v>
      </c>
      <c r="H39" s="4">
        <v>0.84</v>
      </c>
      <c r="I39" s="4">
        <v>0.94199999999999995</v>
      </c>
      <c r="J39" s="4">
        <v>1.0289999999999999</v>
      </c>
      <c r="K39" s="4">
        <v>1.1020000000000001</v>
      </c>
      <c r="L39" s="4">
        <v>1.163</v>
      </c>
      <c r="M39" s="4">
        <v>1.212</v>
      </c>
      <c r="N39" s="4">
        <v>1.2529999999999999</v>
      </c>
      <c r="O39" s="4">
        <v>1.286</v>
      </c>
      <c r="P39" s="4">
        <v>1.3120000000000001</v>
      </c>
    </row>
    <row r="40" spans="1:16" x14ac:dyDescent="0.2">
      <c r="A40" s="13">
        <v>1986</v>
      </c>
      <c r="B40" s="4">
        <v>6.6E-3</v>
      </c>
      <c r="C40" s="4">
        <v>0.17</v>
      </c>
      <c r="D40" s="4">
        <v>0.30299999999999999</v>
      </c>
      <c r="E40" s="4">
        <v>0.44700000000000001</v>
      </c>
      <c r="F40" s="4">
        <v>0.58899999999999997</v>
      </c>
      <c r="G40" s="4">
        <v>0.72199999999999998</v>
      </c>
      <c r="H40" s="4">
        <v>0.84</v>
      </c>
      <c r="I40" s="4">
        <v>0.94199999999999995</v>
      </c>
      <c r="J40" s="4">
        <v>1.0289999999999999</v>
      </c>
      <c r="K40" s="4">
        <v>1.1020000000000001</v>
      </c>
      <c r="L40" s="4">
        <v>1.163</v>
      </c>
      <c r="M40" s="4">
        <v>1.212</v>
      </c>
      <c r="N40" s="4">
        <v>1.2529999999999999</v>
      </c>
      <c r="O40" s="4">
        <v>1.286</v>
      </c>
      <c r="P40" s="4">
        <v>1.3120000000000001</v>
      </c>
    </row>
    <row r="41" spans="1:16" x14ac:dyDescent="0.2">
      <c r="A41" s="13">
        <v>1987</v>
      </c>
      <c r="B41" s="4">
        <v>6.6E-3</v>
      </c>
      <c r="C41" s="4">
        <v>0.17</v>
      </c>
      <c r="D41" s="4">
        <v>0.30299999999999999</v>
      </c>
      <c r="E41" s="4">
        <v>0.44700000000000001</v>
      </c>
      <c r="F41" s="4">
        <v>0.58899999999999997</v>
      </c>
      <c r="G41" s="4">
        <v>0.72199999999999998</v>
      </c>
      <c r="H41" s="4">
        <v>0.84</v>
      </c>
      <c r="I41" s="4">
        <v>0.94199999999999995</v>
      </c>
      <c r="J41" s="4">
        <v>1.0289999999999999</v>
      </c>
      <c r="K41" s="4">
        <v>1.1020000000000001</v>
      </c>
      <c r="L41" s="4">
        <v>1.163</v>
      </c>
      <c r="M41" s="4">
        <v>1.212</v>
      </c>
      <c r="N41" s="4">
        <v>1.2529999999999999</v>
      </c>
      <c r="O41" s="4">
        <v>1.286</v>
      </c>
      <c r="P41" s="4">
        <v>1.3120000000000001</v>
      </c>
    </row>
    <row r="42" spans="1:16" x14ac:dyDescent="0.2">
      <c r="A42" s="13">
        <v>1988</v>
      </c>
      <c r="B42" s="4">
        <v>6.6E-3</v>
      </c>
      <c r="C42" s="4">
        <v>0.17</v>
      </c>
      <c r="D42" s="4">
        <v>0.30299999999999999</v>
      </c>
      <c r="E42" s="4">
        <v>0.44700000000000001</v>
      </c>
      <c r="F42" s="4">
        <v>0.58899999999999997</v>
      </c>
      <c r="G42" s="4">
        <v>0.72199999999999998</v>
      </c>
      <c r="H42" s="4">
        <v>0.84</v>
      </c>
      <c r="I42" s="4">
        <v>0.94199999999999995</v>
      </c>
      <c r="J42" s="4">
        <v>1.0289999999999999</v>
      </c>
      <c r="K42" s="4">
        <v>1.1020000000000001</v>
      </c>
      <c r="L42" s="4">
        <v>1.163</v>
      </c>
      <c r="M42" s="4">
        <v>1.212</v>
      </c>
      <c r="N42" s="4">
        <v>1.2529999999999999</v>
      </c>
      <c r="O42" s="4">
        <v>1.286</v>
      </c>
      <c r="P42" s="4">
        <v>1.3120000000000001</v>
      </c>
    </row>
    <row r="43" spans="1:16" x14ac:dyDescent="0.2">
      <c r="A43" s="13">
        <v>1989</v>
      </c>
      <c r="B43" s="4">
        <v>6.6E-3</v>
      </c>
      <c r="C43" s="4">
        <v>0.17</v>
      </c>
      <c r="D43" s="4">
        <v>0.30299999999999999</v>
      </c>
      <c r="E43" s="4">
        <v>0.44700000000000001</v>
      </c>
      <c r="F43" s="4">
        <v>0.58899999999999997</v>
      </c>
      <c r="G43" s="4">
        <v>0.72199999999999998</v>
      </c>
      <c r="H43" s="4">
        <v>0.84</v>
      </c>
      <c r="I43" s="4">
        <v>0.94199999999999995</v>
      </c>
      <c r="J43" s="4">
        <v>1.0289999999999999</v>
      </c>
      <c r="K43" s="4">
        <v>1.1020000000000001</v>
      </c>
      <c r="L43" s="4">
        <v>1.163</v>
      </c>
      <c r="M43" s="4">
        <v>1.212</v>
      </c>
      <c r="N43" s="4">
        <v>1.2529999999999999</v>
      </c>
      <c r="O43" s="4">
        <v>1.286</v>
      </c>
      <c r="P43" s="4">
        <v>1.3120000000000001</v>
      </c>
    </row>
    <row r="44" spans="1:16" x14ac:dyDescent="0.2">
      <c r="A44" s="13">
        <v>1990</v>
      </c>
      <c r="B44" s="4">
        <v>6.6E-3</v>
      </c>
      <c r="C44" s="4">
        <v>0.17</v>
      </c>
      <c r="D44" s="4">
        <v>0.30299999999999999</v>
      </c>
      <c r="E44" s="4">
        <v>0.44700000000000001</v>
      </c>
      <c r="F44" s="4">
        <v>0.58899999999999997</v>
      </c>
      <c r="G44" s="4">
        <v>0.72199999999999998</v>
      </c>
      <c r="H44" s="4">
        <v>0.84</v>
      </c>
      <c r="I44" s="4">
        <v>0.94199999999999995</v>
      </c>
      <c r="J44" s="4">
        <v>1.0289999999999999</v>
      </c>
      <c r="K44" s="4">
        <v>1.1020000000000001</v>
      </c>
      <c r="L44" s="4">
        <v>1.163</v>
      </c>
      <c r="M44" s="4">
        <v>1.212</v>
      </c>
      <c r="N44" s="4">
        <v>1.2529999999999999</v>
      </c>
      <c r="O44" s="4">
        <v>1.286</v>
      </c>
      <c r="P44" s="4">
        <v>1.3120000000000001</v>
      </c>
    </row>
    <row r="45" spans="1:16" x14ac:dyDescent="0.2">
      <c r="A45" s="13">
        <v>1991</v>
      </c>
      <c r="B45" s="4">
        <v>6.6E-3</v>
      </c>
      <c r="C45" s="4">
        <v>0.149613</v>
      </c>
      <c r="D45" s="4">
        <v>0.285831903</v>
      </c>
      <c r="E45" s="4">
        <v>0.4763462</v>
      </c>
      <c r="F45" s="4">
        <v>0.60438824400000002</v>
      </c>
      <c r="G45" s="4">
        <v>0.72757859000000003</v>
      </c>
      <c r="H45" s="4">
        <v>0.83865891699999995</v>
      </c>
      <c r="I45" s="4">
        <v>0.87330405300000002</v>
      </c>
      <c r="J45" s="4">
        <v>1.0139296170000001</v>
      </c>
      <c r="K45" s="4">
        <v>1.126930891</v>
      </c>
      <c r="L45" s="4">
        <v>1.12934103</v>
      </c>
      <c r="M45" s="4">
        <v>1.25103857</v>
      </c>
      <c r="N45" s="4">
        <v>1.2398261399999999</v>
      </c>
      <c r="O45" s="4">
        <v>1.30809624</v>
      </c>
      <c r="P45" s="4">
        <v>1.2493070900000001</v>
      </c>
    </row>
    <row r="46" spans="1:16" x14ac:dyDescent="0.2">
      <c r="A46" s="13">
        <v>1992</v>
      </c>
      <c r="B46" s="4">
        <v>6.6E-3</v>
      </c>
      <c r="C46" s="4">
        <v>0.179094</v>
      </c>
      <c r="D46" s="4">
        <v>0.39381160900000001</v>
      </c>
      <c r="E46" s="4">
        <v>0.46200888899999998</v>
      </c>
      <c r="F46" s="4">
        <v>0.64725544999999995</v>
      </c>
      <c r="G46" s="4">
        <v>0.70067005999999998</v>
      </c>
      <c r="H46" s="4">
        <v>0.811723113</v>
      </c>
      <c r="I46" s="4">
        <v>0.98187545700000001</v>
      </c>
      <c r="J46" s="4">
        <v>1.0305708149999999</v>
      </c>
      <c r="K46" s="4">
        <v>1.2103165199999999</v>
      </c>
      <c r="L46" s="4">
        <v>1.2263809299999999</v>
      </c>
      <c r="M46" s="4">
        <v>1.27217625</v>
      </c>
      <c r="N46" s="4">
        <v>1.198747639</v>
      </c>
      <c r="O46" s="4">
        <v>1.34037031</v>
      </c>
      <c r="P46" s="4">
        <v>1.4303851400000001</v>
      </c>
    </row>
    <row r="47" spans="1:16" x14ac:dyDescent="0.2">
      <c r="A47" s="13">
        <v>1993</v>
      </c>
      <c r="B47" s="4">
        <v>6.6E-3</v>
      </c>
      <c r="C47" s="4">
        <v>0.33130999999999999</v>
      </c>
      <c r="D47" s="4">
        <v>0.49703545100000002</v>
      </c>
      <c r="E47" s="4">
        <v>0.61014173900000002</v>
      </c>
      <c r="F47" s="4">
        <v>0.64977752600000005</v>
      </c>
      <c r="G47" s="4">
        <v>0.753521793</v>
      </c>
      <c r="H47" s="4">
        <v>0.90396379500000001</v>
      </c>
      <c r="I47" s="4">
        <v>1.039495496</v>
      </c>
      <c r="J47" s="4">
        <v>1.21128119</v>
      </c>
      <c r="K47" s="4">
        <v>1.2320325999999999</v>
      </c>
      <c r="L47" s="4">
        <v>1.3914348000000001</v>
      </c>
      <c r="M47" s="4">
        <v>1.53791677</v>
      </c>
      <c r="N47" s="4">
        <v>1.61033834</v>
      </c>
      <c r="O47" s="4">
        <v>1.64628496</v>
      </c>
      <c r="P47" s="4">
        <v>1.58357897</v>
      </c>
    </row>
    <row r="48" spans="1:16" x14ac:dyDescent="0.2">
      <c r="A48" s="13">
        <v>1994</v>
      </c>
      <c r="B48" s="4">
        <v>6.6E-3</v>
      </c>
      <c r="C48" s="4">
        <v>0.23309099999999999</v>
      </c>
      <c r="D48" s="4">
        <v>0.40526662400000002</v>
      </c>
      <c r="E48" s="4">
        <v>0.65068223199999997</v>
      </c>
      <c r="F48" s="4">
        <v>0.72849960800000002</v>
      </c>
      <c r="G48" s="4">
        <v>0.74723297700000002</v>
      </c>
      <c r="H48" s="4">
        <v>0.70736453099999996</v>
      </c>
      <c r="I48" s="4">
        <v>1.057313237</v>
      </c>
      <c r="J48" s="4">
        <v>1.39452065</v>
      </c>
      <c r="K48" s="4">
        <v>1.3474982</v>
      </c>
      <c r="L48" s="4">
        <v>1.3469198600000001</v>
      </c>
      <c r="M48" s="4">
        <v>1.3911817500000001</v>
      </c>
      <c r="N48" s="4">
        <v>1.3941476399999999</v>
      </c>
      <c r="O48" s="4">
        <v>1.3010208000000001</v>
      </c>
      <c r="P48" s="4">
        <v>1.3412601099999999</v>
      </c>
    </row>
    <row r="49" spans="1:16" x14ac:dyDescent="0.2">
      <c r="A49" s="13">
        <v>1995</v>
      </c>
      <c r="B49" s="4">
        <v>6.6E-3</v>
      </c>
      <c r="C49" s="4">
        <v>0.15348000000000001</v>
      </c>
      <c r="D49" s="4">
        <v>0.37708986300000003</v>
      </c>
      <c r="E49" s="4">
        <v>0.49815483300000002</v>
      </c>
      <c r="F49" s="4">
        <v>0.73532449300000002</v>
      </c>
      <c r="G49" s="4">
        <v>0.83997333299999999</v>
      </c>
      <c r="H49" s="4">
        <v>0.85633702499999997</v>
      </c>
      <c r="I49" s="4">
        <v>0.98566918400000003</v>
      </c>
      <c r="J49" s="4">
        <v>1.2201855500000001</v>
      </c>
      <c r="K49" s="4">
        <v>1.31482583</v>
      </c>
      <c r="L49" s="4">
        <v>1.3876079800000001</v>
      </c>
      <c r="M49" s="4">
        <v>1.4769455499999999</v>
      </c>
      <c r="N49" s="4">
        <v>1.3898841399999999</v>
      </c>
      <c r="O49" s="4">
        <v>1.2974704619999999</v>
      </c>
      <c r="P49" s="4">
        <v>1.340887086</v>
      </c>
    </row>
    <row r="50" spans="1:16" x14ac:dyDescent="0.2">
      <c r="A50" s="13">
        <v>1996</v>
      </c>
      <c r="B50" s="4">
        <v>6.6E-3</v>
      </c>
      <c r="C50" s="4">
        <v>0.29288900000000001</v>
      </c>
      <c r="D50" s="4">
        <v>0.32274860300000002</v>
      </c>
      <c r="E50" s="4">
        <v>0.42734274999999999</v>
      </c>
      <c r="F50" s="4">
        <v>0.67863592500000003</v>
      </c>
      <c r="G50" s="4">
        <v>0.79367553300000004</v>
      </c>
      <c r="H50" s="4">
        <v>0.94852852899999995</v>
      </c>
      <c r="I50" s="4">
        <v>0.95264307500000001</v>
      </c>
      <c r="J50" s="4">
        <v>1.0202686670000001</v>
      </c>
      <c r="K50" s="4">
        <v>1.095993765</v>
      </c>
      <c r="L50" s="4">
        <v>1.3619166389999999</v>
      </c>
      <c r="M50" s="4">
        <v>1.50001019</v>
      </c>
      <c r="N50" s="4">
        <v>1.52034212</v>
      </c>
      <c r="O50" s="4">
        <v>1.7102096499999999</v>
      </c>
      <c r="P50" s="4">
        <v>1.59813542</v>
      </c>
    </row>
    <row r="51" spans="1:16" x14ac:dyDescent="0.2">
      <c r="A51" s="13">
        <v>1997</v>
      </c>
      <c r="B51" s="4">
        <v>6.6E-3</v>
      </c>
      <c r="C51" s="4">
        <v>0.18718399999999999</v>
      </c>
      <c r="D51" s="4">
        <v>0.31503196999999999</v>
      </c>
      <c r="E51" s="4">
        <v>0.47067610500000001</v>
      </c>
      <c r="F51" s="4">
        <v>0.55850195400000002</v>
      </c>
      <c r="G51" s="4">
        <v>0.74738351599999997</v>
      </c>
      <c r="H51" s="4">
        <v>0.89271527399999995</v>
      </c>
      <c r="I51" s="4">
        <v>1.07220585</v>
      </c>
      <c r="J51" s="4">
        <v>1.0905433360000001</v>
      </c>
      <c r="K51" s="4">
        <v>1.2428800310000001</v>
      </c>
      <c r="L51" s="4">
        <v>1.3458074</v>
      </c>
      <c r="M51" s="4">
        <v>1.44292292</v>
      </c>
      <c r="N51" s="4">
        <v>1.6677276000000001</v>
      </c>
      <c r="O51" s="4">
        <v>1.42339697</v>
      </c>
      <c r="P51" s="4">
        <v>1.3831085599999999</v>
      </c>
    </row>
    <row r="52" spans="1:16" x14ac:dyDescent="0.2">
      <c r="A52" s="13">
        <v>1998</v>
      </c>
      <c r="B52" s="4">
        <v>6.6E-3</v>
      </c>
      <c r="C52" s="4">
        <v>0.19053600000000001</v>
      </c>
      <c r="D52" s="4">
        <v>0.36837766100000002</v>
      </c>
      <c r="E52" s="4">
        <v>0.58858912900000004</v>
      </c>
      <c r="F52" s="4">
        <v>0.62727587500000004</v>
      </c>
      <c r="G52" s="4">
        <v>0.62064388999999998</v>
      </c>
      <c r="H52" s="4">
        <v>0.77505537199999996</v>
      </c>
      <c r="I52" s="4">
        <v>1.029246329</v>
      </c>
      <c r="J52" s="4">
        <v>1.1685028399999999</v>
      </c>
      <c r="K52" s="4">
        <v>1.25266839</v>
      </c>
      <c r="L52" s="4">
        <v>1.3267773700000001</v>
      </c>
      <c r="M52" s="4">
        <v>1.4521300800000001</v>
      </c>
      <c r="N52" s="4">
        <v>1.4136468900000001</v>
      </c>
      <c r="O52" s="4">
        <v>1.52324441</v>
      </c>
      <c r="P52" s="4">
        <v>1.5371140999999999</v>
      </c>
    </row>
    <row r="53" spans="1:16" x14ac:dyDescent="0.2">
      <c r="A53" s="13">
        <v>1999</v>
      </c>
      <c r="B53" s="4">
        <v>6.6E-3</v>
      </c>
      <c r="C53" s="4">
        <v>0.187805</v>
      </c>
      <c r="D53" s="4">
        <v>0.40473760600000003</v>
      </c>
      <c r="E53" s="4">
        <v>0.50737361400000003</v>
      </c>
      <c r="F53" s="4">
        <v>0.642725412</v>
      </c>
      <c r="G53" s="4">
        <v>0.70053221600000004</v>
      </c>
      <c r="H53" s="4">
        <v>0.72792719800000005</v>
      </c>
      <c r="I53" s="4">
        <v>0.890782721</v>
      </c>
      <c r="J53" s="4">
        <v>1.036612622</v>
      </c>
      <c r="K53" s="4">
        <v>1.2500708300000001</v>
      </c>
      <c r="L53" s="4">
        <v>1.248240432</v>
      </c>
      <c r="M53" s="4">
        <v>1.43060692</v>
      </c>
      <c r="N53" s="4">
        <v>0.99033293099999997</v>
      </c>
      <c r="O53" s="4">
        <v>0.51599183999999998</v>
      </c>
      <c r="P53" s="4">
        <v>1.235554203</v>
      </c>
    </row>
    <row r="54" spans="1:16" x14ac:dyDescent="0.2">
      <c r="A54" s="13">
        <v>2000</v>
      </c>
      <c r="B54" s="4">
        <v>6.6E-3</v>
      </c>
      <c r="C54" s="4">
        <v>0.21770800000000001</v>
      </c>
      <c r="D54" s="4">
        <v>0.35270836799999999</v>
      </c>
      <c r="E54" s="4">
        <v>0.52578446899999998</v>
      </c>
      <c r="F54" s="4">
        <v>0.62924242699999999</v>
      </c>
      <c r="G54" s="4">
        <v>0.730682041</v>
      </c>
      <c r="H54" s="4">
        <v>0.78200124800000004</v>
      </c>
      <c r="I54" s="4">
        <v>0.80583256999999997</v>
      </c>
      <c r="J54" s="4">
        <v>0.96579178099999996</v>
      </c>
      <c r="K54" s="4">
        <v>1.0065317170000001</v>
      </c>
      <c r="L54" s="4">
        <v>1.24215959</v>
      </c>
      <c r="M54" s="4">
        <v>1.320810898</v>
      </c>
      <c r="N54" s="4">
        <v>1.1006466610000001</v>
      </c>
      <c r="O54" s="4">
        <v>1.16522963</v>
      </c>
      <c r="P54" s="4">
        <v>1.46629382</v>
      </c>
    </row>
    <row r="55" spans="1:16" x14ac:dyDescent="0.2">
      <c r="A55" s="13">
        <v>2001</v>
      </c>
      <c r="B55" s="4">
        <v>6.4999999999999997E-3</v>
      </c>
      <c r="C55" s="4">
        <v>0.22672500000000001</v>
      </c>
      <c r="D55" s="4">
        <v>0.32697119099999999</v>
      </c>
      <c r="E55" s="4">
        <v>0.50346252599999997</v>
      </c>
      <c r="F55" s="4">
        <v>0.66903487900000003</v>
      </c>
      <c r="G55" s="4">
        <v>0.78766595500000003</v>
      </c>
      <c r="H55" s="4">
        <v>0.95771825799999999</v>
      </c>
      <c r="I55" s="4">
        <v>0.98661956500000003</v>
      </c>
      <c r="J55" s="4">
        <v>1.0631794699999999</v>
      </c>
      <c r="K55" s="4">
        <v>1.1154464820000001</v>
      </c>
      <c r="L55" s="4">
        <v>1.3138952800000001</v>
      </c>
      <c r="M55" s="4">
        <v>1.4349928999999999</v>
      </c>
      <c r="N55" s="4">
        <v>1.5626480730000001</v>
      </c>
      <c r="O55" s="4">
        <v>1.4333403</v>
      </c>
      <c r="P55" s="4">
        <v>1.46689118</v>
      </c>
    </row>
    <row r="56" spans="1:16" x14ac:dyDescent="0.2">
      <c r="A56" s="13">
        <v>2002</v>
      </c>
      <c r="B56" s="4">
        <v>6.7000000000000002E-3</v>
      </c>
      <c r="C56" s="4">
        <v>0.231265</v>
      </c>
      <c r="D56" s="4">
        <v>0.38608136500000001</v>
      </c>
      <c r="E56" s="4">
        <v>0.50899233200000005</v>
      </c>
      <c r="F56" s="4">
        <v>0.66613830100000004</v>
      </c>
      <c r="G56" s="4">
        <v>0.79498863799999997</v>
      </c>
      <c r="H56" s="4">
        <v>0.90973658800000001</v>
      </c>
      <c r="I56" s="4">
        <v>1.0294999760000001</v>
      </c>
      <c r="J56" s="4">
        <v>1.1039371099999999</v>
      </c>
      <c r="K56" s="4">
        <v>1.094826922</v>
      </c>
      <c r="L56" s="4">
        <v>1.28846182</v>
      </c>
      <c r="M56" s="4">
        <v>1.4480751700000001</v>
      </c>
      <c r="N56" s="4">
        <v>1.5967901</v>
      </c>
      <c r="O56" s="4">
        <v>1.342783668</v>
      </c>
      <c r="P56" s="4">
        <v>1.6825219300000001</v>
      </c>
    </row>
    <row r="57" spans="1:16" x14ac:dyDescent="0.2">
      <c r="A57" s="13">
        <v>2003</v>
      </c>
      <c r="B57" s="4">
        <v>6.4999999999999997E-3</v>
      </c>
      <c r="C57" s="4">
        <v>0.27606999999999998</v>
      </c>
      <c r="D57" s="4">
        <v>0.48928823799999999</v>
      </c>
      <c r="E57" s="4">
        <v>0.54655928200000004</v>
      </c>
      <c r="F57" s="4">
        <v>0.64893459499999995</v>
      </c>
      <c r="G57" s="4">
        <v>0.76704551399999998</v>
      </c>
      <c r="H57" s="4">
        <v>0.862457327</v>
      </c>
      <c r="I57" s="4">
        <v>0.95326739599999999</v>
      </c>
      <c r="J57" s="4">
        <v>1.081378341</v>
      </c>
      <c r="K57" s="4">
        <v>1.1997925700000001</v>
      </c>
      <c r="L57" s="4">
        <v>1.2000169700000001</v>
      </c>
      <c r="M57" s="4">
        <v>1.2055391799999999</v>
      </c>
      <c r="N57" s="4">
        <v>1.3615026649999999</v>
      </c>
      <c r="O57" s="4">
        <v>1.377197601</v>
      </c>
      <c r="P57" s="4">
        <v>1.69915317</v>
      </c>
    </row>
    <row r="58" spans="1:16" x14ac:dyDescent="0.2">
      <c r="A58" s="13">
        <v>2004</v>
      </c>
      <c r="B58" s="4">
        <v>6.7000000000000002E-3</v>
      </c>
      <c r="C58" s="4">
        <v>0.13478499999999999</v>
      </c>
      <c r="D58" s="4">
        <v>0.40901797000000001</v>
      </c>
      <c r="E58" s="4">
        <v>0.58270198600000001</v>
      </c>
      <c r="F58" s="4">
        <v>0.64026062800000005</v>
      </c>
      <c r="G58" s="4">
        <v>0.75845813100000004</v>
      </c>
      <c r="H58" s="4">
        <v>0.888571047</v>
      </c>
      <c r="I58" s="4">
        <v>0.92411166499999997</v>
      </c>
      <c r="J58" s="4">
        <v>1.0352945520000001</v>
      </c>
      <c r="K58" s="4">
        <v>1.161821378</v>
      </c>
      <c r="L58" s="4">
        <v>1.1096824380000001</v>
      </c>
      <c r="M58" s="4">
        <v>1.160295818</v>
      </c>
      <c r="N58" s="4">
        <v>1.333459146</v>
      </c>
      <c r="O58" s="4">
        <v>1.2810300889999999</v>
      </c>
      <c r="P58" s="4">
        <v>1.2132510700000001</v>
      </c>
    </row>
    <row r="59" spans="1:16" x14ac:dyDescent="0.2">
      <c r="A59" s="13">
        <v>2005</v>
      </c>
      <c r="B59" s="4">
        <v>6.6E-3</v>
      </c>
      <c r="C59" s="4">
        <v>0.28263899999999997</v>
      </c>
      <c r="D59" s="4">
        <v>0.34639855600000002</v>
      </c>
      <c r="E59" s="4">
        <v>0.50825602700000005</v>
      </c>
      <c r="F59" s="4">
        <v>0.64190091800000004</v>
      </c>
      <c r="G59" s="4">
        <v>0.74104308500000005</v>
      </c>
      <c r="H59" s="4">
        <v>0.88173943099999996</v>
      </c>
      <c r="I59" s="4">
        <v>0.95378384400000005</v>
      </c>
      <c r="J59" s="4">
        <v>1.0624631840000001</v>
      </c>
      <c r="K59" s="4">
        <v>1.0962984099999999</v>
      </c>
      <c r="L59" s="4">
        <v>1.2247241790000001</v>
      </c>
      <c r="M59" s="4">
        <v>1.27560092</v>
      </c>
      <c r="N59" s="4">
        <v>1.25146073</v>
      </c>
      <c r="O59" s="4">
        <v>1.174224326</v>
      </c>
      <c r="P59" s="4">
        <v>1.3729742490000001</v>
      </c>
    </row>
    <row r="60" spans="1:16" x14ac:dyDescent="0.2">
      <c r="A60" s="13">
        <v>2006</v>
      </c>
      <c r="B60" s="4">
        <v>6.6E-3</v>
      </c>
      <c r="C60" s="4">
        <v>0.174065</v>
      </c>
      <c r="D60" s="4">
        <v>0.30511706</v>
      </c>
      <c r="E60" s="4">
        <v>0.44741953099999998</v>
      </c>
      <c r="F60" s="4">
        <v>0.60596206399999997</v>
      </c>
      <c r="G60" s="4">
        <v>0.75457959399999996</v>
      </c>
      <c r="H60" s="4">
        <v>0.852636744</v>
      </c>
      <c r="I60" s="4">
        <v>0.95207157899999995</v>
      </c>
      <c r="J60" s="4">
        <v>1.064660379</v>
      </c>
      <c r="K60" s="4">
        <v>1.1144682800000001</v>
      </c>
      <c r="L60" s="4">
        <v>1.2192204369999999</v>
      </c>
      <c r="M60" s="4">
        <v>1.2340434680000001</v>
      </c>
      <c r="N60" s="4">
        <v>1.282166044</v>
      </c>
      <c r="O60" s="4">
        <v>1.39935871</v>
      </c>
      <c r="P60" s="4">
        <v>1.4617772899999999</v>
      </c>
    </row>
    <row r="61" spans="1:16" x14ac:dyDescent="0.2">
      <c r="A61" s="13">
        <v>2007</v>
      </c>
      <c r="B61" s="4">
        <v>6.6333329999999999E-3</v>
      </c>
      <c r="C61" s="4">
        <v>0.154728</v>
      </c>
      <c r="D61" s="4">
        <v>0.346450376</v>
      </c>
      <c r="E61" s="4">
        <v>0.50595245799999999</v>
      </c>
      <c r="F61" s="4">
        <v>0.64108189999999998</v>
      </c>
      <c r="G61" s="4">
        <v>0.78121324000000003</v>
      </c>
      <c r="H61" s="4">
        <v>0.96184033999999996</v>
      </c>
      <c r="I61" s="4">
        <v>1.09794638</v>
      </c>
      <c r="J61" s="4">
        <v>1.1818616099999999</v>
      </c>
      <c r="K61" s="4">
        <v>1.27493799</v>
      </c>
      <c r="L61" s="4">
        <v>1.3041845299999999</v>
      </c>
      <c r="M61" s="4">
        <v>1.47701463</v>
      </c>
      <c r="N61" s="4">
        <v>1.5001639200000001</v>
      </c>
      <c r="O61" s="4">
        <v>1.7376032299999999</v>
      </c>
      <c r="P61" s="4">
        <v>1.52026134</v>
      </c>
    </row>
    <row r="62" spans="1:16" x14ac:dyDescent="0.2">
      <c r="A62" s="13">
        <v>2008</v>
      </c>
      <c r="B62" s="4">
        <v>6.6111110000000002E-3</v>
      </c>
      <c r="C62" s="4">
        <v>0.2076326</v>
      </c>
      <c r="D62" s="4">
        <v>0.32965354099999999</v>
      </c>
      <c r="E62" s="4">
        <v>0.51957448299999998</v>
      </c>
      <c r="F62" s="4">
        <v>0.65228515399999998</v>
      </c>
      <c r="G62" s="4">
        <v>0.77404446000000005</v>
      </c>
      <c r="H62" s="4">
        <v>0.90267483500000001</v>
      </c>
      <c r="I62" s="4">
        <v>1.049082275</v>
      </c>
      <c r="J62" s="4">
        <v>1.1185356500000001</v>
      </c>
      <c r="K62" s="4">
        <v>1.28179423</v>
      </c>
      <c r="L62" s="4">
        <v>1.4208071</v>
      </c>
      <c r="M62" s="4">
        <v>1.5240582300000001</v>
      </c>
      <c r="N62" s="4">
        <v>1.5526720899999999</v>
      </c>
      <c r="O62" s="4">
        <v>1.9211944700000001</v>
      </c>
      <c r="P62" s="4">
        <v>1.65965238</v>
      </c>
    </row>
    <row r="63" spans="1:16" x14ac:dyDescent="0.2">
      <c r="A63" s="13">
        <v>2009</v>
      </c>
      <c r="B63" s="4">
        <v>6.6044440000000001E-3</v>
      </c>
      <c r="C63" s="4">
        <v>0.135797</v>
      </c>
      <c r="D63" s="4">
        <v>0.339597386</v>
      </c>
      <c r="E63" s="4">
        <v>0.52592318500000002</v>
      </c>
      <c r="F63" s="4">
        <v>0.70446937300000001</v>
      </c>
      <c r="G63" s="4">
        <v>0.87885154099999996</v>
      </c>
      <c r="H63" s="4">
        <v>1.001725644</v>
      </c>
      <c r="I63" s="4">
        <v>1.1254004</v>
      </c>
      <c r="J63" s="4">
        <v>1.39856113</v>
      </c>
      <c r="K63" s="4">
        <v>1.49005817</v>
      </c>
      <c r="L63" s="4">
        <v>1.5632283600000001</v>
      </c>
      <c r="M63" s="4">
        <v>1.6136672400000001</v>
      </c>
      <c r="N63" s="4">
        <v>1.81413939</v>
      </c>
      <c r="O63" s="4">
        <v>1.99574433</v>
      </c>
      <c r="P63" s="4">
        <v>2.2298296799999999</v>
      </c>
    </row>
    <row r="64" spans="1:16" x14ac:dyDescent="0.2">
      <c r="A64" s="13">
        <v>2010</v>
      </c>
      <c r="B64" s="4">
        <v>4.9767699999999998E-2</v>
      </c>
      <c r="C64" s="4">
        <v>0.17485600000000001</v>
      </c>
      <c r="D64" s="4">
        <v>0.38297868699999998</v>
      </c>
      <c r="E64" s="4">
        <v>0.48948259100000002</v>
      </c>
      <c r="F64" s="4">
        <v>0.66449410200000003</v>
      </c>
      <c r="G64" s="4">
        <v>0.91516265600000002</v>
      </c>
      <c r="H64" s="4">
        <v>1.11856036</v>
      </c>
      <c r="I64" s="4">
        <v>1.2609021</v>
      </c>
      <c r="J64" s="4">
        <v>1.3711128800000001</v>
      </c>
      <c r="K64" s="4">
        <v>1.5874197000000001</v>
      </c>
      <c r="L64" s="4">
        <v>1.6586642899999999</v>
      </c>
      <c r="M64" s="4">
        <v>1.9240474999999999</v>
      </c>
      <c r="N64" s="4">
        <v>1.92283575</v>
      </c>
      <c r="O64" s="4">
        <v>2.07927632</v>
      </c>
      <c r="P64" s="4">
        <v>2.3162119900000002</v>
      </c>
    </row>
    <row r="65" spans="1:43" x14ac:dyDescent="0.2">
      <c r="A65" s="13">
        <v>2011</v>
      </c>
      <c r="B65" s="4">
        <v>3.0688206999999999E-2</v>
      </c>
      <c r="C65" s="4">
        <v>0.204737208</v>
      </c>
      <c r="D65" s="4">
        <v>0.29041160900000001</v>
      </c>
      <c r="E65" s="4">
        <v>0.50868443200000002</v>
      </c>
      <c r="F65" s="4">
        <v>0.66511497600000002</v>
      </c>
      <c r="G65" s="4">
        <v>0.808472144</v>
      </c>
      <c r="H65" s="4">
        <v>0.97573500599999996</v>
      </c>
      <c r="I65" s="4">
        <v>1.22470357</v>
      </c>
      <c r="J65" s="4">
        <v>1.3464160999999999</v>
      </c>
      <c r="K65" s="4">
        <v>1.5176902999999999</v>
      </c>
      <c r="L65" s="4">
        <v>1.58467716</v>
      </c>
      <c r="M65" s="4">
        <v>1.6210097299999999</v>
      </c>
      <c r="N65" s="4">
        <v>2.17603071</v>
      </c>
      <c r="O65" s="4">
        <v>1.75379734</v>
      </c>
      <c r="P65" s="4">
        <v>2.28679933</v>
      </c>
    </row>
    <row r="66" spans="1:43" x14ac:dyDescent="0.2">
      <c r="A66" s="13">
        <v>2012</v>
      </c>
      <c r="B66" s="4">
        <v>2.9020117000000002E-2</v>
      </c>
      <c r="C66" s="4">
        <v>0.14197272499999999</v>
      </c>
      <c r="D66" s="4">
        <v>0.27036007899999998</v>
      </c>
      <c r="E66" s="4">
        <v>0.40963897399999999</v>
      </c>
      <c r="F66" s="4">
        <v>0.64271115599999995</v>
      </c>
      <c r="G66" s="4">
        <v>0.82371985199999997</v>
      </c>
      <c r="H66" s="4">
        <v>0.97437947599999997</v>
      </c>
      <c r="I66" s="4">
        <v>1.17166434</v>
      </c>
      <c r="J66" s="4">
        <v>1.3061895299999999</v>
      </c>
      <c r="K66" s="4">
        <v>1.51921456</v>
      </c>
      <c r="L66" s="4">
        <v>1.6142341899999999</v>
      </c>
      <c r="M66" s="4">
        <v>1.64407634</v>
      </c>
      <c r="N66" s="4">
        <v>1.71695646</v>
      </c>
      <c r="O66" s="4">
        <v>2.0401804800000001</v>
      </c>
      <c r="P66" s="4">
        <v>2.0862588899999999</v>
      </c>
    </row>
    <row r="67" spans="1:43" x14ac:dyDescent="0.2">
      <c r="A67" s="13">
        <v>2013</v>
      </c>
      <c r="B67" s="4">
        <v>9.4955100000000001E-2</v>
      </c>
      <c r="C67" s="4">
        <v>0.1439405</v>
      </c>
      <c r="D67" s="4">
        <v>0.28855872300000002</v>
      </c>
      <c r="E67" s="4">
        <v>0.44197592200000002</v>
      </c>
      <c r="F67" s="4">
        <v>0.56424349799999995</v>
      </c>
      <c r="G67" s="4">
        <v>0.78199227999999998</v>
      </c>
      <c r="H67" s="4">
        <v>1.13146386</v>
      </c>
      <c r="I67" s="4">
        <v>1.2839594700000001</v>
      </c>
      <c r="J67" s="4">
        <v>1.4259477</v>
      </c>
      <c r="K67" s="4">
        <v>1.69200945</v>
      </c>
      <c r="L67" s="4">
        <v>1.8337709099999999</v>
      </c>
      <c r="M67" s="4">
        <v>1.80581269</v>
      </c>
      <c r="N67" s="4">
        <v>1.96027938</v>
      </c>
      <c r="O67" s="4">
        <v>2.1865804500000001</v>
      </c>
      <c r="P67" s="4">
        <v>2.20673042</v>
      </c>
    </row>
    <row r="68" spans="1:43" x14ac:dyDescent="0.2">
      <c r="A68" s="13">
        <v>2014</v>
      </c>
      <c r="B68" s="4">
        <v>1.4342608999999999E-2</v>
      </c>
      <c r="C68" s="4">
        <v>0.19287000000000001</v>
      </c>
      <c r="D68" s="4">
        <v>0.31631329800000002</v>
      </c>
      <c r="E68" s="4">
        <v>0.45464192399999998</v>
      </c>
      <c r="F68" s="4">
        <v>0.61695911599999997</v>
      </c>
      <c r="G68" s="4">
        <v>0.75100178399999995</v>
      </c>
      <c r="H68" s="4">
        <v>0.89350185900000001</v>
      </c>
      <c r="I68" s="4">
        <v>1.1541569599999999</v>
      </c>
      <c r="J68" s="4">
        <v>1.3099915099999999</v>
      </c>
      <c r="K68" s="4">
        <v>1.370274953</v>
      </c>
      <c r="L68" s="4">
        <v>1.6915376499999999</v>
      </c>
      <c r="M68" s="4">
        <v>1.8146651300000001</v>
      </c>
      <c r="N68" s="4">
        <v>1.73304554</v>
      </c>
      <c r="O68" s="4">
        <v>1.65809597</v>
      </c>
      <c r="P68" s="4">
        <v>2.2359191699999998</v>
      </c>
    </row>
    <row r="69" spans="1:43" x14ac:dyDescent="0.2">
      <c r="A69" s="13">
        <v>2015</v>
      </c>
      <c r="B69" s="4">
        <v>2.5182262E-2</v>
      </c>
      <c r="C69" s="4">
        <v>0.18132380300000001</v>
      </c>
      <c r="D69" s="4">
        <v>0.40307783400000002</v>
      </c>
      <c r="E69" s="4">
        <v>0.46302596499999998</v>
      </c>
      <c r="F69" s="4">
        <v>0.57050188700000004</v>
      </c>
      <c r="G69" s="4">
        <v>0.689736711</v>
      </c>
      <c r="H69" s="4">
        <v>0.78601693399999994</v>
      </c>
      <c r="I69" s="4">
        <v>0.88723834300000004</v>
      </c>
      <c r="J69" s="4">
        <v>1.144517813</v>
      </c>
      <c r="K69" s="4">
        <v>1.200508701</v>
      </c>
      <c r="L69" s="4">
        <v>1.3777770600000001</v>
      </c>
      <c r="M69" s="4">
        <v>1.8916251900000001</v>
      </c>
      <c r="N69" s="4">
        <v>1.4524032200000001</v>
      </c>
      <c r="O69" s="4">
        <v>1.60281008</v>
      </c>
      <c r="P69" s="4">
        <v>2.6271085900000002</v>
      </c>
    </row>
    <row r="70" spans="1:43" x14ac:dyDescent="0.2">
      <c r="A70" s="13">
        <v>2016</v>
      </c>
      <c r="B70" s="4">
        <v>2.5182262E-2</v>
      </c>
      <c r="C70" s="4">
        <v>0.18132380300000001</v>
      </c>
      <c r="D70" s="4">
        <v>0.40726420800000002</v>
      </c>
      <c r="E70" s="4">
        <v>0.53086899499999995</v>
      </c>
      <c r="F70" s="4">
        <v>0.55684727599999995</v>
      </c>
      <c r="G70" s="4">
        <v>0.64769455799999998</v>
      </c>
      <c r="H70" s="4">
        <v>0.73219136799999995</v>
      </c>
      <c r="I70" s="4">
        <v>0.80126061900000001</v>
      </c>
      <c r="J70" s="4">
        <v>0.94278595499999995</v>
      </c>
      <c r="K70" s="4">
        <v>1.046683754</v>
      </c>
      <c r="L70" s="4">
        <v>1.20051774</v>
      </c>
      <c r="M70" s="4">
        <v>0.63702886000000003</v>
      </c>
      <c r="N70" s="4">
        <v>1.087659782</v>
      </c>
      <c r="O70" s="4">
        <v>1.869536944</v>
      </c>
      <c r="P70" s="4">
        <v>1.6383150500000001</v>
      </c>
    </row>
    <row r="71" spans="1:43" x14ac:dyDescent="0.2">
      <c r="A71" s="13">
        <v>2017</v>
      </c>
      <c r="B71" s="4">
        <f>AVERAGE(B69:B70)</f>
        <v>2.5182262E-2</v>
      </c>
      <c r="C71" s="4">
        <f t="shared" ref="C71:P71" si="0">AVERAGE(C69:C70)</f>
        <v>0.18132380300000001</v>
      </c>
      <c r="D71" s="4">
        <f t="shared" si="0"/>
        <v>0.40517102100000002</v>
      </c>
      <c r="E71" s="4">
        <f t="shared" si="0"/>
        <v>0.49694748</v>
      </c>
      <c r="F71" s="4">
        <f t="shared" si="0"/>
        <v>0.56367458149999994</v>
      </c>
      <c r="G71" s="4">
        <f t="shared" si="0"/>
        <v>0.66871563450000004</v>
      </c>
      <c r="H71" s="4">
        <f t="shared" si="0"/>
        <v>0.75910415099999995</v>
      </c>
      <c r="I71" s="4">
        <f t="shared" si="0"/>
        <v>0.84424948100000008</v>
      </c>
      <c r="J71" s="4">
        <f t="shared" si="0"/>
        <v>1.043651884</v>
      </c>
      <c r="K71" s="4">
        <f t="shared" si="0"/>
        <v>1.1235962275</v>
      </c>
      <c r="L71" s="4">
        <f t="shared" si="0"/>
        <v>1.2891474000000001</v>
      </c>
      <c r="M71" s="4">
        <f t="shared" si="0"/>
        <v>1.264327025</v>
      </c>
      <c r="N71" s="4">
        <f t="shared" si="0"/>
        <v>1.2700315010000001</v>
      </c>
      <c r="O71" s="4">
        <f t="shared" si="0"/>
        <v>1.7361735120000001</v>
      </c>
      <c r="P71" s="4">
        <f t="shared" si="0"/>
        <v>2.1327118199999999</v>
      </c>
    </row>
    <row r="72" spans="1:43" x14ac:dyDescent="0.2">
      <c r="B72" s="4" t="s">
        <v>0</v>
      </c>
      <c r="C72" s="4">
        <v>10</v>
      </c>
      <c r="D72" s="4">
        <v>11</v>
      </c>
      <c r="E72" s="4">
        <v>12</v>
      </c>
      <c r="F72" s="4">
        <v>13</v>
      </c>
      <c r="G72" s="4">
        <v>14</v>
      </c>
      <c r="H72" s="4">
        <v>15</v>
      </c>
      <c r="I72" s="4">
        <v>16</v>
      </c>
      <c r="J72" s="4">
        <v>17</v>
      </c>
      <c r="K72" s="4">
        <v>18</v>
      </c>
      <c r="L72" s="4">
        <v>19</v>
      </c>
      <c r="M72" s="4">
        <v>20</v>
      </c>
      <c r="N72" s="4">
        <v>21</v>
      </c>
      <c r="O72" s="4">
        <v>22</v>
      </c>
      <c r="P72" s="4">
        <v>23</v>
      </c>
      <c r="Q72" s="4">
        <v>24</v>
      </c>
      <c r="R72" s="4">
        <v>25</v>
      </c>
      <c r="S72" s="4">
        <v>26</v>
      </c>
      <c r="T72" s="4">
        <v>27</v>
      </c>
      <c r="U72" s="4">
        <v>28</v>
      </c>
      <c r="V72" s="4">
        <v>29</v>
      </c>
      <c r="W72" s="4">
        <v>30</v>
      </c>
      <c r="X72" s="4">
        <v>31</v>
      </c>
      <c r="Y72" s="4">
        <v>32</v>
      </c>
      <c r="Z72" s="4">
        <v>33</v>
      </c>
      <c r="AA72" s="4">
        <v>34</v>
      </c>
      <c r="AB72" s="4">
        <v>35</v>
      </c>
      <c r="AC72" s="4">
        <v>36</v>
      </c>
      <c r="AD72" s="4">
        <v>37</v>
      </c>
      <c r="AE72" s="4">
        <v>38</v>
      </c>
      <c r="AF72" s="4">
        <v>39</v>
      </c>
      <c r="AG72" s="4">
        <v>40</v>
      </c>
      <c r="AH72" s="4">
        <v>41</v>
      </c>
      <c r="AI72" s="4">
        <v>42</v>
      </c>
      <c r="AJ72" s="4">
        <v>43</v>
      </c>
      <c r="AK72" s="4">
        <v>44</v>
      </c>
      <c r="AL72" s="4">
        <v>45</v>
      </c>
      <c r="AM72" s="4">
        <v>46</v>
      </c>
      <c r="AN72" s="4">
        <v>47</v>
      </c>
      <c r="AO72" s="4">
        <v>48</v>
      </c>
      <c r="AP72" s="4">
        <v>49</v>
      </c>
      <c r="AQ72" s="4">
        <v>50</v>
      </c>
    </row>
    <row r="73" spans="1:43" x14ac:dyDescent="0.2">
      <c r="A73" s="13">
        <v>1964</v>
      </c>
      <c r="C73" s="4">
        <v>8.4881665999999995E-2</v>
      </c>
      <c r="D73" s="4">
        <v>0.195868126</v>
      </c>
      <c r="E73" s="4">
        <v>0.31376278800000001</v>
      </c>
      <c r="F73" s="4">
        <v>0.459295544</v>
      </c>
      <c r="G73" s="4">
        <v>0.58862360199999997</v>
      </c>
      <c r="H73" s="4">
        <v>0.69781833100000001</v>
      </c>
      <c r="I73" s="4">
        <v>0.79679873899999998</v>
      </c>
      <c r="J73" s="4">
        <v>0.91486126300000004</v>
      </c>
      <c r="K73" s="4">
        <v>1.0569570109999999</v>
      </c>
      <c r="L73" s="4">
        <v>1.147231476</v>
      </c>
      <c r="M73" s="4">
        <v>1.290106451</v>
      </c>
      <c r="N73" s="4">
        <v>1.3879178889999999</v>
      </c>
      <c r="O73" s="4">
        <v>1.4316667599999999</v>
      </c>
      <c r="P73" s="4">
        <v>1.4070027190000001</v>
      </c>
      <c r="Q73" s="4">
        <v>1.522866931</v>
      </c>
    </row>
    <row r="74" spans="1:43" x14ac:dyDescent="0.2">
      <c r="A74" s="13">
        <v>1965</v>
      </c>
      <c r="C74" s="4">
        <v>8.4881665999999995E-2</v>
      </c>
      <c r="D74" s="4">
        <v>0.195868126</v>
      </c>
      <c r="E74" s="4">
        <v>0.31376278800000001</v>
      </c>
      <c r="F74" s="4">
        <v>0.459295544</v>
      </c>
      <c r="G74" s="4">
        <v>0.58862360199999997</v>
      </c>
      <c r="H74" s="4">
        <v>0.69781833100000001</v>
      </c>
      <c r="I74" s="4">
        <v>0.79679873899999998</v>
      </c>
      <c r="J74" s="4">
        <v>0.91486126300000004</v>
      </c>
      <c r="K74" s="4">
        <v>1.0569570109999999</v>
      </c>
      <c r="L74" s="4">
        <v>1.147231476</v>
      </c>
      <c r="M74" s="4">
        <v>1.290106451</v>
      </c>
      <c r="N74" s="4">
        <v>1.3879178889999999</v>
      </c>
      <c r="O74" s="4">
        <v>1.4316667599999999</v>
      </c>
      <c r="P74" s="4">
        <v>1.4070027190000001</v>
      </c>
      <c r="Q74" s="4">
        <v>1.522866931</v>
      </c>
    </row>
    <row r="75" spans="1:43" x14ac:dyDescent="0.2">
      <c r="A75" s="13">
        <v>1966</v>
      </c>
      <c r="C75" s="4">
        <v>8.4881665999999995E-2</v>
      </c>
      <c r="D75" s="4">
        <v>0.195868126</v>
      </c>
      <c r="E75" s="4">
        <v>0.31376278800000001</v>
      </c>
      <c r="F75" s="4">
        <v>0.459295544</v>
      </c>
      <c r="G75" s="4">
        <v>0.58862360199999997</v>
      </c>
      <c r="H75" s="4">
        <v>0.69781833100000001</v>
      </c>
      <c r="I75" s="4">
        <v>0.79679873899999998</v>
      </c>
      <c r="J75" s="4">
        <v>0.91486126300000004</v>
      </c>
      <c r="K75" s="4">
        <v>1.0569570109999999</v>
      </c>
      <c r="L75" s="4">
        <v>1.147231476</v>
      </c>
      <c r="M75" s="4">
        <v>1.290106451</v>
      </c>
      <c r="N75" s="4">
        <v>1.3879178889999999</v>
      </c>
      <c r="O75" s="4">
        <v>1.4316667599999999</v>
      </c>
      <c r="P75" s="4">
        <v>1.4070027190000001</v>
      </c>
      <c r="Q75" s="4">
        <v>1.522866931</v>
      </c>
    </row>
    <row r="76" spans="1:43" x14ac:dyDescent="0.2">
      <c r="A76" s="13">
        <v>1967</v>
      </c>
      <c r="C76" s="4">
        <v>8.4881665999999995E-2</v>
      </c>
      <c r="D76" s="4">
        <v>0.195868126</v>
      </c>
      <c r="E76" s="4">
        <v>0.31376278800000001</v>
      </c>
      <c r="F76" s="4">
        <v>0.459295544</v>
      </c>
      <c r="G76" s="4">
        <v>0.58862360199999997</v>
      </c>
      <c r="H76" s="4">
        <v>0.69781833100000001</v>
      </c>
      <c r="I76" s="4">
        <v>0.79679873899999998</v>
      </c>
      <c r="J76" s="4">
        <v>0.91486126300000004</v>
      </c>
      <c r="K76" s="4">
        <v>1.0569570109999999</v>
      </c>
      <c r="L76" s="4">
        <v>1.147231476</v>
      </c>
      <c r="M76" s="4">
        <v>1.290106451</v>
      </c>
      <c r="N76" s="4">
        <v>1.3879178889999999</v>
      </c>
      <c r="O76" s="4">
        <v>1.4316667599999999</v>
      </c>
      <c r="P76" s="4">
        <v>1.4070027190000001</v>
      </c>
      <c r="Q76" s="4">
        <v>1.522866931</v>
      </c>
    </row>
    <row r="77" spans="1:43" x14ac:dyDescent="0.2">
      <c r="A77" s="13">
        <v>1968</v>
      </c>
      <c r="C77" s="4">
        <v>8.4881665999999995E-2</v>
      </c>
      <c r="D77" s="4">
        <v>0.195868126</v>
      </c>
      <c r="E77" s="4">
        <v>0.31376278800000001</v>
      </c>
      <c r="F77" s="4">
        <v>0.459295544</v>
      </c>
      <c r="G77" s="4">
        <v>0.58862360199999997</v>
      </c>
      <c r="H77" s="4">
        <v>0.69781833100000001</v>
      </c>
      <c r="I77" s="4">
        <v>0.79679873899999998</v>
      </c>
      <c r="J77" s="4">
        <v>0.91486126300000004</v>
      </c>
      <c r="K77" s="4">
        <v>1.0569570109999999</v>
      </c>
      <c r="L77" s="4">
        <v>1.147231476</v>
      </c>
      <c r="M77" s="4">
        <v>1.290106451</v>
      </c>
      <c r="N77" s="4">
        <v>1.3879178889999999</v>
      </c>
      <c r="O77" s="4">
        <v>1.4316667599999999</v>
      </c>
      <c r="P77" s="4">
        <v>1.4070027190000001</v>
      </c>
      <c r="Q77" s="4">
        <v>1.522866931</v>
      </c>
    </row>
    <row r="78" spans="1:43" x14ac:dyDescent="0.2">
      <c r="A78" s="13">
        <v>1969</v>
      </c>
      <c r="C78" s="4">
        <v>8.4881665999999995E-2</v>
      </c>
      <c r="D78" s="4">
        <v>0.195868126</v>
      </c>
      <c r="E78" s="4">
        <v>0.31376278800000001</v>
      </c>
      <c r="F78" s="4">
        <v>0.459295544</v>
      </c>
      <c r="G78" s="4">
        <v>0.58862360199999997</v>
      </c>
      <c r="H78" s="4">
        <v>0.69781833100000001</v>
      </c>
      <c r="I78" s="4">
        <v>0.79679873899999998</v>
      </c>
      <c r="J78" s="4">
        <v>0.91486126300000004</v>
      </c>
      <c r="K78" s="4">
        <v>1.0569570109999999</v>
      </c>
      <c r="L78" s="4">
        <v>1.147231476</v>
      </c>
      <c r="M78" s="4">
        <v>1.290106451</v>
      </c>
      <c r="N78" s="4">
        <v>1.3879178889999999</v>
      </c>
      <c r="O78" s="4">
        <v>1.4316667599999999</v>
      </c>
      <c r="P78" s="4">
        <v>1.4070027190000001</v>
      </c>
      <c r="Q78" s="4">
        <v>1.522866931</v>
      </c>
    </row>
    <row r="79" spans="1:43" x14ac:dyDescent="0.2">
      <c r="A79" s="13">
        <v>1970</v>
      </c>
      <c r="C79" s="4">
        <v>8.4881665999999995E-2</v>
      </c>
      <c r="D79" s="4">
        <v>0.195868126</v>
      </c>
      <c r="E79" s="4">
        <v>0.31376278800000001</v>
      </c>
      <c r="F79" s="4">
        <v>0.459295544</v>
      </c>
      <c r="G79" s="4">
        <v>0.58862360199999997</v>
      </c>
      <c r="H79" s="4">
        <v>0.69781833100000001</v>
      </c>
      <c r="I79" s="4">
        <v>0.79679873899999998</v>
      </c>
      <c r="J79" s="4">
        <v>0.91486126300000004</v>
      </c>
      <c r="K79" s="4">
        <v>1.0569570109999999</v>
      </c>
      <c r="L79" s="4">
        <v>1.147231476</v>
      </c>
      <c r="M79" s="4">
        <v>1.290106451</v>
      </c>
      <c r="N79" s="4">
        <v>1.3879178889999999</v>
      </c>
      <c r="O79" s="4">
        <v>1.4316667599999999</v>
      </c>
      <c r="P79" s="4">
        <v>1.4070027190000001</v>
      </c>
      <c r="Q79" s="4">
        <v>1.522866931</v>
      </c>
    </row>
    <row r="80" spans="1:43" x14ac:dyDescent="0.2">
      <c r="A80" s="13">
        <v>1971</v>
      </c>
      <c r="C80" s="4">
        <v>8.4881665999999995E-2</v>
      </c>
      <c r="D80" s="4">
        <v>0.195868126</v>
      </c>
      <c r="E80" s="4">
        <v>0.31376278800000001</v>
      </c>
      <c r="F80" s="4">
        <v>0.459295544</v>
      </c>
      <c r="G80" s="4">
        <v>0.58862360199999997</v>
      </c>
      <c r="H80" s="4">
        <v>0.69781833100000001</v>
      </c>
      <c r="I80" s="4">
        <v>0.79679873899999998</v>
      </c>
      <c r="J80" s="4">
        <v>0.91486126300000004</v>
      </c>
      <c r="K80" s="4">
        <v>1.0569570109999999</v>
      </c>
      <c r="L80" s="4">
        <v>1.147231476</v>
      </c>
      <c r="M80" s="4">
        <v>1.290106451</v>
      </c>
      <c r="N80" s="4">
        <v>1.3879178889999999</v>
      </c>
      <c r="O80" s="4">
        <v>1.4316667599999999</v>
      </c>
      <c r="P80" s="4">
        <v>1.4070027190000001</v>
      </c>
      <c r="Q80" s="4">
        <v>1.522866931</v>
      </c>
    </row>
    <row r="81" spans="1:17" x14ac:dyDescent="0.2">
      <c r="A81" s="13">
        <v>1972</v>
      </c>
      <c r="C81" s="4">
        <v>8.4881665999999995E-2</v>
      </c>
      <c r="D81" s="4">
        <v>0.195868126</v>
      </c>
      <c r="E81" s="4">
        <v>0.31376278800000001</v>
      </c>
      <c r="F81" s="4">
        <v>0.459295544</v>
      </c>
      <c r="G81" s="4">
        <v>0.58862360199999997</v>
      </c>
      <c r="H81" s="4">
        <v>0.69781833100000001</v>
      </c>
      <c r="I81" s="4">
        <v>0.79679873899999998</v>
      </c>
      <c r="J81" s="4">
        <v>0.91486126300000004</v>
      </c>
      <c r="K81" s="4">
        <v>1.0569570109999999</v>
      </c>
      <c r="L81" s="4">
        <v>1.147231476</v>
      </c>
      <c r="M81" s="4">
        <v>1.290106451</v>
      </c>
      <c r="N81" s="4">
        <v>1.3879178889999999</v>
      </c>
      <c r="O81" s="4">
        <v>1.4316667599999999</v>
      </c>
      <c r="P81" s="4">
        <v>1.4070027190000001</v>
      </c>
      <c r="Q81" s="4">
        <v>1.522866931</v>
      </c>
    </row>
    <row r="82" spans="1:17" x14ac:dyDescent="0.2">
      <c r="A82" s="13">
        <v>1973</v>
      </c>
      <c r="C82" s="4">
        <v>8.4881665999999995E-2</v>
      </c>
      <c r="D82" s="4">
        <v>0.195868126</v>
      </c>
      <c r="E82" s="4">
        <v>0.31376278800000001</v>
      </c>
      <c r="F82" s="4">
        <v>0.459295544</v>
      </c>
      <c r="G82" s="4">
        <v>0.58862360199999997</v>
      </c>
      <c r="H82" s="4">
        <v>0.69781833100000001</v>
      </c>
      <c r="I82" s="4">
        <v>0.79679873899999998</v>
      </c>
      <c r="J82" s="4">
        <v>0.91486126300000004</v>
      </c>
      <c r="K82" s="4">
        <v>1.0569570109999999</v>
      </c>
      <c r="L82" s="4">
        <v>1.147231476</v>
      </c>
      <c r="M82" s="4">
        <v>1.290106451</v>
      </c>
      <c r="N82" s="4">
        <v>1.3879178889999999</v>
      </c>
      <c r="O82" s="4">
        <v>1.4316667599999999</v>
      </c>
      <c r="P82" s="4">
        <v>1.4070027190000001</v>
      </c>
      <c r="Q82" s="4">
        <v>1.522866931</v>
      </c>
    </row>
    <row r="83" spans="1:17" x14ac:dyDescent="0.2">
      <c r="A83" s="13">
        <v>1974</v>
      </c>
      <c r="C83" s="4">
        <v>8.4881665999999995E-2</v>
      </c>
      <c r="D83" s="4">
        <v>0.195868126</v>
      </c>
      <c r="E83" s="4">
        <v>0.31376278800000001</v>
      </c>
      <c r="F83" s="4">
        <v>0.459295544</v>
      </c>
      <c r="G83" s="4">
        <v>0.58862360199999997</v>
      </c>
      <c r="H83" s="4">
        <v>0.69781833100000001</v>
      </c>
      <c r="I83" s="4">
        <v>0.79679873899999998</v>
      </c>
      <c r="J83" s="4">
        <v>0.91486126300000004</v>
      </c>
      <c r="K83" s="4">
        <v>1.0569570109999999</v>
      </c>
      <c r="L83" s="4">
        <v>1.147231476</v>
      </c>
      <c r="M83" s="4">
        <v>1.290106451</v>
      </c>
      <c r="N83" s="4">
        <v>1.3879178889999999</v>
      </c>
      <c r="O83" s="4">
        <v>1.4316667599999999</v>
      </c>
      <c r="P83" s="4">
        <v>1.4070027190000001</v>
      </c>
      <c r="Q83" s="4">
        <v>1.522866931</v>
      </c>
    </row>
    <row r="84" spans="1:17" x14ac:dyDescent="0.2">
      <c r="A84" s="13">
        <v>1975</v>
      </c>
      <c r="C84" s="4">
        <v>8.4881665999999995E-2</v>
      </c>
      <c r="D84" s="4">
        <v>0.195868126</v>
      </c>
      <c r="E84" s="4">
        <v>0.31376278800000001</v>
      </c>
      <c r="F84" s="4">
        <v>0.459295544</v>
      </c>
      <c r="G84" s="4">
        <v>0.58862360199999997</v>
      </c>
      <c r="H84" s="4">
        <v>0.69781833100000001</v>
      </c>
      <c r="I84" s="4">
        <v>0.79679873899999998</v>
      </c>
      <c r="J84" s="4">
        <v>0.91486126300000004</v>
      </c>
      <c r="K84" s="4">
        <v>1.0569570109999999</v>
      </c>
      <c r="L84" s="4">
        <v>1.147231476</v>
      </c>
      <c r="M84" s="4">
        <v>1.290106451</v>
      </c>
      <c r="N84" s="4">
        <v>1.3879178889999999</v>
      </c>
      <c r="O84" s="4">
        <v>1.4316667599999999</v>
      </c>
      <c r="P84" s="4">
        <v>1.4070027190000001</v>
      </c>
      <c r="Q84" s="4">
        <v>1.522866931</v>
      </c>
    </row>
    <row r="85" spans="1:17" x14ac:dyDescent="0.2">
      <c r="A85" s="13">
        <v>1976</v>
      </c>
      <c r="C85" s="4">
        <v>8.4881665999999995E-2</v>
      </c>
      <c r="D85" s="4">
        <v>0.195868126</v>
      </c>
      <c r="E85" s="4">
        <v>0.31376278800000001</v>
      </c>
      <c r="F85" s="4">
        <v>0.459295544</v>
      </c>
      <c r="G85" s="4">
        <v>0.58862360199999997</v>
      </c>
      <c r="H85" s="4">
        <v>0.69781833100000001</v>
      </c>
      <c r="I85" s="4">
        <v>0.79679873899999998</v>
      </c>
      <c r="J85" s="4">
        <v>0.91486126300000004</v>
      </c>
      <c r="K85" s="4">
        <v>1.0569570109999999</v>
      </c>
      <c r="L85" s="4">
        <v>1.147231476</v>
      </c>
      <c r="M85" s="4">
        <v>1.290106451</v>
      </c>
      <c r="N85" s="4">
        <v>1.3879178889999999</v>
      </c>
      <c r="O85" s="4">
        <v>1.4316667599999999</v>
      </c>
      <c r="P85" s="4">
        <v>1.4070027190000001</v>
      </c>
      <c r="Q85" s="4">
        <v>1.522866931</v>
      </c>
    </row>
    <row r="86" spans="1:17" x14ac:dyDescent="0.2">
      <c r="A86" s="13">
        <v>1977</v>
      </c>
      <c r="C86" s="4">
        <v>8.4881665999999995E-2</v>
      </c>
      <c r="D86" s="4">
        <v>0.195868126</v>
      </c>
      <c r="E86" s="4">
        <v>0.31376278800000001</v>
      </c>
      <c r="F86" s="4">
        <v>0.459295544</v>
      </c>
      <c r="G86" s="4">
        <v>0.58862360199999997</v>
      </c>
      <c r="H86" s="4">
        <v>0.69781833100000001</v>
      </c>
      <c r="I86" s="4">
        <v>0.79679873899999998</v>
      </c>
      <c r="J86" s="4">
        <v>0.91486126300000004</v>
      </c>
      <c r="K86" s="4">
        <v>1.0569570109999999</v>
      </c>
      <c r="L86" s="4">
        <v>1.147231476</v>
      </c>
      <c r="M86" s="4">
        <v>1.290106451</v>
      </c>
      <c r="N86" s="4">
        <v>1.3879178889999999</v>
      </c>
      <c r="O86" s="4">
        <v>1.4316667599999999</v>
      </c>
      <c r="P86" s="4">
        <v>1.4070027190000001</v>
      </c>
      <c r="Q86" s="4">
        <v>1.522866931</v>
      </c>
    </row>
    <row r="87" spans="1:17" x14ac:dyDescent="0.2">
      <c r="A87" s="13">
        <v>1978</v>
      </c>
      <c r="C87" s="4">
        <v>8.4881665999999995E-2</v>
      </c>
      <c r="D87" s="4">
        <v>0.195868126</v>
      </c>
      <c r="E87" s="4">
        <v>0.31376278800000001</v>
      </c>
      <c r="F87" s="4">
        <v>0.459295544</v>
      </c>
      <c r="G87" s="4">
        <v>0.58862360199999997</v>
      </c>
      <c r="H87" s="4">
        <v>0.69781833100000001</v>
      </c>
      <c r="I87" s="4">
        <v>0.79679873899999998</v>
      </c>
      <c r="J87" s="4">
        <v>0.91486126300000004</v>
      </c>
      <c r="K87" s="4">
        <v>1.0569570109999999</v>
      </c>
      <c r="L87" s="4">
        <v>1.147231476</v>
      </c>
      <c r="M87" s="4">
        <v>1.290106451</v>
      </c>
      <c r="N87" s="4">
        <v>1.3879178889999999</v>
      </c>
      <c r="O87" s="4">
        <v>1.4316667599999999</v>
      </c>
      <c r="P87" s="4">
        <v>1.4070027190000001</v>
      </c>
      <c r="Q87" s="4">
        <v>1.522866931</v>
      </c>
    </row>
    <row r="88" spans="1:17" x14ac:dyDescent="0.2">
      <c r="A88" s="13">
        <v>1979</v>
      </c>
      <c r="C88" s="4">
        <v>8.4881665999999995E-2</v>
      </c>
      <c r="D88" s="4">
        <v>0.195868126</v>
      </c>
      <c r="E88" s="4">
        <v>0.31376278800000001</v>
      </c>
      <c r="F88" s="4">
        <v>0.459295544</v>
      </c>
      <c r="G88" s="4">
        <v>0.58862360199999997</v>
      </c>
      <c r="H88" s="4">
        <v>0.69781833100000001</v>
      </c>
      <c r="I88" s="4">
        <v>0.79679873899999998</v>
      </c>
      <c r="J88" s="4">
        <v>0.91486126300000004</v>
      </c>
      <c r="K88" s="4">
        <v>1.0569570109999999</v>
      </c>
      <c r="L88" s="4">
        <v>1.147231476</v>
      </c>
      <c r="M88" s="4">
        <v>1.290106451</v>
      </c>
      <c r="N88" s="4">
        <v>1.3879178889999999</v>
      </c>
      <c r="O88" s="4">
        <v>1.4316667599999999</v>
      </c>
      <c r="P88" s="4">
        <v>1.4070027190000001</v>
      </c>
      <c r="Q88" s="4">
        <v>1.522866931</v>
      </c>
    </row>
    <row r="89" spans="1:17" x14ac:dyDescent="0.2">
      <c r="A89" s="13">
        <v>1980</v>
      </c>
      <c r="C89" s="4">
        <v>8.4881665999999995E-2</v>
      </c>
      <c r="D89" s="4">
        <v>0.195868126</v>
      </c>
      <c r="E89" s="4">
        <v>0.31376278800000001</v>
      </c>
      <c r="F89" s="4">
        <v>0.459295544</v>
      </c>
      <c r="G89" s="4">
        <v>0.58862360199999997</v>
      </c>
      <c r="H89" s="4">
        <v>0.69781833100000001</v>
      </c>
      <c r="I89" s="4">
        <v>0.79679873899999998</v>
      </c>
      <c r="J89" s="4">
        <v>0.91486126300000004</v>
      </c>
      <c r="K89" s="4">
        <v>1.0569570109999999</v>
      </c>
      <c r="L89" s="4">
        <v>1.147231476</v>
      </c>
      <c r="M89" s="4">
        <v>1.290106451</v>
      </c>
      <c r="N89" s="4">
        <v>1.3879178889999999</v>
      </c>
      <c r="O89" s="4">
        <v>1.4316667599999999</v>
      </c>
      <c r="P89" s="4">
        <v>1.4070027190000001</v>
      </c>
      <c r="Q89" s="4">
        <v>1.522866931</v>
      </c>
    </row>
    <row r="90" spans="1:17" x14ac:dyDescent="0.2">
      <c r="A90" s="13">
        <v>1981</v>
      </c>
      <c r="C90" s="4">
        <v>8.4881665999999995E-2</v>
      </c>
      <c r="D90" s="4">
        <v>0.195868126</v>
      </c>
      <c r="E90" s="4">
        <v>0.31376278800000001</v>
      </c>
      <c r="F90" s="4">
        <v>0.459295544</v>
      </c>
      <c r="G90" s="4">
        <v>0.58862360199999997</v>
      </c>
      <c r="H90" s="4">
        <v>0.69781833100000001</v>
      </c>
      <c r="I90" s="4">
        <v>0.79679873899999998</v>
      </c>
      <c r="J90" s="4">
        <v>0.91486126300000004</v>
      </c>
      <c r="K90" s="4">
        <v>1.0569570109999999</v>
      </c>
      <c r="L90" s="4">
        <v>1.147231476</v>
      </c>
      <c r="M90" s="4">
        <v>1.290106451</v>
      </c>
      <c r="N90" s="4">
        <v>1.3879178889999999</v>
      </c>
      <c r="O90" s="4">
        <v>1.4316667599999999</v>
      </c>
      <c r="P90" s="4">
        <v>1.4070027190000001</v>
      </c>
      <c r="Q90" s="4">
        <v>1.522866931</v>
      </c>
    </row>
    <row r="91" spans="1:17" x14ac:dyDescent="0.2">
      <c r="A91" s="13">
        <v>1982</v>
      </c>
      <c r="C91" s="4">
        <v>8.4881665999999995E-2</v>
      </c>
      <c r="D91" s="4">
        <v>0.195868126</v>
      </c>
      <c r="E91" s="4">
        <v>0.31376278800000001</v>
      </c>
      <c r="F91" s="4">
        <v>0.459295544</v>
      </c>
      <c r="G91" s="4">
        <v>0.58862360199999997</v>
      </c>
      <c r="H91" s="4">
        <v>0.69781833100000001</v>
      </c>
      <c r="I91" s="4">
        <v>0.79679873899999998</v>
      </c>
      <c r="J91" s="4">
        <v>0.91486126300000004</v>
      </c>
      <c r="K91" s="4">
        <v>1.0569570109999999</v>
      </c>
      <c r="L91" s="4">
        <v>1.147231476</v>
      </c>
      <c r="M91" s="4">
        <v>1.290106451</v>
      </c>
      <c r="N91" s="4">
        <v>1.3879178889999999</v>
      </c>
      <c r="O91" s="4">
        <v>1.4316667599999999</v>
      </c>
      <c r="P91" s="4">
        <v>1.4070027190000001</v>
      </c>
      <c r="Q91" s="4">
        <v>1.522866931</v>
      </c>
    </row>
    <row r="92" spans="1:17" x14ac:dyDescent="0.2">
      <c r="A92" s="13">
        <v>1983</v>
      </c>
      <c r="C92" s="4">
        <v>8.4881665999999995E-2</v>
      </c>
      <c r="D92" s="4">
        <v>0.195868126</v>
      </c>
      <c r="E92" s="4">
        <v>0.31376278800000001</v>
      </c>
      <c r="F92" s="4">
        <v>0.459295544</v>
      </c>
      <c r="G92" s="4">
        <v>0.58862360199999997</v>
      </c>
      <c r="H92" s="4">
        <v>0.69781833100000001</v>
      </c>
      <c r="I92" s="4">
        <v>0.79679873899999998</v>
      </c>
      <c r="J92" s="4">
        <v>0.91486126300000004</v>
      </c>
      <c r="K92" s="4">
        <v>1.0569570109999999</v>
      </c>
      <c r="L92" s="4">
        <v>1.147231476</v>
      </c>
      <c r="M92" s="4">
        <v>1.290106451</v>
      </c>
      <c r="N92" s="4">
        <v>1.3879178889999999</v>
      </c>
      <c r="O92" s="4">
        <v>1.4316667599999999</v>
      </c>
      <c r="P92" s="4">
        <v>1.4070027190000001</v>
      </c>
      <c r="Q92" s="4">
        <v>1.522866931</v>
      </c>
    </row>
    <row r="93" spans="1:17" x14ac:dyDescent="0.2">
      <c r="A93" s="13">
        <v>1984</v>
      </c>
      <c r="C93" s="4">
        <v>8.4881665999999995E-2</v>
      </c>
      <c r="D93" s="4">
        <v>0.195868126</v>
      </c>
      <c r="E93" s="4">
        <v>0.31376278800000001</v>
      </c>
      <c r="F93" s="4">
        <v>0.459295544</v>
      </c>
      <c r="G93" s="4">
        <v>0.58862360199999997</v>
      </c>
      <c r="H93" s="4">
        <v>0.69781833100000001</v>
      </c>
      <c r="I93" s="4">
        <v>0.79679873899999998</v>
      </c>
      <c r="J93" s="4">
        <v>0.91486126300000004</v>
      </c>
      <c r="K93" s="4">
        <v>1.0569570109999999</v>
      </c>
      <c r="L93" s="4">
        <v>1.147231476</v>
      </c>
      <c r="M93" s="4">
        <v>1.290106451</v>
      </c>
      <c r="N93" s="4">
        <v>1.3879178889999999</v>
      </c>
      <c r="O93" s="4">
        <v>1.4316667599999999</v>
      </c>
      <c r="P93" s="4">
        <v>1.4070027190000001</v>
      </c>
      <c r="Q93" s="4">
        <v>1.522866931</v>
      </c>
    </row>
    <row r="94" spans="1:17" x14ac:dyDescent="0.2">
      <c r="A94" s="13">
        <v>1985</v>
      </c>
      <c r="C94" s="4">
        <v>8.4881665999999995E-2</v>
      </c>
      <c r="D94" s="4">
        <v>0.195868126</v>
      </c>
      <c r="E94" s="4">
        <v>0.31376278800000001</v>
      </c>
      <c r="F94" s="4">
        <v>0.459295544</v>
      </c>
      <c r="G94" s="4">
        <v>0.58862360199999997</v>
      </c>
      <c r="H94" s="4">
        <v>0.69781833100000001</v>
      </c>
      <c r="I94" s="4">
        <v>0.79679873899999998</v>
      </c>
      <c r="J94" s="4">
        <v>0.91486126300000004</v>
      </c>
      <c r="K94" s="4">
        <v>1.0569570109999999</v>
      </c>
      <c r="L94" s="4">
        <v>1.147231476</v>
      </c>
      <c r="M94" s="4">
        <v>1.290106451</v>
      </c>
      <c r="N94" s="4">
        <v>1.3879178889999999</v>
      </c>
      <c r="O94" s="4">
        <v>1.4316667599999999</v>
      </c>
      <c r="P94" s="4">
        <v>1.4070027190000001</v>
      </c>
      <c r="Q94" s="4">
        <v>1.522866931</v>
      </c>
    </row>
    <row r="95" spans="1:17" x14ac:dyDescent="0.2">
      <c r="A95" s="13">
        <v>1986</v>
      </c>
      <c r="C95" s="4">
        <v>8.4881665999999995E-2</v>
      </c>
      <c r="D95" s="4">
        <v>0.195868126</v>
      </c>
      <c r="E95" s="4">
        <v>0.31376278800000001</v>
      </c>
      <c r="F95" s="4">
        <v>0.459295544</v>
      </c>
      <c r="G95" s="4">
        <v>0.58862360199999997</v>
      </c>
      <c r="H95" s="4">
        <v>0.69781833100000001</v>
      </c>
      <c r="I95" s="4">
        <v>0.79679873899999998</v>
      </c>
      <c r="J95" s="4">
        <v>0.91486126300000004</v>
      </c>
      <c r="K95" s="4">
        <v>1.0569570109999999</v>
      </c>
      <c r="L95" s="4">
        <v>1.147231476</v>
      </c>
      <c r="M95" s="4">
        <v>1.290106451</v>
      </c>
      <c r="N95" s="4">
        <v>1.3879178889999999</v>
      </c>
      <c r="O95" s="4">
        <v>1.4316667599999999</v>
      </c>
      <c r="P95" s="4">
        <v>1.4070027190000001</v>
      </c>
      <c r="Q95" s="4">
        <v>1.522866931</v>
      </c>
    </row>
    <row r="96" spans="1:17" x14ac:dyDescent="0.2">
      <c r="A96" s="13">
        <v>1987</v>
      </c>
      <c r="C96" s="4">
        <v>8.4881665999999995E-2</v>
      </c>
      <c r="D96" s="4">
        <v>0.195868126</v>
      </c>
      <c r="E96" s="4">
        <v>0.31376278800000001</v>
      </c>
      <c r="F96" s="4">
        <v>0.459295544</v>
      </c>
      <c r="G96" s="4">
        <v>0.58862360199999997</v>
      </c>
      <c r="H96" s="4">
        <v>0.69781833100000001</v>
      </c>
      <c r="I96" s="4">
        <v>0.79679873899999998</v>
      </c>
      <c r="J96" s="4">
        <v>0.91486126300000004</v>
      </c>
      <c r="K96" s="4">
        <v>1.0569570109999999</v>
      </c>
      <c r="L96" s="4">
        <v>1.147231476</v>
      </c>
      <c r="M96" s="4">
        <v>1.290106451</v>
      </c>
      <c r="N96" s="4">
        <v>1.3879178889999999</v>
      </c>
      <c r="O96" s="4">
        <v>1.4316667599999999</v>
      </c>
      <c r="P96" s="4">
        <v>1.4070027190000001</v>
      </c>
      <c r="Q96" s="4">
        <v>1.522866931</v>
      </c>
    </row>
    <row r="97" spans="1:17" x14ac:dyDescent="0.2">
      <c r="A97" s="13">
        <v>1988</v>
      </c>
      <c r="C97" s="4">
        <v>8.4881665999999995E-2</v>
      </c>
      <c r="D97" s="4">
        <v>0.195868126</v>
      </c>
      <c r="E97" s="4">
        <v>0.31376278800000001</v>
      </c>
      <c r="F97" s="4">
        <v>0.459295544</v>
      </c>
      <c r="G97" s="4">
        <v>0.58862360199999997</v>
      </c>
      <c r="H97" s="4">
        <v>0.69781833100000001</v>
      </c>
      <c r="I97" s="4">
        <v>0.79679873899999998</v>
      </c>
      <c r="J97" s="4">
        <v>0.91486126300000004</v>
      </c>
      <c r="K97" s="4">
        <v>1.0569570109999999</v>
      </c>
      <c r="L97" s="4">
        <v>1.147231476</v>
      </c>
      <c r="M97" s="4">
        <v>1.290106451</v>
      </c>
      <c r="N97" s="4">
        <v>1.3879178889999999</v>
      </c>
      <c r="O97" s="4">
        <v>1.4316667599999999</v>
      </c>
      <c r="P97" s="4">
        <v>1.4070027190000001</v>
      </c>
      <c r="Q97" s="4">
        <v>1.522866931</v>
      </c>
    </row>
    <row r="98" spans="1:17" x14ac:dyDescent="0.2">
      <c r="A98" s="13">
        <v>1989</v>
      </c>
      <c r="C98" s="4">
        <v>8.4881665999999995E-2</v>
      </c>
      <c r="D98" s="4">
        <v>0.195868126</v>
      </c>
      <c r="E98" s="4">
        <v>0.31376278800000001</v>
      </c>
      <c r="F98" s="4">
        <v>0.459295544</v>
      </c>
      <c r="G98" s="4">
        <v>0.58862360199999997</v>
      </c>
      <c r="H98" s="4">
        <v>0.69781833100000001</v>
      </c>
      <c r="I98" s="4">
        <v>0.79679873899999998</v>
      </c>
      <c r="J98" s="4">
        <v>0.91486126300000004</v>
      </c>
      <c r="K98" s="4">
        <v>1.0569570109999999</v>
      </c>
      <c r="L98" s="4">
        <v>1.147231476</v>
      </c>
      <c r="M98" s="4">
        <v>1.290106451</v>
      </c>
      <c r="N98" s="4">
        <v>1.3879178889999999</v>
      </c>
      <c r="O98" s="4">
        <v>1.4316667599999999</v>
      </c>
      <c r="P98" s="4">
        <v>1.4070027190000001</v>
      </c>
      <c r="Q98" s="4">
        <v>1.522866931</v>
      </c>
    </row>
    <row r="99" spans="1:17" x14ac:dyDescent="0.2">
      <c r="A99" s="13">
        <v>1990</v>
      </c>
      <c r="C99" s="4">
        <v>8.4881665999999995E-2</v>
      </c>
      <c r="D99" s="4">
        <v>0.195868126</v>
      </c>
      <c r="E99" s="4">
        <v>0.31376278800000001</v>
      </c>
      <c r="F99" s="4">
        <v>0.459295544</v>
      </c>
      <c r="G99" s="4">
        <v>0.58862360199999997</v>
      </c>
      <c r="H99" s="4">
        <v>0.69781833100000001</v>
      </c>
      <c r="I99" s="4">
        <v>0.79679873899999998</v>
      </c>
      <c r="J99" s="4">
        <v>0.91486126300000004</v>
      </c>
      <c r="K99" s="4">
        <v>1.0569570109999999</v>
      </c>
      <c r="L99" s="4">
        <v>1.147231476</v>
      </c>
      <c r="M99" s="4">
        <v>1.290106451</v>
      </c>
      <c r="N99" s="4">
        <v>1.3879178889999999</v>
      </c>
      <c r="O99" s="4">
        <v>1.4316667599999999</v>
      </c>
      <c r="P99" s="4">
        <v>1.4070027190000001</v>
      </c>
      <c r="Q99" s="4">
        <v>1.522866931</v>
      </c>
    </row>
    <row r="100" spans="1:17" x14ac:dyDescent="0.2">
      <c r="A100" s="13">
        <v>1991</v>
      </c>
      <c r="C100" s="4">
        <v>8.4881665999999995E-2</v>
      </c>
      <c r="D100" s="4">
        <v>0.195868126</v>
      </c>
      <c r="E100" s="4">
        <v>0.31376278800000001</v>
      </c>
      <c r="F100" s="4">
        <v>0.459295544</v>
      </c>
      <c r="G100" s="4">
        <v>0.58862360199999997</v>
      </c>
      <c r="H100" s="4">
        <v>0.69781833100000001</v>
      </c>
      <c r="I100" s="4">
        <v>0.79679873899999998</v>
      </c>
      <c r="J100" s="4">
        <v>0.91486126300000004</v>
      </c>
      <c r="K100" s="4">
        <v>1.0569570109999999</v>
      </c>
      <c r="L100" s="4">
        <v>1.147231476</v>
      </c>
      <c r="M100" s="4">
        <v>1.290106451</v>
      </c>
      <c r="N100" s="4">
        <v>1.3879178889999999</v>
      </c>
      <c r="O100" s="4">
        <v>1.4316667599999999</v>
      </c>
      <c r="P100" s="4">
        <v>1.4070027190000001</v>
      </c>
      <c r="Q100" s="4">
        <v>1.522866931</v>
      </c>
    </row>
    <row r="101" spans="1:17" x14ac:dyDescent="0.2">
      <c r="A101" s="13">
        <v>1992</v>
      </c>
      <c r="C101" s="4">
        <v>8.4881665999999995E-2</v>
      </c>
      <c r="D101" s="4">
        <v>0.195868126</v>
      </c>
      <c r="E101" s="4">
        <v>0.31376278800000001</v>
      </c>
      <c r="F101" s="4">
        <v>0.459295544</v>
      </c>
      <c r="G101" s="4">
        <v>0.58862360199999997</v>
      </c>
      <c r="H101" s="4">
        <v>0.69781833100000001</v>
      </c>
      <c r="I101" s="4">
        <v>0.79679873899999998</v>
      </c>
      <c r="J101" s="4">
        <v>0.91486126300000004</v>
      </c>
      <c r="K101" s="4">
        <v>1.0569570109999999</v>
      </c>
      <c r="L101" s="4">
        <v>1.147231476</v>
      </c>
      <c r="M101" s="4">
        <v>1.290106451</v>
      </c>
      <c r="N101" s="4">
        <v>1.3879178889999999</v>
      </c>
      <c r="O101" s="4">
        <v>1.4316667599999999</v>
      </c>
      <c r="P101" s="4">
        <v>1.4070027190000001</v>
      </c>
      <c r="Q101" s="4">
        <v>1.522866931</v>
      </c>
    </row>
    <row r="102" spans="1:17" x14ac:dyDescent="0.2">
      <c r="A102" s="13">
        <v>1993</v>
      </c>
      <c r="C102" s="4">
        <v>8.4881665999999995E-2</v>
      </c>
      <c r="D102" s="4">
        <v>0.195868126</v>
      </c>
      <c r="E102" s="4">
        <v>0.31376278800000001</v>
      </c>
      <c r="F102" s="4">
        <v>0.459295544</v>
      </c>
      <c r="G102" s="4">
        <v>0.58862360199999997</v>
      </c>
      <c r="H102" s="4">
        <v>0.69781833100000001</v>
      </c>
      <c r="I102" s="4">
        <v>0.79679873899999998</v>
      </c>
      <c r="J102" s="4">
        <v>0.91486126300000004</v>
      </c>
      <c r="K102" s="4">
        <v>1.0569570109999999</v>
      </c>
      <c r="L102" s="4">
        <v>1.147231476</v>
      </c>
      <c r="M102" s="4">
        <v>1.290106451</v>
      </c>
      <c r="N102" s="4">
        <v>1.3879178889999999</v>
      </c>
      <c r="O102" s="4">
        <v>1.4316667599999999</v>
      </c>
      <c r="P102" s="4">
        <v>1.4070027190000001</v>
      </c>
      <c r="Q102" s="4">
        <v>1.522866931</v>
      </c>
    </row>
    <row r="103" spans="1:17" x14ac:dyDescent="0.2">
      <c r="A103" s="13">
        <v>1994</v>
      </c>
      <c r="C103" s="4">
        <v>8.4881665999999995E-2</v>
      </c>
      <c r="D103" s="4">
        <v>0.195868126</v>
      </c>
      <c r="E103" s="4">
        <v>0.31376278800000001</v>
      </c>
      <c r="F103" s="4">
        <v>0.459295544</v>
      </c>
      <c r="G103" s="4">
        <v>0.58862360199999997</v>
      </c>
      <c r="H103" s="4">
        <v>0.69781833100000001</v>
      </c>
      <c r="I103" s="4">
        <v>0.79679873899999998</v>
      </c>
      <c r="J103" s="4">
        <v>0.91486126300000004</v>
      </c>
      <c r="K103" s="4">
        <v>1.0569570109999999</v>
      </c>
      <c r="L103" s="4">
        <v>1.147231476</v>
      </c>
      <c r="M103" s="4">
        <v>1.290106451</v>
      </c>
      <c r="N103" s="4">
        <v>1.3879178889999999</v>
      </c>
      <c r="O103" s="4">
        <v>1.4316667599999999</v>
      </c>
      <c r="P103" s="4">
        <v>1.4070027190000001</v>
      </c>
      <c r="Q103" s="4">
        <v>1.522866931</v>
      </c>
    </row>
    <row r="104" spans="1:17" x14ac:dyDescent="0.2">
      <c r="A104" s="13">
        <v>1995</v>
      </c>
      <c r="C104" s="4">
        <v>8.4881665999999995E-2</v>
      </c>
      <c r="D104" s="4">
        <v>0.195868126</v>
      </c>
      <c r="E104" s="4">
        <v>0.31376278800000001</v>
      </c>
      <c r="F104" s="4">
        <v>0.459295544</v>
      </c>
      <c r="G104" s="4">
        <v>0.58862360199999997</v>
      </c>
      <c r="H104" s="4">
        <v>0.69781833100000001</v>
      </c>
      <c r="I104" s="4">
        <v>0.79679873899999998</v>
      </c>
      <c r="J104" s="4">
        <v>0.91486126300000004</v>
      </c>
      <c r="K104" s="4">
        <v>1.0569570109999999</v>
      </c>
      <c r="L104" s="4">
        <v>1.147231476</v>
      </c>
      <c r="M104" s="4">
        <v>1.290106451</v>
      </c>
      <c r="N104" s="4">
        <v>1.3879178889999999</v>
      </c>
      <c r="O104" s="4">
        <v>1.4316667599999999</v>
      </c>
      <c r="P104" s="4">
        <v>1.4070027190000001</v>
      </c>
      <c r="Q104" s="4">
        <v>1.522866931</v>
      </c>
    </row>
    <row r="105" spans="1:17" x14ac:dyDescent="0.2">
      <c r="A105" s="13">
        <v>1996</v>
      </c>
      <c r="C105" s="4">
        <v>8.4881665999999995E-2</v>
      </c>
      <c r="D105" s="4">
        <v>0.195868126</v>
      </c>
      <c r="E105" s="4">
        <v>0.31376278800000001</v>
      </c>
      <c r="F105" s="4">
        <v>0.459295544</v>
      </c>
      <c r="G105" s="4">
        <v>0.58862360199999997</v>
      </c>
      <c r="H105" s="4">
        <v>0.69781833100000001</v>
      </c>
      <c r="I105" s="4">
        <v>0.79679873899999998</v>
      </c>
      <c r="J105" s="4">
        <v>0.91486126300000004</v>
      </c>
      <c r="K105" s="4">
        <v>1.0569570109999999</v>
      </c>
      <c r="L105" s="4">
        <v>1.147231476</v>
      </c>
      <c r="M105" s="4">
        <v>1.290106451</v>
      </c>
      <c r="N105" s="4">
        <v>1.3879178889999999</v>
      </c>
      <c r="O105" s="4">
        <v>1.4316667599999999</v>
      </c>
      <c r="P105" s="4">
        <v>1.4070027190000001</v>
      </c>
      <c r="Q105" s="4">
        <v>1.522866931</v>
      </c>
    </row>
    <row r="106" spans="1:17" x14ac:dyDescent="0.2">
      <c r="A106" s="13">
        <v>1997</v>
      </c>
      <c r="C106" s="4">
        <v>8.4881665999999995E-2</v>
      </c>
      <c r="D106" s="4">
        <v>0.195868126</v>
      </c>
      <c r="E106" s="4">
        <v>0.31376278800000001</v>
      </c>
      <c r="F106" s="4">
        <v>0.459295544</v>
      </c>
      <c r="G106" s="4">
        <v>0.58862360199999997</v>
      </c>
      <c r="H106" s="4">
        <v>0.69781833100000001</v>
      </c>
      <c r="I106" s="4">
        <v>0.79679873899999998</v>
      </c>
      <c r="J106" s="4">
        <v>0.91486126300000004</v>
      </c>
      <c r="K106" s="4">
        <v>1.0569570109999999</v>
      </c>
      <c r="L106" s="4">
        <v>1.147231476</v>
      </c>
      <c r="M106" s="4">
        <v>1.290106451</v>
      </c>
      <c r="N106" s="4">
        <v>1.3879178889999999</v>
      </c>
      <c r="O106" s="4">
        <v>1.4316667599999999</v>
      </c>
      <c r="P106" s="4">
        <v>1.4070027190000001</v>
      </c>
      <c r="Q106" s="4">
        <v>1.522866931</v>
      </c>
    </row>
    <row r="107" spans="1:17" x14ac:dyDescent="0.2">
      <c r="A107" s="13">
        <v>1998</v>
      </c>
      <c r="C107" s="4">
        <v>8.4881665999999995E-2</v>
      </c>
      <c r="D107" s="4">
        <v>0.195868126</v>
      </c>
      <c r="E107" s="4">
        <v>0.31376278800000001</v>
      </c>
      <c r="F107" s="4">
        <v>0.459295544</v>
      </c>
      <c r="G107" s="4">
        <v>0.58862360199999997</v>
      </c>
      <c r="H107" s="4">
        <v>0.69781833100000001</v>
      </c>
      <c r="I107" s="4">
        <v>0.79679873899999998</v>
      </c>
      <c r="J107" s="4">
        <v>0.91486126300000004</v>
      </c>
      <c r="K107" s="4">
        <v>1.0569570109999999</v>
      </c>
      <c r="L107" s="4">
        <v>1.147231476</v>
      </c>
      <c r="M107" s="4">
        <v>1.290106451</v>
      </c>
      <c r="N107" s="4">
        <v>1.3879178889999999</v>
      </c>
      <c r="O107" s="4">
        <v>1.4316667599999999</v>
      </c>
      <c r="P107" s="4">
        <v>1.4070027190000001</v>
      </c>
      <c r="Q107" s="4">
        <v>1.522866931</v>
      </c>
    </row>
    <row r="108" spans="1:17" x14ac:dyDescent="0.2">
      <c r="A108" s="13">
        <v>1999</v>
      </c>
      <c r="C108" s="4">
        <v>8.4881665999999995E-2</v>
      </c>
      <c r="D108" s="4">
        <v>0.195868126</v>
      </c>
      <c r="E108" s="4">
        <v>0.31376278800000001</v>
      </c>
      <c r="F108" s="4">
        <v>0.459295544</v>
      </c>
      <c r="G108" s="4">
        <v>0.58862360199999997</v>
      </c>
      <c r="H108" s="4">
        <v>0.69781833100000001</v>
      </c>
      <c r="I108" s="4">
        <v>0.79679873899999998</v>
      </c>
      <c r="J108" s="4">
        <v>0.91486126300000004</v>
      </c>
      <c r="K108" s="4">
        <v>1.0569570109999999</v>
      </c>
      <c r="L108" s="4">
        <v>1.147231476</v>
      </c>
      <c r="M108" s="4">
        <v>1.290106451</v>
      </c>
      <c r="N108" s="4">
        <v>1.3879178889999999</v>
      </c>
      <c r="O108" s="4">
        <v>1.4316667599999999</v>
      </c>
      <c r="P108" s="4">
        <v>1.4070027190000001</v>
      </c>
      <c r="Q108" s="4">
        <v>1.522866931</v>
      </c>
    </row>
    <row r="109" spans="1:17" x14ac:dyDescent="0.2">
      <c r="A109" s="13">
        <v>2000</v>
      </c>
      <c r="C109" s="4">
        <v>8.4881665999999995E-2</v>
      </c>
      <c r="D109" s="4">
        <v>0.195868126</v>
      </c>
      <c r="E109" s="4">
        <v>0.31376278800000001</v>
      </c>
      <c r="F109" s="4">
        <v>0.459295544</v>
      </c>
      <c r="G109" s="4">
        <v>0.58862360199999997</v>
      </c>
      <c r="H109" s="4">
        <v>0.69781833100000001</v>
      </c>
      <c r="I109" s="4">
        <v>0.79679873899999998</v>
      </c>
      <c r="J109" s="4">
        <v>0.91486126300000004</v>
      </c>
      <c r="K109" s="4">
        <v>1.0569570109999999</v>
      </c>
      <c r="L109" s="4">
        <v>1.147231476</v>
      </c>
      <c r="M109" s="4">
        <v>1.290106451</v>
      </c>
      <c r="N109" s="4">
        <v>1.3879178889999999</v>
      </c>
      <c r="O109" s="4">
        <v>1.4316667599999999</v>
      </c>
      <c r="P109" s="4">
        <v>1.4070027190000001</v>
      </c>
      <c r="Q109" s="4">
        <v>1.522866931</v>
      </c>
    </row>
    <row r="110" spans="1:17" x14ac:dyDescent="0.2">
      <c r="A110" s="13">
        <v>2001</v>
      </c>
      <c r="C110" s="4">
        <v>8.4881665999999995E-2</v>
      </c>
      <c r="D110" s="4">
        <v>0.195868126</v>
      </c>
      <c r="E110" s="4">
        <v>0.31376278800000001</v>
      </c>
      <c r="F110" s="4">
        <v>0.459295544</v>
      </c>
      <c r="G110" s="4">
        <v>0.58862360199999997</v>
      </c>
      <c r="H110" s="4">
        <v>0.69781833100000001</v>
      </c>
      <c r="I110" s="4">
        <v>0.79679873899999998</v>
      </c>
      <c r="J110" s="4">
        <v>0.91486126300000004</v>
      </c>
      <c r="K110" s="4">
        <v>1.0569570109999999</v>
      </c>
      <c r="L110" s="4">
        <v>1.147231476</v>
      </c>
      <c r="M110" s="4">
        <v>1.290106451</v>
      </c>
      <c r="N110" s="4">
        <v>1.3879178889999999</v>
      </c>
      <c r="O110" s="4">
        <v>1.4316667599999999</v>
      </c>
      <c r="P110" s="4">
        <v>1.4070027190000001</v>
      </c>
      <c r="Q110" s="4">
        <v>1.522866931</v>
      </c>
    </row>
    <row r="111" spans="1:17" x14ac:dyDescent="0.2">
      <c r="A111" s="13">
        <v>2002</v>
      </c>
      <c r="C111" s="4">
        <v>8.4881665999999995E-2</v>
      </c>
      <c r="D111" s="4">
        <v>0.195868126</v>
      </c>
      <c r="E111" s="4">
        <v>0.31376278800000001</v>
      </c>
      <c r="F111" s="4">
        <v>0.459295544</v>
      </c>
      <c r="G111" s="4">
        <v>0.58862360199999997</v>
      </c>
      <c r="H111" s="4">
        <v>0.69781833100000001</v>
      </c>
      <c r="I111" s="4">
        <v>0.79679873899999998</v>
      </c>
      <c r="J111" s="4">
        <v>0.91486126300000004</v>
      </c>
      <c r="K111" s="4">
        <v>1.0569570109999999</v>
      </c>
      <c r="L111" s="4">
        <v>1.147231476</v>
      </c>
      <c r="M111" s="4">
        <v>1.290106451</v>
      </c>
      <c r="N111" s="4">
        <v>1.3879178889999999</v>
      </c>
      <c r="O111" s="4">
        <v>1.4316667599999999</v>
      </c>
      <c r="P111" s="4">
        <v>1.4070027190000001</v>
      </c>
      <c r="Q111" s="4">
        <v>1.522866931</v>
      </c>
    </row>
    <row r="112" spans="1:17" x14ac:dyDescent="0.2">
      <c r="A112" s="13">
        <v>2003</v>
      </c>
      <c r="C112" s="4">
        <v>8.4881665999999995E-2</v>
      </c>
      <c r="D112" s="4">
        <v>0.195868126</v>
      </c>
      <c r="E112" s="4">
        <v>0.31376278800000001</v>
      </c>
      <c r="F112" s="4">
        <v>0.459295544</v>
      </c>
      <c r="G112" s="4">
        <v>0.58862360199999997</v>
      </c>
      <c r="H112" s="4">
        <v>0.69781833100000001</v>
      </c>
      <c r="I112" s="4">
        <v>0.79679873899999998</v>
      </c>
      <c r="J112" s="4">
        <v>0.91486126300000004</v>
      </c>
      <c r="K112" s="4">
        <v>1.0569570109999999</v>
      </c>
      <c r="L112" s="4">
        <v>1.147231476</v>
      </c>
      <c r="M112" s="4">
        <v>1.290106451</v>
      </c>
      <c r="N112" s="4">
        <v>1.3879178889999999</v>
      </c>
      <c r="O112" s="4">
        <v>1.4316667599999999</v>
      </c>
      <c r="P112" s="4">
        <v>1.4070027190000001</v>
      </c>
      <c r="Q112" s="4">
        <v>1.522866931</v>
      </c>
    </row>
    <row r="113" spans="1:52" x14ac:dyDescent="0.2">
      <c r="A113" s="13">
        <v>2004</v>
      </c>
      <c r="C113" s="4">
        <v>8.4881665999999995E-2</v>
      </c>
      <c r="D113" s="4">
        <v>0.195868126</v>
      </c>
      <c r="E113" s="4">
        <v>0.31376278800000001</v>
      </c>
      <c r="F113" s="4">
        <v>0.459295544</v>
      </c>
      <c r="G113" s="4">
        <v>0.58862360199999997</v>
      </c>
      <c r="H113" s="4">
        <v>0.69781833100000001</v>
      </c>
      <c r="I113" s="4">
        <v>0.79679873899999998</v>
      </c>
      <c r="J113" s="4">
        <v>0.91486126300000004</v>
      </c>
      <c r="K113" s="4">
        <v>1.0569570109999999</v>
      </c>
      <c r="L113" s="4">
        <v>1.147231476</v>
      </c>
      <c r="M113" s="4">
        <v>1.290106451</v>
      </c>
      <c r="N113" s="4">
        <v>1.3879178889999999</v>
      </c>
      <c r="O113" s="4">
        <v>1.4316667599999999</v>
      </c>
      <c r="P113" s="4">
        <v>1.4070027190000001</v>
      </c>
      <c r="Q113" s="4">
        <v>1.522866931</v>
      </c>
    </row>
    <row r="114" spans="1:52" x14ac:dyDescent="0.2">
      <c r="A114" s="13">
        <v>2005</v>
      </c>
      <c r="C114" s="4">
        <v>8.4881665999999995E-2</v>
      </c>
      <c r="D114" s="4">
        <v>0.195868126</v>
      </c>
      <c r="E114" s="4">
        <v>0.31376278800000001</v>
      </c>
      <c r="F114" s="4">
        <v>0.459295544</v>
      </c>
      <c r="G114" s="4">
        <v>0.58862360199999997</v>
      </c>
      <c r="H114" s="4">
        <v>0.69781833100000001</v>
      </c>
      <c r="I114" s="4">
        <v>0.79679873899999998</v>
      </c>
      <c r="J114" s="4">
        <v>0.91486126300000004</v>
      </c>
      <c r="K114" s="4">
        <v>1.0569570109999999</v>
      </c>
      <c r="L114" s="4">
        <v>1.147231476</v>
      </c>
      <c r="M114" s="4">
        <v>1.290106451</v>
      </c>
      <c r="N114" s="4">
        <v>1.3879178889999999</v>
      </c>
      <c r="O114" s="4">
        <v>1.4316667599999999</v>
      </c>
      <c r="P114" s="4">
        <v>1.4070027190000001</v>
      </c>
      <c r="Q114" s="4">
        <v>1.522866931</v>
      </c>
    </row>
    <row r="115" spans="1:52" x14ac:dyDescent="0.2">
      <c r="A115" s="13">
        <v>2006</v>
      </c>
      <c r="C115" s="4">
        <v>8.4881665999999995E-2</v>
      </c>
      <c r="D115" s="4">
        <v>0.195868126</v>
      </c>
      <c r="E115" s="4">
        <v>0.31376278800000001</v>
      </c>
      <c r="F115" s="4">
        <v>0.459295544</v>
      </c>
      <c r="G115" s="4">
        <v>0.58862360199999997</v>
      </c>
      <c r="H115" s="4">
        <v>0.69781833100000001</v>
      </c>
      <c r="I115" s="4">
        <v>0.79679873899999998</v>
      </c>
      <c r="J115" s="4">
        <v>0.91486126300000004</v>
      </c>
      <c r="K115" s="4">
        <v>1.0569570109999999</v>
      </c>
      <c r="L115" s="4">
        <v>1.147231476</v>
      </c>
      <c r="M115" s="4">
        <v>1.290106451</v>
      </c>
      <c r="N115" s="4">
        <v>1.3879178889999999</v>
      </c>
      <c r="O115" s="4">
        <v>1.4316667599999999</v>
      </c>
      <c r="P115" s="4">
        <v>1.4070027190000001</v>
      </c>
      <c r="Q115" s="4">
        <v>1.522866931</v>
      </c>
    </row>
    <row r="116" spans="1:52" x14ac:dyDescent="0.2">
      <c r="A116" s="13">
        <v>2007</v>
      </c>
      <c r="C116" s="4">
        <v>8.4881665999999995E-2</v>
      </c>
      <c r="D116" s="4">
        <v>0.195868126</v>
      </c>
      <c r="E116" s="4">
        <v>0.31376278800000001</v>
      </c>
      <c r="F116" s="4">
        <v>0.459295544</v>
      </c>
      <c r="G116" s="4">
        <v>0.58862360199999997</v>
      </c>
      <c r="H116" s="4">
        <v>0.69781833100000001</v>
      </c>
      <c r="I116" s="4">
        <v>0.79679873899999998</v>
      </c>
      <c r="J116" s="4">
        <v>0.91486126300000004</v>
      </c>
      <c r="K116" s="4">
        <v>1.0569570109999999</v>
      </c>
      <c r="L116" s="4">
        <v>1.147231476</v>
      </c>
      <c r="M116" s="4">
        <v>1.290106451</v>
      </c>
      <c r="N116" s="4">
        <v>1.3879178889999999</v>
      </c>
      <c r="O116" s="4">
        <v>1.4316667599999999</v>
      </c>
      <c r="P116" s="4">
        <v>1.4070027190000001</v>
      </c>
      <c r="Q116" s="4">
        <v>1.522866931</v>
      </c>
    </row>
    <row r="117" spans="1:52" x14ac:dyDescent="0.2">
      <c r="A117" s="13">
        <v>2008</v>
      </c>
      <c r="C117" s="4">
        <v>8.4881665999999995E-2</v>
      </c>
      <c r="D117" s="4">
        <v>0.195868126</v>
      </c>
      <c r="E117" s="4">
        <v>0.31376278800000001</v>
      </c>
      <c r="F117" s="4">
        <v>0.459295544</v>
      </c>
      <c r="G117" s="4">
        <v>0.58862360199999997</v>
      </c>
      <c r="H117" s="4">
        <v>0.69781833100000001</v>
      </c>
      <c r="I117" s="4">
        <v>0.79679873899999998</v>
      </c>
      <c r="J117" s="4">
        <v>0.91486126300000004</v>
      </c>
      <c r="K117" s="4">
        <v>1.0569570109999999</v>
      </c>
      <c r="L117" s="4">
        <v>1.147231476</v>
      </c>
      <c r="M117" s="4">
        <v>1.290106451</v>
      </c>
      <c r="N117" s="4">
        <v>1.3879178889999999</v>
      </c>
      <c r="O117" s="4">
        <v>1.4316667599999999</v>
      </c>
      <c r="P117" s="4">
        <v>1.4070027190000001</v>
      </c>
      <c r="Q117" s="4">
        <v>1.522866931</v>
      </c>
    </row>
    <row r="118" spans="1:52" x14ac:dyDescent="0.2">
      <c r="A118" s="13">
        <v>2009</v>
      </c>
      <c r="C118" s="4">
        <v>8.4881665999999995E-2</v>
      </c>
      <c r="D118" s="4">
        <v>0.195868126</v>
      </c>
      <c r="E118" s="4">
        <v>0.31376278800000001</v>
      </c>
      <c r="F118" s="4">
        <v>0.459295544</v>
      </c>
      <c r="G118" s="4">
        <v>0.58862360199999997</v>
      </c>
      <c r="H118" s="4">
        <v>0.69781833100000001</v>
      </c>
      <c r="I118" s="4">
        <v>0.79679873899999998</v>
      </c>
      <c r="J118" s="4">
        <v>0.91486126300000004</v>
      </c>
      <c r="K118" s="4">
        <v>1.0569570109999999</v>
      </c>
      <c r="L118" s="4">
        <v>1.147231476</v>
      </c>
      <c r="M118" s="4">
        <v>1.290106451</v>
      </c>
      <c r="N118" s="4">
        <v>1.3879178889999999</v>
      </c>
      <c r="O118" s="4">
        <v>1.4316667599999999</v>
      </c>
      <c r="P118" s="4">
        <v>1.4070027190000001</v>
      </c>
      <c r="Q118" s="4">
        <v>1.522866931</v>
      </c>
    </row>
    <row r="119" spans="1:52" x14ac:dyDescent="0.2">
      <c r="A119" s="13">
        <v>2010</v>
      </c>
      <c r="C119" s="4">
        <v>8.4881665999999995E-2</v>
      </c>
      <c r="D119" s="4">
        <v>0.195868126</v>
      </c>
      <c r="E119" s="4">
        <v>0.31376278800000001</v>
      </c>
      <c r="F119" s="4">
        <v>0.459295544</v>
      </c>
      <c r="G119" s="4">
        <v>0.58862360199999997</v>
      </c>
      <c r="H119" s="4">
        <v>0.69781833100000001</v>
      </c>
      <c r="I119" s="4">
        <v>0.79679873899999998</v>
      </c>
      <c r="J119" s="4">
        <v>0.91486126300000004</v>
      </c>
      <c r="K119" s="4">
        <v>1.0569570109999999</v>
      </c>
      <c r="L119" s="4">
        <v>1.147231476</v>
      </c>
      <c r="M119" s="4">
        <v>1.290106451</v>
      </c>
      <c r="N119" s="4">
        <v>1.3879178889999999</v>
      </c>
      <c r="O119" s="4">
        <v>1.4316667599999999</v>
      </c>
      <c r="P119" s="4">
        <v>1.4070027190000001</v>
      </c>
      <c r="Q119" s="4">
        <v>1.522866931</v>
      </c>
    </row>
    <row r="120" spans="1:52" x14ac:dyDescent="0.2">
      <c r="A120" s="13">
        <v>2011</v>
      </c>
      <c r="C120" s="4">
        <v>8.4881665999999995E-2</v>
      </c>
      <c r="D120" s="4">
        <v>0.195868126</v>
      </c>
      <c r="E120" s="4">
        <v>0.31376278800000001</v>
      </c>
      <c r="F120" s="4">
        <v>0.459295544</v>
      </c>
      <c r="G120" s="4">
        <v>0.58862360199999997</v>
      </c>
      <c r="H120" s="4">
        <v>0.69781833100000001</v>
      </c>
      <c r="I120" s="4">
        <v>0.79679873899999998</v>
      </c>
      <c r="J120" s="4">
        <v>0.91486126300000004</v>
      </c>
      <c r="K120" s="4">
        <v>1.0569570109999999</v>
      </c>
      <c r="L120" s="4">
        <v>1.147231476</v>
      </c>
      <c r="M120" s="4">
        <v>1.290106451</v>
      </c>
      <c r="N120" s="4">
        <v>1.3879178889999999</v>
      </c>
      <c r="O120" s="4">
        <v>1.4316667599999999</v>
      </c>
      <c r="P120" s="4">
        <v>1.4070027190000001</v>
      </c>
      <c r="Q120" s="4">
        <v>1.522866931</v>
      </c>
    </row>
    <row r="121" spans="1:52" x14ac:dyDescent="0.2">
      <c r="A121" s="13">
        <v>2012</v>
      </c>
      <c r="C121" s="4">
        <v>8.4881665999999995E-2</v>
      </c>
      <c r="D121" s="4">
        <v>0.195868126</v>
      </c>
      <c r="E121" s="4">
        <v>0.31376278800000001</v>
      </c>
      <c r="F121" s="4">
        <v>0.459295544</v>
      </c>
      <c r="G121" s="4">
        <v>0.58862360199999997</v>
      </c>
      <c r="H121" s="4">
        <v>0.69781833100000001</v>
      </c>
      <c r="I121" s="4">
        <v>0.79679873899999998</v>
      </c>
      <c r="J121" s="4">
        <v>0.91486126300000004</v>
      </c>
      <c r="K121" s="4">
        <v>1.0569570109999999</v>
      </c>
      <c r="L121" s="4">
        <v>1.147231476</v>
      </c>
      <c r="M121" s="4">
        <v>1.290106451</v>
      </c>
      <c r="N121" s="4">
        <v>1.3879178889999999</v>
      </c>
      <c r="O121" s="4">
        <v>1.4316667599999999</v>
      </c>
      <c r="P121" s="4">
        <v>1.4070027190000001</v>
      </c>
      <c r="Q121" s="4">
        <v>1.522866931</v>
      </c>
    </row>
    <row r="122" spans="1:52" x14ac:dyDescent="0.2">
      <c r="A122" s="13">
        <v>2013</v>
      </c>
      <c r="C122" s="4">
        <v>8.4881665999999995E-2</v>
      </c>
      <c r="D122" s="4">
        <v>0.195868126</v>
      </c>
      <c r="E122" s="4">
        <v>0.31376278800000001</v>
      </c>
      <c r="F122" s="4">
        <v>0.459295544</v>
      </c>
      <c r="G122" s="4">
        <v>0.58862360199999997</v>
      </c>
      <c r="H122" s="4">
        <v>0.69781833100000001</v>
      </c>
      <c r="I122" s="4">
        <v>0.79679873899999998</v>
      </c>
      <c r="J122" s="4">
        <v>0.91486126300000004</v>
      </c>
      <c r="K122" s="4">
        <v>1.0569570109999999</v>
      </c>
      <c r="L122" s="4">
        <v>1.147231476</v>
      </c>
      <c r="M122" s="4">
        <v>1.290106451</v>
      </c>
      <c r="N122" s="4">
        <v>1.3879178889999999</v>
      </c>
      <c r="O122" s="4">
        <v>1.4316667599999999</v>
      </c>
      <c r="P122" s="4">
        <v>1.4070027190000001</v>
      </c>
      <c r="Q122" s="4">
        <v>1.522866931</v>
      </c>
    </row>
    <row r="123" spans="1:52" x14ac:dyDescent="0.2">
      <c r="A123" s="13">
        <v>2014</v>
      </c>
      <c r="C123" s="4">
        <v>8.4881665999999995E-2</v>
      </c>
      <c r="D123" s="4">
        <v>0.195868126</v>
      </c>
      <c r="E123" s="4">
        <v>0.31376278800000001</v>
      </c>
      <c r="F123" s="4">
        <v>0.459295544</v>
      </c>
      <c r="G123" s="4">
        <v>0.58862360199999997</v>
      </c>
      <c r="H123" s="4">
        <v>0.69781833100000001</v>
      </c>
      <c r="I123" s="4">
        <v>0.79679873899999998</v>
      </c>
      <c r="J123" s="4">
        <v>0.91486126300000004</v>
      </c>
      <c r="K123" s="4">
        <v>1.0569570109999999</v>
      </c>
      <c r="L123" s="4">
        <v>1.147231476</v>
      </c>
      <c r="M123" s="4">
        <v>1.290106451</v>
      </c>
      <c r="N123" s="4">
        <v>1.3879178889999999</v>
      </c>
      <c r="O123" s="4">
        <v>1.4316667599999999</v>
      </c>
      <c r="P123" s="4">
        <v>1.4070027190000001</v>
      </c>
      <c r="Q123" s="4">
        <v>1.522866931</v>
      </c>
    </row>
    <row r="124" spans="1:52" x14ac:dyDescent="0.2">
      <c r="A124" s="13">
        <v>2015</v>
      </c>
      <c r="C124" s="4">
        <v>8.4881665999999995E-2</v>
      </c>
      <c r="D124" s="4">
        <v>0.195868126</v>
      </c>
      <c r="E124" s="4">
        <v>0.31376278800000001</v>
      </c>
      <c r="F124" s="4">
        <v>0.459295544</v>
      </c>
      <c r="G124" s="4">
        <v>0.58862360199999997</v>
      </c>
      <c r="H124" s="4">
        <v>0.69781833100000001</v>
      </c>
      <c r="I124" s="4">
        <v>0.79679873899999998</v>
      </c>
      <c r="J124" s="4">
        <v>0.91486126300000004</v>
      </c>
      <c r="K124" s="4">
        <v>1.0569570109999999</v>
      </c>
      <c r="L124" s="4">
        <v>1.147231476</v>
      </c>
      <c r="M124" s="4">
        <v>1.290106451</v>
      </c>
      <c r="N124" s="4">
        <v>1.3879178889999999</v>
      </c>
      <c r="O124" s="4">
        <v>1.4316667599999999</v>
      </c>
      <c r="P124" s="4">
        <v>1.4070027190000001</v>
      </c>
      <c r="Q124" s="4">
        <v>1.522866931</v>
      </c>
    </row>
    <row r="125" spans="1:52" x14ac:dyDescent="0.2">
      <c r="A125" s="13">
        <v>2016</v>
      </c>
      <c r="C125" s="4">
        <v>8.4881665999999995E-2</v>
      </c>
      <c r="D125" s="4">
        <v>0.195868126</v>
      </c>
      <c r="E125" s="4">
        <v>0.31376278800000001</v>
      </c>
      <c r="F125" s="4">
        <v>0.459295544</v>
      </c>
      <c r="G125" s="4">
        <v>0.58862360199999997</v>
      </c>
      <c r="H125" s="4">
        <v>0.69781833100000001</v>
      </c>
      <c r="I125" s="4">
        <v>0.79679873899999998</v>
      </c>
      <c r="J125" s="4">
        <v>0.91486126300000004</v>
      </c>
      <c r="K125" s="4">
        <v>1.0569570109999999</v>
      </c>
      <c r="L125" s="4">
        <v>1.147231476</v>
      </c>
      <c r="M125" s="4">
        <v>1.290106451</v>
      </c>
      <c r="N125" s="4">
        <v>1.3879178889999999</v>
      </c>
      <c r="O125" s="4">
        <v>1.4316667599999999</v>
      </c>
      <c r="P125" s="4">
        <v>1.4070027190000001</v>
      </c>
      <c r="Q125" s="4">
        <v>1.522866931</v>
      </c>
    </row>
    <row r="126" spans="1:52" x14ac:dyDescent="0.2">
      <c r="A126" s="13">
        <v>2017</v>
      </c>
      <c r="C126" s="4">
        <v>8.4881665999999995E-2</v>
      </c>
      <c r="D126" s="4">
        <v>0.195868126</v>
      </c>
      <c r="E126" s="4">
        <v>0.31376278800000001</v>
      </c>
      <c r="F126" s="4">
        <v>0.459295544</v>
      </c>
      <c r="G126" s="4">
        <v>0.58862360199999997</v>
      </c>
      <c r="H126" s="4">
        <v>0.69781833100000001</v>
      </c>
      <c r="I126" s="4">
        <v>0.79679873899999998</v>
      </c>
      <c r="J126" s="4">
        <v>0.91486126300000004</v>
      </c>
      <c r="K126" s="4">
        <v>1.0569570109999999</v>
      </c>
      <c r="L126" s="4">
        <v>1.147231476</v>
      </c>
      <c r="M126" s="4">
        <v>1.290106451</v>
      </c>
      <c r="N126" s="4">
        <v>1.3879178889999999</v>
      </c>
      <c r="O126" s="4">
        <v>1.4316667599999999</v>
      </c>
      <c r="P126" s="4">
        <v>1.4070027190000001</v>
      </c>
      <c r="Q126" s="4">
        <v>1.522866931</v>
      </c>
    </row>
    <row r="127" spans="1:52" x14ac:dyDescent="0.2">
      <c r="B127" s="4" t="s">
        <v>39</v>
      </c>
      <c r="C127" s="4" t="s">
        <v>38</v>
      </c>
      <c r="D127" s="4" t="s">
        <v>40</v>
      </c>
      <c r="E127" s="4" t="s">
        <v>41</v>
      </c>
      <c r="F127" s="4" t="s">
        <v>42</v>
      </c>
      <c r="G127" s="4" t="s">
        <v>11</v>
      </c>
      <c r="H127" s="4">
        <v>1000</v>
      </c>
    </row>
    <row r="128" spans="1:52" x14ac:dyDescent="0.2">
      <c r="B128" s="4" t="s">
        <v>43</v>
      </c>
      <c r="C128" s="4">
        <v>1965</v>
      </c>
      <c r="D128" s="4">
        <v>1966</v>
      </c>
      <c r="E128" s="4">
        <v>1967</v>
      </c>
      <c r="F128" s="4">
        <v>1968</v>
      </c>
      <c r="G128" s="4">
        <v>1969</v>
      </c>
      <c r="H128" s="4">
        <v>1970</v>
      </c>
      <c r="I128" s="4">
        <v>1971</v>
      </c>
      <c r="J128" s="4">
        <v>1972</v>
      </c>
      <c r="K128" s="4">
        <v>1973</v>
      </c>
      <c r="L128" s="4">
        <v>1974</v>
      </c>
      <c r="M128" s="4">
        <v>1975</v>
      </c>
      <c r="N128" s="4">
        <v>1976</v>
      </c>
      <c r="O128" s="4">
        <v>1977</v>
      </c>
      <c r="P128" s="4">
        <v>1978</v>
      </c>
      <c r="Q128" s="4">
        <v>1979</v>
      </c>
      <c r="R128" s="4">
        <v>1980</v>
      </c>
      <c r="S128" s="4">
        <v>1981</v>
      </c>
      <c r="T128" s="4">
        <v>1982</v>
      </c>
      <c r="U128" s="4">
        <v>1983</v>
      </c>
      <c r="V128" s="4">
        <v>1984</v>
      </c>
      <c r="W128" s="4">
        <v>1985</v>
      </c>
      <c r="X128" s="4">
        <v>1986</v>
      </c>
      <c r="Y128" s="4">
        <v>1987</v>
      </c>
      <c r="Z128" s="4">
        <v>1988</v>
      </c>
      <c r="AA128" s="4">
        <v>1989</v>
      </c>
      <c r="AB128" s="4">
        <v>1990</v>
      </c>
      <c r="AC128" s="4">
        <v>1991</v>
      </c>
      <c r="AD128" s="4">
        <v>1992</v>
      </c>
      <c r="AE128" s="4">
        <v>1993</v>
      </c>
      <c r="AF128" s="4">
        <v>1994</v>
      </c>
      <c r="AG128" s="4">
        <v>1995</v>
      </c>
      <c r="AH128" s="4">
        <v>1996</v>
      </c>
      <c r="AI128" s="4">
        <v>1997</v>
      </c>
      <c r="AJ128" s="4">
        <v>1998</v>
      </c>
      <c r="AK128" s="4">
        <v>1999</v>
      </c>
      <c r="AL128" s="4">
        <v>2000</v>
      </c>
      <c r="AM128" s="4">
        <v>2001</v>
      </c>
      <c r="AN128" s="4">
        <v>2002</v>
      </c>
      <c r="AO128" s="4">
        <v>2003</v>
      </c>
      <c r="AP128" s="4">
        <v>2004</v>
      </c>
      <c r="AQ128" s="4">
        <v>2005</v>
      </c>
      <c r="AR128" s="4">
        <v>2006</v>
      </c>
      <c r="AS128" s="4">
        <v>2007</v>
      </c>
      <c r="AT128" s="4">
        <v>2008</v>
      </c>
      <c r="AU128" s="4">
        <v>2009</v>
      </c>
      <c r="AV128" s="4">
        <v>2010</v>
      </c>
      <c r="AW128" s="4">
        <v>2011</v>
      </c>
      <c r="AX128" s="4">
        <v>2012</v>
      </c>
      <c r="AY128" s="4">
        <v>2013</v>
      </c>
      <c r="AZ128" s="4">
        <v>2014</v>
      </c>
    </row>
    <row r="129" spans="2:55" x14ac:dyDescent="0.2">
      <c r="B129" s="4" t="s">
        <v>0</v>
      </c>
      <c r="C129" s="4" t="s">
        <v>44</v>
      </c>
      <c r="D129" s="4" t="s">
        <v>2</v>
      </c>
      <c r="E129" s="4" t="s">
        <v>45</v>
      </c>
      <c r="F129" s="4" t="s">
        <v>46</v>
      </c>
      <c r="G129" s="4" t="s">
        <v>47</v>
      </c>
      <c r="H129" s="4" t="s">
        <v>4</v>
      </c>
      <c r="I129" s="4">
        <v>83.458333330000002</v>
      </c>
      <c r="J129" s="4">
        <v>1199072.8840000001</v>
      </c>
      <c r="K129" s="4">
        <v>1205530.7209999999</v>
      </c>
      <c r="L129" s="4">
        <v>1000</v>
      </c>
      <c r="M129" s="6">
        <v>8019</v>
      </c>
    </row>
    <row r="130" spans="2:55" x14ac:dyDescent="0.2">
      <c r="B130" s="4">
        <v>174.792</v>
      </c>
      <c r="C130" s="4">
        <v>230.55099999999999</v>
      </c>
      <c r="D130" s="4">
        <v>261.678</v>
      </c>
      <c r="E130" s="4">
        <v>550.36199999999997</v>
      </c>
      <c r="F130" s="4">
        <v>702.18100000000004</v>
      </c>
      <c r="G130" s="4">
        <v>862.78899999999999</v>
      </c>
      <c r="H130" s="4">
        <v>1256.5650000000001</v>
      </c>
      <c r="I130" s="4">
        <v>1743.7629999999999</v>
      </c>
      <c r="J130" s="4">
        <v>1874.5340000000001</v>
      </c>
      <c r="K130" s="4">
        <v>1758.9190000000001</v>
      </c>
      <c r="L130" s="4">
        <v>1588.39</v>
      </c>
      <c r="M130" s="4">
        <v>1356.7360000000001</v>
      </c>
      <c r="N130" s="4">
        <v>1177.8219999999999</v>
      </c>
      <c r="O130" s="4">
        <v>978.37</v>
      </c>
      <c r="P130" s="4">
        <v>979.43100000000004</v>
      </c>
      <c r="Q130" s="4">
        <v>935.71400000000006</v>
      </c>
      <c r="R130" s="4">
        <v>958.28</v>
      </c>
      <c r="S130" s="4">
        <v>973.50199999999995</v>
      </c>
      <c r="T130" s="4">
        <v>955.96400000000006</v>
      </c>
      <c r="U130" s="4">
        <v>981.45</v>
      </c>
      <c r="V130" s="4">
        <v>1092.0550000000001</v>
      </c>
      <c r="W130" s="4">
        <v>1139.6759999999999</v>
      </c>
      <c r="X130" s="4">
        <v>1141.9929999999999</v>
      </c>
      <c r="Y130" s="4">
        <v>859.41600000000005</v>
      </c>
      <c r="Z130" s="4">
        <v>1228.721</v>
      </c>
      <c r="AA130" s="4">
        <v>1229.5999999999999</v>
      </c>
      <c r="AB130" s="4">
        <v>1455.193</v>
      </c>
      <c r="AC130" s="4">
        <v>1195.608279</v>
      </c>
      <c r="AD130" s="4">
        <v>1390.3309099999999</v>
      </c>
      <c r="AE130" s="4">
        <v>1326.6006600000001</v>
      </c>
      <c r="AF130" s="4">
        <v>1329.34987</v>
      </c>
      <c r="AG130" s="4">
        <v>1264.2445399999999</v>
      </c>
      <c r="AH130" s="4">
        <v>1192.778411</v>
      </c>
      <c r="AI130" s="4">
        <v>1124.430415</v>
      </c>
      <c r="AJ130" s="4">
        <v>1101.1654530000001</v>
      </c>
      <c r="AK130" s="4">
        <v>989.81591400000002</v>
      </c>
      <c r="AL130" s="4">
        <v>1132.707038</v>
      </c>
      <c r="AM130" s="4">
        <v>1387.193651</v>
      </c>
      <c r="AN130" s="4">
        <v>1480.1927229999999</v>
      </c>
      <c r="AO130" s="4">
        <v>1490.8990960000001</v>
      </c>
      <c r="AP130" s="4">
        <v>1480.5425279999999</v>
      </c>
      <c r="AQ130" s="4">
        <v>1483.2857630000001</v>
      </c>
      <c r="AR130" s="4">
        <v>1486.4353229999999</v>
      </c>
      <c r="AS130" s="4">
        <v>1354.0971609999999</v>
      </c>
      <c r="AT130" s="4">
        <v>990.56564000000003</v>
      </c>
      <c r="AU130" s="4">
        <v>807.94660899999997</v>
      </c>
      <c r="AV130" s="4">
        <v>810.21520599999997</v>
      </c>
      <c r="AW130" s="4">
        <v>1199.0728839999999</v>
      </c>
      <c r="AX130" s="4">
        <v>1205.5307210000001</v>
      </c>
      <c r="AY130" s="4">
        <v>1270.7453889999999</v>
      </c>
      <c r="AZ130" s="4">
        <v>1297.8462569999999</v>
      </c>
      <c r="BA130" s="4">
        <v>1322.3115720000001</v>
      </c>
      <c r="BB130" s="4">
        <v>1343.4658509999999</v>
      </c>
      <c r="BC130" s="5">
        <v>1350</v>
      </c>
    </row>
    <row r="131" spans="2:55" x14ac:dyDescent="0.2">
      <c r="C131" s="4" t="s">
        <v>48</v>
      </c>
      <c r="D131" s="4" t="s">
        <v>49</v>
      </c>
      <c r="E131" s="4" t="s">
        <v>11</v>
      </c>
      <c r="F131" s="4" t="s">
        <v>50</v>
      </c>
      <c r="G131" s="4" t="s">
        <v>51</v>
      </c>
      <c r="H131" s="4" t="s">
        <v>52</v>
      </c>
      <c r="I131" s="4" t="s">
        <v>53</v>
      </c>
      <c r="J131" s="4">
        <v>1900</v>
      </c>
    </row>
    <row r="132" spans="2:55" x14ac:dyDescent="0.2">
      <c r="B132" s="4" t="s">
        <v>43</v>
      </c>
      <c r="C132" s="4">
        <v>1965</v>
      </c>
      <c r="D132" s="4">
        <v>1966</v>
      </c>
      <c r="E132" s="4">
        <v>1967</v>
      </c>
      <c r="F132" s="4">
        <v>1968</v>
      </c>
      <c r="G132" s="4">
        <v>1969</v>
      </c>
      <c r="H132" s="4">
        <v>1970</v>
      </c>
      <c r="I132" s="4">
        <v>1971</v>
      </c>
      <c r="J132" s="4">
        <v>1972</v>
      </c>
      <c r="K132" s="4">
        <v>1973</v>
      </c>
      <c r="L132" s="4">
        <v>1974</v>
      </c>
      <c r="M132" s="4">
        <v>1975</v>
      </c>
      <c r="N132" s="4">
        <v>1976</v>
      </c>
      <c r="O132" s="4">
        <v>1977</v>
      </c>
      <c r="P132" s="4">
        <v>1978</v>
      </c>
      <c r="Q132" s="4">
        <v>1979</v>
      </c>
      <c r="R132" s="4">
        <v>1980</v>
      </c>
      <c r="S132" s="4">
        <v>1981</v>
      </c>
      <c r="T132" s="4">
        <v>1982</v>
      </c>
      <c r="U132" s="4">
        <v>1983</v>
      </c>
      <c r="V132" s="4">
        <v>1984</v>
      </c>
      <c r="W132" s="4">
        <v>1985</v>
      </c>
      <c r="X132" s="4">
        <v>1986</v>
      </c>
      <c r="Y132" s="4">
        <v>1987</v>
      </c>
      <c r="Z132" s="4">
        <v>1988</v>
      </c>
      <c r="AA132" s="4">
        <v>1989</v>
      </c>
      <c r="AB132" s="4">
        <v>1990</v>
      </c>
      <c r="AC132" s="4">
        <v>1991</v>
      </c>
      <c r="AD132" s="4">
        <v>1992</v>
      </c>
      <c r="AE132" s="4">
        <v>1993</v>
      </c>
      <c r="AF132" s="4">
        <v>1994</v>
      </c>
      <c r="AG132" s="4">
        <v>1995</v>
      </c>
      <c r="AH132" s="4">
        <v>1996</v>
      </c>
      <c r="AI132" s="4">
        <v>1997</v>
      </c>
      <c r="AJ132" s="4">
        <v>1998</v>
      </c>
      <c r="AK132" s="4">
        <v>1999</v>
      </c>
      <c r="AL132" s="4">
        <v>2000</v>
      </c>
      <c r="AM132" s="4">
        <v>2001</v>
      </c>
      <c r="AN132" s="4">
        <v>2002</v>
      </c>
      <c r="AO132" s="4">
        <v>2003</v>
      </c>
      <c r="AP132" s="4">
        <v>2004</v>
      </c>
      <c r="AQ132" s="4">
        <v>2005</v>
      </c>
      <c r="AR132" s="4">
        <v>2006</v>
      </c>
      <c r="AS132" s="4">
        <v>2007</v>
      </c>
      <c r="AT132" s="4">
        <v>2008</v>
      </c>
      <c r="AU132" s="4">
        <v>2009</v>
      </c>
      <c r="AV132" s="4">
        <v>2010</v>
      </c>
      <c r="AW132" s="4">
        <v>2011</v>
      </c>
      <c r="AX132" s="4">
        <v>2012</v>
      </c>
      <c r="AY132" s="4">
        <v>2013</v>
      </c>
      <c r="AZ132" s="4">
        <v>2014</v>
      </c>
      <c r="BA132" s="4">
        <v>2015</v>
      </c>
    </row>
    <row r="133" spans="2:55" x14ac:dyDescent="0.2">
      <c r="B133" s="4">
        <v>0.56384999999999996</v>
      </c>
      <c r="C133" s="4">
        <v>0.38424999999999998</v>
      </c>
      <c r="D133" s="4">
        <v>0.35361999999999999</v>
      </c>
      <c r="E133" s="4">
        <v>0.67945999999999995</v>
      </c>
      <c r="F133" s="4">
        <v>0.62695000000000001</v>
      </c>
      <c r="G133" s="4">
        <v>0.60335000000000005</v>
      </c>
      <c r="H133" s="4">
        <v>1.0384800000000001</v>
      </c>
      <c r="I133" s="4">
        <v>1.5569299999999999</v>
      </c>
      <c r="J133" s="4">
        <v>1.5365</v>
      </c>
      <c r="K133" s="4">
        <v>1.7244299999999999</v>
      </c>
      <c r="L133" s="4">
        <v>1.5726599999999999</v>
      </c>
      <c r="M133" s="4">
        <v>1.49092</v>
      </c>
      <c r="N133" s="4">
        <v>1.28024</v>
      </c>
      <c r="O133" s="4">
        <v>1.526946667</v>
      </c>
      <c r="P133" s="4">
        <v>1.5219494440000001</v>
      </c>
      <c r="Q133" s="4">
        <v>1.5195243519999999</v>
      </c>
      <c r="R133" s="4">
        <v>1.48537341</v>
      </c>
      <c r="S133" s="4">
        <v>1.48537341</v>
      </c>
      <c r="T133" s="4">
        <v>1.48537341</v>
      </c>
      <c r="U133" s="4">
        <v>1.48537341</v>
      </c>
      <c r="V133" s="4">
        <v>1.48537341</v>
      </c>
      <c r="W133" s="4">
        <v>1.48537341</v>
      </c>
      <c r="X133" s="4">
        <v>1.48537341</v>
      </c>
      <c r="Y133" s="4">
        <v>1.48537341</v>
      </c>
      <c r="Z133" s="4">
        <v>1.48537341</v>
      </c>
      <c r="AA133" s="4">
        <v>1.48537341</v>
      </c>
      <c r="AB133" s="4">
        <v>1.48537341</v>
      </c>
      <c r="AC133" s="4">
        <v>1.48537341</v>
      </c>
      <c r="AD133" s="4">
        <v>1.48537341</v>
      </c>
      <c r="AE133" s="4">
        <v>1.48537341</v>
      </c>
      <c r="AF133" s="4">
        <v>1.48537341</v>
      </c>
      <c r="AG133" s="4">
        <v>1.48537341</v>
      </c>
      <c r="AH133" s="4">
        <v>1.48537341</v>
      </c>
      <c r="AI133" s="4">
        <v>1.48537341</v>
      </c>
      <c r="AJ133" s="4">
        <v>1.48537341</v>
      </c>
      <c r="AK133" s="4">
        <v>1.48537341</v>
      </c>
      <c r="AL133" s="4">
        <v>1.48537341</v>
      </c>
      <c r="AM133" s="4">
        <v>1.48537341</v>
      </c>
      <c r="AN133" s="4">
        <v>1.48537341</v>
      </c>
      <c r="AO133" s="4">
        <v>1.5</v>
      </c>
      <c r="AP133" s="4">
        <v>1.5</v>
      </c>
      <c r="AQ133" s="4">
        <v>1.5</v>
      </c>
      <c r="AR133" s="4">
        <v>1.5</v>
      </c>
      <c r="AS133" s="4">
        <v>1.5</v>
      </c>
      <c r="AT133" s="4">
        <v>1.5</v>
      </c>
      <c r="AU133" s="4">
        <v>1.5</v>
      </c>
      <c r="AV133" s="4">
        <v>1.5</v>
      </c>
      <c r="AW133" s="4">
        <v>1.5</v>
      </c>
      <c r="AX133" s="4">
        <v>1.5</v>
      </c>
      <c r="AY133" s="4">
        <v>1.5</v>
      </c>
      <c r="AZ133" s="4">
        <v>1.5</v>
      </c>
      <c r="BA133" s="4">
        <v>1.5</v>
      </c>
      <c r="BB133" s="4">
        <v>1.5</v>
      </c>
      <c r="BC133" s="5">
        <v>1.5</v>
      </c>
    </row>
    <row r="134" spans="2:55" x14ac:dyDescent="0.2">
      <c r="B134" s="4" t="s">
        <v>0</v>
      </c>
      <c r="C134" s="4" t="s">
        <v>54</v>
      </c>
      <c r="D134" s="4" t="s">
        <v>55</v>
      </c>
      <c r="E134" s="4" t="s">
        <v>1</v>
      </c>
    </row>
    <row r="135" spans="2:55" x14ac:dyDescent="0.2">
      <c r="B135" s="4" t="s">
        <v>0</v>
      </c>
      <c r="C135" s="4" t="s">
        <v>56</v>
      </c>
    </row>
    <row r="136" spans="2:55" x14ac:dyDescent="0.2">
      <c r="B136" s="4">
        <v>12</v>
      </c>
    </row>
    <row r="137" spans="2:55" x14ac:dyDescent="0.2">
      <c r="B137" s="4" t="s">
        <v>57</v>
      </c>
    </row>
    <row r="138" spans="2:55" x14ac:dyDescent="0.2">
      <c r="B138" s="4">
        <v>1965</v>
      </c>
      <c r="C138" s="4">
        <v>1966</v>
      </c>
      <c r="D138" s="4">
        <v>1967</v>
      </c>
      <c r="E138" s="4">
        <v>1968</v>
      </c>
      <c r="F138" s="4">
        <v>1969</v>
      </c>
      <c r="G138" s="4">
        <v>1970</v>
      </c>
      <c r="H138" s="4">
        <v>1971</v>
      </c>
      <c r="I138" s="4">
        <v>1972</v>
      </c>
      <c r="J138" s="4">
        <v>1973</v>
      </c>
      <c r="K138" s="4">
        <v>1974</v>
      </c>
      <c r="L138" s="4">
        <v>1975</v>
      </c>
      <c r="M138" s="4">
        <v>1976</v>
      </c>
    </row>
    <row r="139" spans="2:55" x14ac:dyDescent="0.2">
      <c r="B139" s="4">
        <v>2816.4374280000002</v>
      </c>
      <c r="C139" s="4">
        <v>3473.5804750000002</v>
      </c>
      <c r="D139" s="4">
        <v>3802.169891</v>
      </c>
      <c r="E139" s="4">
        <v>5257.3046009999998</v>
      </c>
      <c r="F139" s="4">
        <v>6712.4684180000004</v>
      </c>
      <c r="G139" s="4">
        <v>5679.8098280000004</v>
      </c>
      <c r="H139" s="4">
        <v>5257.3312830000004</v>
      </c>
      <c r="I139" s="4">
        <v>5726.7434839999996</v>
      </c>
      <c r="J139" s="4">
        <v>4787.923949</v>
      </c>
      <c r="K139" s="4">
        <v>4740.9925880000001</v>
      </c>
      <c r="L139" s="4">
        <v>4271.5744599999998</v>
      </c>
      <c r="M139" s="4">
        <v>4318.5230579999998</v>
      </c>
    </row>
    <row r="140" spans="2:55" x14ac:dyDescent="0.2">
      <c r="B140" s="4" t="s">
        <v>0</v>
      </c>
      <c r="C140" s="4" t="s">
        <v>58</v>
      </c>
    </row>
    <row r="141" spans="2:55" x14ac:dyDescent="0.2">
      <c r="B141" s="4">
        <v>563.28748559999997</v>
      </c>
      <c r="C141" s="4">
        <v>694.716095</v>
      </c>
      <c r="D141" s="4">
        <v>760.43397809999999</v>
      </c>
      <c r="E141" s="4">
        <v>1051.46092</v>
      </c>
      <c r="F141" s="4">
        <v>1342.493684</v>
      </c>
      <c r="G141" s="4">
        <v>1135.9619660000001</v>
      </c>
      <c r="H141" s="4">
        <v>1051.466257</v>
      </c>
      <c r="I141" s="4">
        <v>1145.3486969999999</v>
      </c>
      <c r="J141" s="4">
        <v>957.58478979999995</v>
      </c>
      <c r="K141" s="4">
        <v>948.19851759999995</v>
      </c>
      <c r="L141" s="4">
        <v>854.31489190000002</v>
      </c>
      <c r="M141" s="4">
        <v>863.70461160000002</v>
      </c>
    </row>
    <row r="142" spans="2:55" x14ac:dyDescent="0.2">
      <c r="B142" s="4" t="s">
        <v>0</v>
      </c>
      <c r="C142" s="4" t="s">
        <v>59</v>
      </c>
      <c r="D142" s="4" t="s">
        <v>47</v>
      </c>
    </row>
    <row r="143" spans="2:55" x14ac:dyDescent="0.2">
      <c r="B143" s="4">
        <v>12</v>
      </c>
      <c r="C143" s="4" t="s">
        <v>0</v>
      </c>
      <c r="D143" s="4" t="s">
        <v>56</v>
      </c>
    </row>
    <row r="144" spans="2:55" x14ac:dyDescent="0.2">
      <c r="B144" s="4" t="s">
        <v>57</v>
      </c>
    </row>
    <row r="145" spans="1:16" x14ac:dyDescent="0.2">
      <c r="C145" s="4">
        <v>2006</v>
      </c>
      <c r="D145" s="4">
        <v>2007</v>
      </c>
      <c r="E145" s="4">
        <v>2008</v>
      </c>
      <c r="F145" s="4">
        <v>2009</v>
      </c>
      <c r="G145" s="4">
        <v>2010</v>
      </c>
      <c r="H145" s="4">
        <v>2011</v>
      </c>
      <c r="I145" s="4">
        <v>2012</v>
      </c>
      <c r="J145" s="4">
        <v>2013</v>
      </c>
      <c r="K145" s="4">
        <v>2014</v>
      </c>
      <c r="L145" s="4">
        <v>2015</v>
      </c>
      <c r="M145" s="5">
        <v>2016</v>
      </c>
      <c r="N145" s="5">
        <v>2017</v>
      </c>
    </row>
    <row r="146" spans="1:16" x14ac:dyDescent="0.2">
      <c r="B146" s="4" t="s">
        <v>60</v>
      </c>
    </row>
    <row r="147" spans="1:16" x14ac:dyDescent="0.2">
      <c r="C147" s="4">
        <v>0.55500000000000005</v>
      </c>
      <c r="D147" s="4">
        <v>0.63800000000000001</v>
      </c>
      <c r="E147" s="4">
        <v>0.316</v>
      </c>
      <c r="F147" s="4">
        <v>0.28499999999999998</v>
      </c>
      <c r="G147" s="4">
        <v>0.67900000000000005</v>
      </c>
      <c r="H147" s="4">
        <v>0.54300000000000004</v>
      </c>
      <c r="I147" s="4">
        <v>0.66100000000000003</v>
      </c>
      <c r="J147" s="4">
        <v>0.69399999999999995</v>
      </c>
      <c r="K147" s="4">
        <v>0.89700000000000002</v>
      </c>
      <c r="L147" s="4">
        <v>0.95299999999999996</v>
      </c>
      <c r="M147" s="4">
        <v>0.75</v>
      </c>
      <c r="N147" s="4">
        <v>0.73</v>
      </c>
    </row>
    <row r="148" spans="1:16" x14ac:dyDescent="0.2">
      <c r="B148" s="4" t="s">
        <v>61</v>
      </c>
      <c r="C148" s="4">
        <v>0.25468164794007492</v>
      </c>
      <c r="D148" s="4">
        <v>0.43196004993757803</v>
      </c>
      <c r="E148" s="4">
        <v>0.32109862671660427</v>
      </c>
      <c r="F148" s="4">
        <v>0.60074906367041203</v>
      </c>
      <c r="G148" s="4">
        <v>0.42846441947565544</v>
      </c>
      <c r="H148" s="4">
        <v>0.28564294631710363</v>
      </c>
      <c r="I148" s="4">
        <v>0.31210986267166047</v>
      </c>
      <c r="J148" s="4">
        <v>0.19475655430711611</v>
      </c>
      <c r="K148" s="4">
        <v>0.21373283395755308</v>
      </c>
      <c r="L148" s="4">
        <v>0.22771535580524346</v>
      </c>
      <c r="M148" s="4">
        <v>0.15830212234706617</v>
      </c>
      <c r="N148" s="4">
        <v>0.17078651685393259</v>
      </c>
    </row>
    <row r="149" spans="1:16" x14ac:dyDescent="0.2">
      <c r="C149" s="4">
        <f>C148*C147</f>
        <v>0.1413483146067416</v>
      </c>
      <c r="D149" s="4">
        <f t="shared" ref="D149:N149" si="1">D148*D147</f>
        <v>0.2755905118601748</v>
      </c>
      <c r="E149" s="4">
        <f t="shared" si="1"/>
        <v>0.10146716604244695</v>
      </c>
      <c r="F149" s="4">
        <f t="shared" si="1"/>
        <v>0.17121348314606741</v>
      </c>
      <c r="G149" s="4">
        <f t="shared" si="1"/>
        <v>0.29092734082397009</v>
      </c>
      <c r="H149" s="4">
        <f t="shared" si="1"/>
        <v>0.15510411985018729</v>
      </c>
      <c r="I149" s="4">
        <f t="shared" si="1"/>
        <v>0.20630461922596757</v>
      </c>
      <c r="J149" s="4">
        <f t="shared" si="1"/>
        <v>0.13516104868913856</v>
      </c>
      <c r="K149" s="4">
        <f t="shared" si="1"/>
        <v>0.1917183520599251</v>
      </c>
      <c r="L149" s="4">
        <f t="shared" si="1"/>
        <v>0.21701273408239702</v>
      </c>
      <c r="M149" s="4">
        <f t="shared" si="1"/>
        <v>0.11872659176029962</v>
      </c>
      <c r="N149" s="4">
        <f t="shared" si="1"/>
        <v>0.12467415730337079</v>
      </c>
    </row>
    <row r="150" spans="1:16" x14ac:dyDescent="0.2">
      <c r="B150" s="4" t="s">
        <v>0</v>
      </c>
      <c r="C150" s="4" t="s">
        <v>36</v>
      </c>
      <c r="D150" s="4" t="s">
        <v>37</v>
      </c>
      <c r="E150" s="4" t="s">
        <v>38</v>
      </c>
      <c r="F150" s="4" t="s">
        <v>59</v>
      </c>
    </row>
    <row r="151" spans="1:16" x14ac:dyDescent="0.2">
      <c r="B151" s="4" t="s">
        <v>62</v>
      </c>
      <c r="C151" s="4">
        <v>2</v>
      </c>
      <c r="D151" s="4">
        <v>3</v>
      </c>
      <c r="E151" s="4">
        <v>4</v>
      </c>
      <c r="F151" s="4">
        <v>5</v>
      </c>
      <c r="G151" s="4">
        <v>6</v>
      </c>
      <c r="H151" s="4">
        <v>7</v>
      </c>
      <c r="I151" s="4">
        <v>8</v>
      </c>
      <c r="J151" s="4">
        <v>9</v>
      </c>
      <c r="K151" s="4">
        <v>10</v>
      </c>
      <c r="L151" s="4">
        <v>11</v>
      </c>
      <c r="M151" s="4">
        <v>12</v>
      </c>
      <c r="N151" s="4">
        <v>13</v>
      </c>
      <c r="O151" s="4">
        <v>14</v>
      </c>
      <c r="P151" s="4">
        <v>15</v>
      </c>
    </row>
    <row r="152" spans="1:16" x14ac:dyDescent="0.2">
      <c r="A152" s="13">
        <v>2006</v>
      </c>
      <c r="B152" s="4">
        <v>1.9380752000000001E-2</v>
      </c>
      <c r="C152" s="4">
        <v>0.10145982200000001</v>
      </c>
      <c r="D152" s="4">
        <v>0.24414475499999999</v>
      </c>
      <c r="E152" s="4">
        <v>0.37814567100000002</v>
      </c>
      <c r="F152" s="4">
        <v>0.52699222899999998</v>
      </c>
      <c r="G152" s="4">
        <v>0.65206661499999996</v>
      </c>
      <c r="H152" s="4">
        <v>0.76360385099999994</v>
      </c>
      <c r="I152" s="4">
        <v>0.84666801899999999</v>
      </c>
      <c r="J152" s="4">
        <v>0.93351983299999997</v>
      </c>
      <c r="K152" s="4">
        <v>0.97143749400000001</v>
      </c>
      <c r="L152" s="4">
        <v>1.0011509190000001</v>
      </c>
      <c r="M152" s="4">
        <v>1.1495346909999999</v>
      </c>
      <c r="N152" s="4">
        <v>1.2116872009999999</v>
      </c>
      <c r="O152" s="4">
        <v>1.281049807</v>
      </c>
      <c r="P152" s="4">
        <v>1.179917849</v>
      </c>
    </row>
    <row r="153" spans="1:16" x14ac:dyDescent="0.2">
      <c r="A153" s="13">
        <v>2007</v>
      </c>
      <c r="B153" s="4">
        <v>1.8495648999999999E-2</v>
      </c>
      <c r="C153" s="4">
        <v>8.7193363999999995E-2</v>
      </c>
      <c r="D153" s="4">
        <v>0.279247415</v>
      </c>
      <c r="E153" s="4">
        <v>0.43718783300000003</v>
      </c>
      <c r="F153" s="4">
        <v>0.58248880300000005</v>
      </c>
      <c r="G153" s="4">
        <v>0.68663239899999995</v>
      </c>
      <c r="H153" s="4">
        <v>0.78823631599999999</v>
      </c>
      <c r="I153" s="4">
        <v>0.87099972599999997</v>
      </c>
      <c r="J153" s="4">
        <v>0.970100191</v>
      </c>
      <c r="K153" s="4">
        <v>1.1027085160000001</v>
      </c>
      <c r="L153" s="4">
        <v>1.1056714510000001</v>
      </c>
      <c r="M153" s="4">
        <v>1.2369484479999999</v>
      </c>
      <c r="N153" s="4">
        <v>1.2354868450000001</v>
      </c>
      <c r="O153" s="4">
        <v>1.749460306</v>
      </c>
      <c r="P153" s="4">
        <v>1.230626606</v>
      </c>
    </row>
    <row r="154" spans="1:16" x14ac:dyDescent="0.2">
      <c r="A154" s="13">
        <v>2008</v>
      </c>
      <c r="B154" s="4">
        <v>2.2553568E-2</v>
      </c>
      <c r="C154" s="4">
        <v>8.3533376000000006E-2</v>
      </c>
      <c r="D154" s="4">
        <v>0.21397105999999999</v>
      </c>
      <c r="E154" s="4">
        <v>0.40660791499999999</v>
      </c>
      <c r="F154" s="4">
        <v>0.57580060799999999</v>
      </c>
      <c r="G154" s="4">
        <v>0.68906324200000002</v>
      </c>
      <c r="H154" s="4">
        <v>0.80522349299999996</v>
      </c>
      <c r="I154" s="4">
        <v>0.98197084899999998</v>
      </c>
      <c r="J154" s="4">
        <v>0.96832022399999995</v>
      </c>
      <c r="K154" s="4">
        <v>1.262557586</v>
      </c>
      <c r="L154" s="4">
        <v>1.2472124309999999</v>
      </c>
      <c r="M154" s="4">
        <v>1.2466489679999999</v>
      </c>
      <c r="N154" s="4">
        <v>1.389705798</v>
      </c>
      <c r="O154" s="4">
        <v>1.6380326970000001</v>
      </c>
      <c r="P154" s="4">
        <v>1.2469683009999999</v>
      </c>
    </row>
    <row r="155" spans="1:16" x14ac:dyDescent="0.2">
      <c r="A155" s="13">
        <v>2009</v>
      </c>
      <c r="B155" s="4">
        <v>2.0319990999999999E-2</v>
      </c>
      <c r="C155" s="4">
        <v>0.10850145999999999</v>
      </c>
      <c r="D155" s="4">
        <v>0.24195861900000001</v>
      </c>
      <c r="E155" s="4">
        <v>0.41645069600000001</v>
      </c>
      <c r="F155" s="4">
        <v>0.64661924500000001</v>
      </c>
      <c r="G155" s="4">
        <v>0.78533266300000004</v>
      </c>
      <c r="H155" s="4">
        <v>0.95014345300000003</v>
      </c>
      <c r="I155" s="4">
        <v>1.0306215750000001</v>
      </c>
      <c r="J155" s="4">
        <v>1.0640246280000001</v>
      </c>
      <c r="K155" s="4">
        <v>1.3283554529999999</v>
      </c>
      <c r="L155" s="4">
        <v>1.326541881</v>
      </c>
      <c r="M155" s="4">
        <v>1.5470371329999999</v>
      </c>
      <c r="N155" s="4">
        <v>1.5565858539999999</v>
      </c>
      <c r="O155" s="4">
        <v>1.5368162080000001</v>
      </c>
      <c r="P155" s="4">
        <v>1.7437159609999999</v>
      </c>
    </row>
    <row r="156" spans="1:16" x14ac:dyDescent="0.2">
      <c r="A156" s="13">
        <v>2010</v>
      </c>
      <c r="B156" s="4">
        <v>3.1689083999999999E-2</v>
      </c>
      <c r="C156" s="4">
        <v>0.11734314799999999</v>
      </c>
      <c r="D156" s="4">
        <v>0.221257593</v>
      </c>
      <c r="E156" s="4">
        <v>0.44114833799999997</v>
      </c>
      <c r="F156" s="4">
        <v>0.56523318099999997</v>
      </c>
      <c r="G156" s="4">
        <v>0.72191307000000005</v>
      </c>
      <c r="H156" s="4">
        <v>0.93679943799999998</v>
      </c>
      <c r="I156" s="4">
        <v>1.3365648569999999</v>
      </c>
      <c r="J156" s="4">
        <v>1.574484153</v>
      </c>
      <c r="K156" s="4">
        <v>1.6224372220000001</v>
      </c>
      <c r="L156" s="4">
        <v>1.692529159</v>
      </c>
      <c r="M156" s="4">
        <v>1.895356839</v>
      </c>
      <c r="N156" s="4">
        <v>1.9269976470000001</v>
      </c>
      <c r="O156" s="4">
        <v>1.9414515240000001</v>
      </c>
      <c r="P156" s="4">
        <v>1.96177442</v>
      </c>
    </row>
    <row r="157" spans="1:16" x14ac:dyDescent="0.2">
      <c r="A157" s="13">
        <v>2011</v>
      </c>
      <c r="B157" s="4">
        <v>2.9375575000000001E-2</v>
      </c>
      <c r="C157" s="4">
        <v>0.106631395</v>
      </c>
      <c r="D157" s="4">
        <v>0.20897274199999999</v>
      </c>
      <c r="E157" s="4">
        <v>0.40841345800000001</v>
      </c>
      <c r="F157" s="4">
        <v>0.54885837500000001</v>
      </c>
      <c r="G157" s="4">
        <v>0.70586089699999999</v>
      </c>
      <c r="H157" s="4">
        <v>0.88746961899999999</v>
      </c>
      <c r="I157" s="4">
        <v>1.1324740360000001</v>
      </c>
      <c r="J157" s="4">
        <v>1.4220402940000001</v>
      </c>
      <c r="K157" s="4">
        <v>1.444774336</v>
      </c>
      <c r="L157" s="4">
        <v>1.510418611</v>
      </c>
      <c r="M157" s="4">
        <v>1.6415487989999999</v>
      </c>
      <c r="N157" s="4">
        <v>1.6941674689999999</v>
      </c>
      <c r="O157" s="4">
        <v>1.853097483</v>
      </c>
      <c r="P157" s="4">
        <v>1.8597176419999999</v>
      </c>
    </row>
    <row r="158" spans="1:16" x14ac:dyDescent="0.2">
      <c r="A158" s="13">
        <v>2012</v>
      </c>
      <c r="B158" s="4">
        <v>2.7062065E-2</v>
      </c>
      <c r="C158" s="4">
        <v>9.5919641999999999E-2</v>
      </c>
      <c r="D158" s="4">
        <v>0.196687891</v>
      </c>
      <c r="E158" s="4">
        <v>0.37567857900000001</v>
      </c>
      <c r="F158" s="4">
        <v>0.53248356900000005</v>
      </c>
      <c r="G158" s="4">
        <v>0.68980872500000001</v>
      </c>
      <c r="H158" s="4">
        <v>0.83813980099999996</v>
      </c>
      <c r="I158" s="4">
        <v>0.92838321599999996</v>
      </c>
      <c r="J158" s="4">
        <v>1.269596435</v>
      </c>
      <c r="K158" s="4">
        <v>1.2671114489999999</v>
      </c>
      <c r="L158" s="4">
        <v>1.3283080629999999</v>
      </c>
      <c r="M158" s="4">
        <v>1.3877407589999999</v>
      </c>
      <c r="N158" s="4">
        <v>1.461337291</v>
      </c>
      <c r="O158" s="4">
        <v>1.764743441</v>
      </c>
      <c r="P158" s="4">
        <v>1.757660864</v>
      </c>
    </row>
    <row r="159" spans="1:16" x14ac:dyDescent="0.2">
      <c r="A159" s="13">
        <v>2013</v>
      </c>
      <c r="B159" s="4">
        <v>2.9375575000000001E-2</v>
      </c>
      <c r="C159" s="4">
        <v>0.106631395</v>
      </c>
      <c r="D159" s="4">
        <v>0.20897274199999999</v>
      </c>
      <c r="E159" s="4">
        <v>0.40841345800000001</v>
      </c>
      <c r="F159" s="4">
        <v>0.54885837500000001</v>
      </c>
      <c r="G159" s="4">
        <v>0.70586089699999999</v>
      </c>
      <c r="H159" s="4">
        <v>0.88746961899999999</v>
      </c>
      <c r="I159" s="4">
        <v>1.1324740360000001</v>
      </c>
      <c r="J159" s="4">
        <v>1.4220402940000001</v>
      </c>
      <c r="K159" s="4">
        <v>1.444774336</v>
      </c>
      <c r="L159" s="4">
        <v>1.510418611</v>
      </c>
      <c r="M159" s="4">
        <v>1.6415487989999999</v>
      </c>
      <c r="N159" s="4">
        <v>1.6941674689999999</v>
      </c>
      <c r="O159" s="4">
        <v>1.853097483</v>
      </c>
      <c r="P159" s="4">
        <v>1.8597176419999999</v>
      </c>
    </row>
    <row r="160" spans="1:16" x14ac:dyDescent="0.2">
      <c r="A160" s="13">
        <v>2014</v>
      </c>
      <c r="B160" s="4">
        <v>2.5225422000000001E-2</v>
      </c>
      <c r="C160" s="4">
        <v>0.13456103799999999</v>
      </c>
      <c r="D160" s="4">
        <v>0.22362502000000001</v>
      </c>
      <c r="E160" s="4">
        <v>0.39429725100000002</v>
      </c>
      <c r="F160" s="4">
        <v>0.54727595100000004</v>
      </c>
      <c r="G160" s="4">
        <v>0.69453373399999996</v>
      </c>
      <c r="H160" s="4">
        <v>0.76282845600000004</v>
      </c>
      <c r="I160" s="4">
        <v>0.99709786499999997</v>
      </c>
      <c r="J160" s="4">
        <v>1.142014088</v>
      </c>
      <c r="K160" s="4">
        <v>1.2663642900000001</v>
      </c>
      <c r="L160" s="4">
        <v>1.4441065390000001</v>
      </c>
      <c r="M160" s="4">
        <v>1.7110011249999999</v>
      </c>
      <c r="N160" s="4">
        <v>1.9030163040000001</v>
      </c>
      <c r="O160" s="4">
        <v>1.7945568460000001</v>
      </c>
      <c r="P160" s="4">
        <v>1.7766869240000001</v>
      </c>
    </row>
    <row r="161" spans="1:54" x14ac:dyDescent="0.2">
      <c r="A161" s="13">
        <v>2015</v>
      </c>
      <c r="B161" s="4">
        <v>2.2663922E-2</v>
      </c>
      <c r="C161" s="4">
        <v>7.6370721000000003E-2</v>
      </c>
      <c r="D161" s="4">
        <v>0.20628748999999999</v>
      </c>
      <c r="E161" s="4">
        <v>0.38888217200000003</v>
      </c>
      <c r="F161" s="4">
        <v>0.57437083799999999</v>
      </c>
      <c r="G161" s="4">
        <v>0.62703836000000002</v>
      </c>
      <c r="H161" s="4">
        <v>0.80576405200000001</v>
      </c>
      <c r="I161" s="4">
        <v>0.94094098999999998</v>
      </c>
      <c r="J161" s="4">
        <v>1.0459384430000001</v>
      </c>
      <c r="K161" s="4">
        <v>1.065510102</v>
      </c>
      <c r="L161" s="4">
        <v>1.30555602</v>
      </c>
      <c r="M161" s="4">
        <v>1.6099144869999999</v>
      </c>
      <c r="N161" s="4">
        <v>1.4115746499999999</v>
      </c>
      <c r="O161" s="4">
        <v>1.6114570420000001</v>
      </c>
      <c r="P161" s="4">
        <v>2.2200154310000002</v>
      </c>
    </row>
    <row r="162" spans="1:54" x14ac:dyDescent="0.2">
      <c r="A162" s="13">
        <v>2016</v>
      </c>
      <c r="B162" s="4">
        <f t="shared" ref="B162:P162" si="2">B373</f>
        <v>3.3300214746314831E-2</v>
      </c>
      <c r="C162" s="4">
        <f t="shared" si="2"/>
        <v>0.10991502227034132</v>
      </c>
      <c r="D162" s="4">
        <f t="shared" si="2"/>
        <v>0.26589982348704277</v>
      </c>
      <c r="E162" s="4">
        <f t="shared" si="2"/>
        <v>0.48098001159542086</v>
      </c>
      <c r="F162" s="4">
        <f t="shared" si="2"/>
        <v>0.53885808541347457</v>
      </c>
      <c r="G162" s="4">
        <f t="shared" si="2"/>
        <v>0.6323383499592018</v>
      </c>
      <c r="H162" s="4">
        <f t="shared" si="2"/>
        <v>0.6966441282441368</v>
      </c>
      <c r="I162" s="4">
        <f t="shared" si="2"/>
        <v>0.78559349524697342</v>
      </c>
      <c r="J162" s="4">
        <f t="shared" si="2"/>
        <v>0.84670904429615823</v>
      </c>
      <c r="K162" s="4">
        <f t="shared" si="2"/>
        <v>0.96047921325482999</v>
      </c>
      <c r="L162" s="4">
        <f t="shared" si="2"/>
        <v>1.1667735468267804</v>
      </c>
      <c r="M162" s="4">
        <f t="shared" si="2"/>
        <v>1.3694739355555452</v>
      </c>
      <c r="N162" s="4">
        <f t="shared" si="2"/>
        <v>1.6232018942992206</v>
      </c>
      <c r="O162" s="4">
        <f t="shared" si="2"/>
        <v>1.684791209495754</v>
      </c>
      <c r="P162" s="4">
        <f t="shared" si="2"/>
        <v>1.7382179999859317</v>
      </c>
    </row>
    <row r="163" spans="1:54" x14ac:dyDescent="0.2">
      <c r="A163" s="13">
        <v>2017</v>
      </c>
      <c r="B163" s="4">
        <f>B274</f>
        <v>2.1910474530876287E-2</v>
      </c>
      <c r="C163" s="4">
        <f t="shared" ref="C163:P163" si="3">C274</f>
        <v>9.280892005032669E-2</v>
      </c>
      <c r="D163" s="4">
        <f t="shared" si="3"/>
        <v>0.20422502221149594</v>
      </c>
      <c r="E163" s="4">
        <f t="shared" si="3"/>
        <v>0.4023667858715867</v>
      </c>
      <c r="F163" s="4">
        <f t="shared" si="3"/>
        <v>0.53424866068796695</v>
      </c>
      <c r="G163" s="4">
        <f t="shared" si="3"/>
        <v>0.60678758200160421</v>
      </c>
      <c r="H163" s="4">
        <f t="shared" si="3"/>
        <v>0.69469842780168323</v>
      </c>
      <c r="I163" s="4">
        <f t="shared" si="3"/>
        <v>0.75751027755101874</v>
      </c>
      <c r="J163" s="4">
        <f t="shared" si="3"/>
        <v>0.82718833658307944</v>
      </c>
      <c r="K163" s="4">
        <f t="shared" si="3"/>
        <v>0.83566300632908863</v>
      </c>
      <c r="L163" s="4">
        <f t="shared" si="3"/>
        <v>0.95762399623589189</v>
      </c>
      <c r="M163" s="4">
        <f t="shared" si="3"/>
        <v>0.80352995935952098</v>
      </c>
      <c r="N163" s="4">
        <f t="shared" si="3"/>
        <v>1.198007146648308</v>
      </c>
      <c r="O163" s="4">
        <f t="shared" si="3"/>
        <v>1.3194748156182425</v>
      </c>
      <c r="P163" s="4">
        <f t="shared" si="3"/>
        <v>1.5931405977182491</v>
      </c>
    </row>
    <row r="164" spans="1:54" x14ac:dyDescent="0.2">
      <c r="B164" s="4" t="str">
        <f t="shared" ref="B164:P164" si="4">B374</f>
        <v>#</v>
      </c>
      <c r="C164" s="4" t="str">
        <f t="shared" si="4"/>
        <v>Relative_Mean_Temp</v>
      </c>
      <c r="D164" s="4">
        <f t="shared" si="4"/>
        <v>1984</v>
      </c>
      <c r="E164" s="4">
        <f t="shared" si="4"/>
        <v>1985</v>
      </c>
      <c r="F164" s="4">
        <f t="shared" si="4"/>
        <v>1986</v>
      </c>
      <c r="G164" s="4">
        <f t="shared" si="4"/>
        <v>1987</v>
      </c>
      <c r="H164" s="4">
        <f t="shared" si="4"/>
        <v>1988</v>
      </c>
      <c r="I164" s="4">
        <f t="shared" si="4"/>
        <v>1989</v>
      </c>
      <c r="J164" s="4">
        <f t="shared" si="4"/>
        <v>1990</v>
      </c>
      <c r="K164" s="4">
        <f t="shared" si="4"/>
        <v>1991</v>
      </c>
      <c r="L164" s="4">
        <f t="shared" si="4"/>
        <v>1992</v>
      </c>
      <c r="M164" s="4">
        <f t="shared" si="4"/>
        <v>1993</v>
      </c>
      <c r="N164" s="4">
        <f t="shared" si="4"/>
        <v>1994</v>
      </c>
      <c r="O164" s="4">
        <f t="shared" si="4"/>
        <v>1995</v>
      </c>
      <c r="P164" s="4">
        <f t="shared" si="4"/>
        <v>1996</v>
      </c>
    </row>
    <row r="165" spans="1:54" x14ac:dyDescent="0.2">
      <c r="B165" s="4" t="s">
        <v>63</v>
      </c>
      <c r="C165" s="4" t="s">
        <v>19</v>
      </c>
      <c r="D165" s="4" t="s">
        <v>64</v>
      </c>
      <c r="E165" s="4" t="s">
        <v>19</v>
      </c>
      <c r="F165" s="4" t="s">
        <v>21</v>
      </c>
      <c r="G165" s="4" t="s">
        <v>65</v>
      </c>
      <c r="H165" s="4" t="s">
        <v>47</v>
      </c>
    </row>
    <row r="166" spans="1:54" x14ac:dyDescent="0.2">
      <c r="B166" s="4">
        <v>3</v>
      </c>
    </row>
    <row r="167" spans="1:54" x14ac:dyDescent="0.2">
      <c r="B167" s="4" t="s">
        <v>66</v>
      </c>
      <c r="C167" s="4" t="s">
        <v>19</v>
      </c>
      <c r="D167" s="4" t="s">
        <v>67</v>
      </c>
      <c r="E167" s="4" t="s">
        <v>68</v>
      </c>
      <c r="F167" s="4" t="s">
        <v>69</v>
      </c>
      <c r="G167" s="4" t="s">
        <v>70</v>
      </c>
      <c r="H167" s="4" t="s">
        <v>71</v>
      </c>
      <c r="I167" s="4" t="s">
        <v>72</v>
      </c>
      <c r="J167" s="4" t="s">
        <v>14</v>
      </c>
      <c r="K167" s="4" t="s">
        <v>21</v>
      </c>
      <c r="L167" s="4" t="s">
        <v>47</v>
      </c>
    </row>
    <row r="168" spans="1:54" x14ac:dyDescent="0.2">
      <c r="B168" s="4">
        <v>1</v>
      </c>
      <c r="C168" s="4">
        <v>1</v>
      </c>
      <c r="D168" s="4">
        <v>1</v>
      </c>
    </row>
    <row r="169" spans="1:54" x14ac:dyDescent="0.2">
      <c r="B169" s="4">
        <v>53</v>
      </c>
      <c r="C169" s="4">
        <v>36</v>
      </c>
      <c r="D169" s="4">
        <v>15</v>
      </c>
    </row>
    <row r="170" spans="1:54" x14ac:dyDescent="0.2">
      <c r="B170" s="4" t="s">
        <v>0</v>
      </c>
      <c r="C170" s="4" t="s">
        <v>73</v>
      </c>
      <c r="D170" s="4">
        <v>1900</v>
      </c>
    </row>
    <row r="171" spans="1:54" x14ac:dyDescent="0.2">
      <c r="B171" s="4">
        <v>1964</v>
      </c>
      <c r="C171" s="4">
        <v>1965</v>
      </c>
      <c r="D171" s="4">
        <v>1966</v>
      </c>
      <c r="E171" s="4">
        <v>1967</v>
      </c>
      <c r="F171" s="4">
        <v>1968</v>
      </c>
      <c r="G171" s="4">
        <v>1969</v>
      </c>
      <c r="H171" s="4">
        <v>1970</v>
      </c>
      <c r="I171" s="4">
        <v>1971</v>
      </c>
      <c r="J171" s="4">
        <v>1972</v>
      </c>
      <c r="K171" s="4">
        <v>1973</v>
      </c>
      <c r="L171" s="4">
        <v>1974</v>
      </c>
      <c r="M171" s="4">
        <v>1975</v>
      </c>
      <c r="N171" s="4">
        <v>1976</v>
      </c>
      <c r="O171" s="4">
        <v>1977</v>
      </c>
      <c r="P171" s="4">
        <v>1978</v>
      </c>
      <c r="Q171" s="4">
        <v>1979</v>
      </c>
      <c r="R171" s="4">
        <v>1980</v>
      </c>
      <c r="S171" s="4">
        <v>1981</v>
      </c>
      <c r="T171" s="4">
        <v>1982</v>
      </c>
      <c r="U171" s="4">
        <v>1983</v>
      </c>
      <c r="V171" s="4">
        <v>1984</v>
      </c>
      <c r="W171" s="4">
        <v>1985</v>
      </c>
      <c r="X171" s="4">
        <v>1986</v>
      </c>
      <c r="Y171" s="4">
        <v>1987</v>
      </c>
      <c r="Z171" s="4">
        <v>1988</v>
      </c>
      <c r="AA171" s="4">
        <v>1989</v>
      </c>
      <c r="AB171" s="4">
        <v>1990</v>
      </c>
      <c r="AC171" s="4">
        <v>1991</v>
      </c>
      <c r="AD171" s="4">
        <v>1992</v>
      </c>
      <c r="AE171" s="4">
        <v>1993</v>
      </c>
      <c r="AF171" s="4">
        <v>1994</v>
      </c>
      <c r="AG171" s="4">
        <v>1995</v>
      </c>
      <c r="AH171" s="4">
        <v>1996</v>
      </c>
      <c r="AI171" s="4">
        <v>1997</v>
      </c>
      <c r="AJ171" s="4">
        <v>1998</v>
      </c>
      <c r="AK171" s="4">
        <v>1999</v>
      </c>
      <c r="AL171" s="4">
        <v>2000</v>
      </c>
      <c r="AM171" s="4">
        <v>2001</v>
      </c>
      <c r="AN171" s="4">
        <v>2002</v>
      </c>
      <c r="AO171" s="4">
        <v>2003</v>
      </c>
      <c r="AP171" s="4">
        <v>2004</v>
      </c>
      <c r="AQ171" s="4">
        <v>2005</v>
      </c>
      <c r="AR171" s="4">
        <v>2006</v>
      </c>
      <c r="AS171" s="4">
        <v>2007</v>
      </c>
      <c r="AT171" s="4">
        <v>2008</v>
      </c>
      <c r="AU171" s="4">
        <v>2009</v>
      </c>
      <c r="AV171" s="4">
        <v>2010</v>
      </c>
      <c r="AW171" s="4">
        <v>2011</v>
      </c>
      <c r="AX171" s="4">
        <v>2012</v>
      </c>
      <c r="AY171" s="4">
        <v>2013</v>
      </c>
      <c r="AZ171" s="4">
        <v>2014</v>
      </c>
      <c r="BA171" s="4">
        <v>2015</v>
      </c>
      <c r="BB171" s="5">
        <v>2016</v>
      </c>
    </row>
    <row r="172" spans="1:54" x14ac:dyDescent="0.2">
      <c r="B172" s="4">
        <v>1982</v>
      </c>
      <c r="C172" s="4">
        <v>1983</v>
      </c>
      <c r="D172" s="4">
        <v>1984</v>
      </c>
      <c r="E172" s="4">
        <v>1985</v>
      </c>
      <c r="F172" s="4">
        <v>1986</v>
      </c>
      <c r="G172" s="4">
        <v>1987</v>
      </c>
      <c r="H172" s="4">
        <v>1988</v>
      </c>
      <c r="I172" s="4">
        <v>1989</v>
      </c>
      <c r="J172" s="4">
        <v>1990</v>
      </c>
      <c r="K172" s="4">
        <v>1991</v>
      </c>
      <c r="L172" s="4">
        <v>1992</v>
      </c>
      <c r="M172" s="4">
        <v>1993</v>
      </c>
      <c r="N172" s="4">
        <v>1994</v>
      </c>
      <c r="O172" s="4">
        <v>1995</v>
      </c>
      <c r="P172" s="4">
        <v>1996</v>
      </c>
      <c r="Q172" s="4">
        <v>1997</v>
      </c>
      <c r="R172" s="4">
        <v>1998</v>
      </c>
      <c r="S172" s="4">
        <v>1999</v>
      </c>
      <c r="T172" s="4">
        <v>2000</v>
      </c>
      <c r="U172" s="4">
        <v>2001</v>
      </c>
      <c r="V172" s="4">
        <v>2002</v>
      </c>
      <c r="W172" s="4">
        <v>2003</v>
      </c>
      <c r="X172" s="4">
        <v>2004</v>
      </c>
      <c r="Y172" s="4">
        <v>2005</v>
      </c>
      <c r="Z172" s="4">
        <v>2006</v>
      </c>
      <c r="AA172" s="4">
        <v>2007</v>
      </c>
      <c r="AB172" s="4">
        <v>2008</v>
      </c>
      <c r="AC172" s="4">
        <v>2009</v>
      </c>
      <c r="AD172" s="4">
        <v>2010</v>
      </c>
      <c r="AE172" s="4">
        <v>2011</v>
      </c>
      <c r="AF172" s="4">
        <v>2012</v>
      </c>
      <c r="AG172" s="4">
        <v>2013</v>
      </c>
      <c r="AH172" s="4">
        <v>2014</v>
      </c>
      <c r="AI172" s="4">
        <v>2015</v>
      </c>
      <c r="AJ172" s="4">
        <v>2016</v>
      </c>
      <c r="AK172" s="4">
        <v>2017</v>
      </c>
    </row>
    <row r="173" spans="1:54" x14ac:dyDescent="0.2">
      <c r="C173" s="4">
        <v>1994</v>
      </c>
      <c r="D173" s="4">
        <v>1996</v>
      </c>
      <c r="E173" s="4">
        <v>1997</v>
      </c>
      <c r="F173" s="4">
        <v>1999</v>
      </c>
      <c r="G173" s="4">
        <v>2000</v>
      </c>
      <c r="H173" s="4">
        <v>2002</v>
      </c>
      <c r="I173" s="4">
        <v>2004</v>
      </c>
      <c r="J173" s="4">
        <v>2006</v>
      </c>
      <c r="K173" s="4">
        <v>2007</v>
      </c>
      <c r="L173" s="4">
        <v>2008</v>
      </c>
      <c r="M173" s="4">
        <v>2009</v>
      </c>
      <c r="N173" s="4">
        <v>2010</v>
      </c>
      <c r="O173" s="4">
        <v>2012</v>
      </c>
      <c r="P173" s="4">
        <v>2014</v>
      </c>
      <c r="Q173" s="4">
        <v>2016</v>
      </c>
    </row>
    <row r="174" spans="1:54" x14ac:dyDescent="0.2">
      <c r="A174" s="13">
        <f>50/A177</f>
        <v>0.99999999999999989</v>
      </c>
      <c r="B174" s="4" t="s">
        <v>0</v>
      </c>
      <c r="C174" s="4" t="s">
        <v>74</v>
      </c>
      <c r="D174" s="4" t="s">
        <v>75</v>
      </c>
      <c r="E174" s="4" t="s">
        <v>4</v>
      </c>
      <c r="F174" s="4" t="s">
        <v>12</v>
      </c>
      <c r="G174" s="4" t="s">
        <v>13</v>
      </c>
      <c r="H174" s="4" t="s">
        <v>14</v>
      </c>
      <c r="I174" s="4" t="s">
        <v>71</v>
      </c>
      <c r="J174" s="4">
        <v>1999</v>
      </c>
    </row>
    <row r="175" spans="1:54" x14ac:dyDescent="0.2">
      <c r="A175" s="13">
        <f>AVERAGE(AC175:BB175)</f>
        <v>453.07692307692309</v>
      </c>
      <c r="B175" s="4">
        <v>10</v>
      </c>
      <c r="C175" s="4">
        <v>10</v>
      </c>
      <c r="D175" s="4">
        <v>10</v>
      </c>
      <c r="E175" s="4">
        <v>10</v>
      </c>
      <c r="F175" s="4">
        <v>10</v>
      </c>
      <c r="G175" s="4">
        <v>10</v>
      </c>
      <c r="H175" s="4">
        <v>10</v>
      </c>
      <c r="I175" s="4">
        <v>10</v>
      </c>
      <c r="J175" s="4">
        <v>10</v>
      </c>
      <c r="K175" s="4">
        <v>10</v>
      </c>
      <c r="L175" s="4">
        <v>10</v>
      </c>
      <c r="M175" s="4">
        <v>10</v>
      </c>
      <c r="N175" s="4">
        <v>10</v>
      </c>
      <c r="O175" s="4">
        <v>10</v>
      </c>
      <c r="P175" s="4">
        <v>39</v>
      </c>
      <c r="Q175" s="4">
        <v>39</v>
      </c>
      <c r="R175" s="4">
        <v>39</v>
      </c>
      <c r="S175" s="4">
        <v>39</v>
      </c>
      <c r="T175" s="4">
        <v>39</v>
      </c>
      <c r="U175" s="4">
        <v>39</v>
      </c>
      <c r="V175" s="4">
        <v>39</v>
      </c>
      <c r="W175" s="4">
        <v>39</v>
      </c>
      <c r="X175" s="4">
        <v>39</v>
      </c>
      <c r="Y175" s="4">
        <v>39</v>
      </c>
      <c r="Z175" s="4">
        <v>39</v>
      </c>
      <c r="AA175" s="4">
        <v>39</v>
      </c>
      <c r="AB175" s="4">
        <v>39</v>
      </c>
      <c r="AC175" s="4">
        <v>134</v>
      </c>
      <c r="AD175" s="4">
        <v>155</v>
      </c>
      <c r="AE175" s="4">
        <v>211</v>
      </c>
      <c r="AF175" s="4">
        <v>83</v>
      </c>
      <c r="AG175" s="4">
        <v>107</v>
      </c>
      <c r="AH175" s="4">
        <v>115</v>
      </c>
      <c r="AI175" s="4">
        <v>198</v>
      </c>
      <c r="AJ175" s="4">
        <v>208</v>
      </c>
      <c r="AK175" s="4">
        <v>730</v>
      </c>
      <c r="AL175" s="4">
        <v>725</v>
      </c>
      <c r="AM175" s="4">
        <v>467</v>
      </c>
      <c r="AN175" s="4">
        <v>697</v>
      </c>
      <c r="AO175" s="4">
        <v>623</v>
      </c>
      <c r="AP175" s="4">
        <v>532</v>
      </c>
      <c r="AQ175" s="4">
        <v>638</v>
      </c>
      <c r="AR175" s="4">
        <v>525</v>
      </c>
      <c r="AS175" s="4">
        <v>654</v>
      </c>
      <c r="AT175" s="4">
        <v>545</v>
      </c>
      <c r="AU175" s="4">
        <v>371</v>
      </c>
      <c r="AV175" s="4">
        <v>383</v>
      </c>
      <c r="AW175" s="4">
        <v>716</v>
      </c>
      <c r="AX175" s="4">
        <v>659</v>
      </c>
      <c r="AY175" s="4">
        <v>624</v>
      </c>
      <c r="AZ175" s="4">
        <v>631</v>
      </c>
      <c r="BA175" s="4">
        <v>539</v>
      </c>
      <c r="BB175" s="5">
        <v>510</v>
      </c>
    </row>
    <row r="176" spans="1:54" x14ac:dyDescent="0.2">
      <c r="A176" s="13">
        <f>AVERAGE(B176:XFD176)</f>
        <v>99.833333333333329</v>
      </c>
      <c r="B176" s="4">
        <v>105</v>
      </c>
      <c r="C176" s="4">
        <v>126</v>
      </c>
      <c r="D176" s="4">
        <v>118</v>
      </c>
      <c r="E176" s="4">
        <v>125</v>
      </c>
      <c r="F176" s="4">
        <v>88</v>
      </c>
      <c r="G176" s="4">
        <v>105</v>
      </c>
      <c r="H176" s="4">
        <v>76</v>
      </c>
      <c r="I176" s="4">
        <v>80</v>
      </c>
      <c r="J176" s="4">
        <v>82</v>
      </c>
      <c r="K176" s="4">
        <v>71</v>
      </c>
      <c r="L176" s="4">
        <v>82</v>
      </c>
      <c r="M176" s="4">
        <v>90</v>
      </c>
      <c r="N176" s="4">
        <v>74</v>
      </c>
      <c r="O176" s="4">
        <v>75</v>
      </c>
      <c r="P176" s="4">
        <v>90</v>
      </c>
      <c r="Q176" s="4">
        <v>78</v>
      </c>
      <c r="R176" s="4">
        <v>82</v>
      </c>
      <c r="S176" s="4">
        <v>90</v>
      </c>
      <c r="T176" s="4">
        <v>101</v>
      </c>
      <c r="U176" s="4">
        <v>107</v>
      </c>
      <c r="V176" s="4">
        <v>110</v>
      </c>
      <c r="W176" s="4">
        <v>107</v>
      </c>
      <c r="X176" s="4">
        <v>108</v>
      </c>
      <c r="Y176" s="4">
        <v>109</v>
      </c>
      <c r="Z176" s="4">
        <v>102</v>
      </c>
      <c r="AA176" s="4">
        <v>97</v>
      </c>
      <c r="AB176" s="4">
        <v>82</v>
      </c>
      <c r="AC176" s="4">
        <v>87</v>
      </c>
      <c r="AD176" s="4">
        <v>90</v>
      </c>
      <c r="AE176" s="4">
        <v>113</v>
      </c>
      <c r="AF176" s="4">
        <v>116</v>
      </c>
      <c r="AG176" s="4">
        <v>120</v>
      </c>
      <c r="AH176" s="4">
        <v>137</v>
      </c>
      <c r="AI176" s="4">
        <v>151</v>
      </c>
      <c r="AJ176" s="4">
        <v>115</v>
      </c>
      <c r="AK176" s="4">
        <v>105</v>
      </c>
    </row>
    <row r="177" spans="1:46" x14ac:dyDescent="0.2">
      <c r="A177" s="13">
        <f>AVERAGE(B177:XFD177)</f>
        <v>50.000000000000007</v>
      </c>
      <c r="B177" s="18">
        <v>43.181818181818187</v>
      </c>
      <c r="C177" s="18">
        <v>32.38636363636364</v>
      </c>
      <c r="D177" s="18">
        <v>48.863636363636367</v>
      </c>
      <c r="E177" s="18">
        <v>67.045454545454547</v>
      </c>
      <c r="F177" s="18">
        <v>70.454545454545467</v>
      </c>
      <c r="G177" s="18">
        <v>71.590909090909093</v>
      </c>
      <c r="H177" s="18">
        <v>51.13636363636364</v>
      </c>
      <c r="I177" s="18">
        <v>47.159090909090914</v>
      </c>
      <c r="J177" s="18">
        <v>39.20454545454546</v>
      </c>
      <c r="K177" s="18">
        <v>35.227272727272734</v>
      </c>
      <c r="L177" s="18">
        <v>26.13636363636364</v>
      </c>
      <c r="M177" s="18">
        <v>33.522727272727273</v>
      </c>
      <c r="N177" s="18">
        <v>43.750000000000007</v>
      </c>
      <c r="O177" s="18">
        <v>78.977272727272734</v>
      </c>
      <c r="P177" s="18">
        <v>61.363636363636367</v>
      </c>
      <c r="AT177" s="5"/>
    </row>
    <row r="178" spans="1:46" x14ac:dyDescent="0.2">
      <c r="B178" s="4" t="s">
        <v>78</v>
      </c>
      <c r="C178" s="4" t="s">
        <v>79</v>
      </c>
      <c r="D178" s="4" t="s">
        <v>80</v>
      </c>
      <c r="E178" s="4" t="s">
        <v>81</v>
      </c>
      <c r="F178" s="4" t="s">
        <v>56</v>
      </c>
      <c r="G178" s="4" t="s">
        <v>82</v>
      </c>
      <c r="H178" s="4" t="s">
        <v>83</v>
      </c>
      <c r="I178" s="4" t="s">
        <v>7</v>
      </c>
      <c r="J178" s="4" t="s">
        <v>84</v>
      </c>
      <c r="K178" s="4" t="s">
        <v>85</v>
      </c>
      <c r="L178" s="4" t="s">
        <v>86</v>
      </c>
      <c r="M178" s="4" t="s">
        <v>2</v>
      </c>
      <c r="N178" s="4" t="s">
        <v>87</v>
      </c>
      <c r="O178" s="4" t="s">
        <v>21</v>
      </c>
      <c r="P178" s="4" t="s">
        <v>88</v>
      </c>
    </row>
    <row r="179" spans="1:46" x14ac:dyDescent="0.2">
      <c r="A179" s="13">
        <v>1964</v>
      </c>
      <c r="B179" s="4">
        <v>2.5321E-2</v>
      </c>
      <c r="C179" s="4">
        <v>0.105571</v>
      </c>
      <c r="D179" s="4">
        <v>0.16556299999999999</v>
      </c>
      <c r="E179" s="4">
        <v>0.19361100000000001</v>
      </c>
      <c r="F179" s="4">
        <v>9.5441999999999999E-2</v>
      </c>
      <c r="G179" s="4">
        <v>0.26840700000000001</v>
      </c>
      <c r="H179" s="4">
        <v>0.120764</v>
      </c>
      <c r="I179" s="4">
        <v>2.5321E-2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</row>
    <row r="180" spans="1:46" x14ac:dyDescent="0.2">
      <c r="A180" s="13">
        <v>1965</v>
      </c>
      <c r="B180" s="4">
        <v>1.417E-2</v>
      </c>
      <c r="C180" s="4">
        <v>1.5327E-2</v>
      </c>
      <c r="D180" s="4">
        <v>0.20416400000000001</v>
      </c>
      <c r="E180" s="4">
        <v>0.55031799999999997</v>
      </c>
      <c r="F180" s="4">
        <v>0.13475999999999999</v>
      </c>
      <c r="G180" s="4">
        <v>3.3544999999999998E-2</v>
      </c>
      <c r="H180" s="4">
        <v>3.2389000000000001E-2</v>
      </c>
      <c r="I180" s="4">
        <v>1.5327E-2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</row>
    <row r="181" spans="1:46" x14ac:dyDescent="0.2">
      <c r="A181" s="13">
        <v>1966</v>
      </c>
      <c r="B181" s="4">
        <v>2.8427999999999998E-2</v>
      </c>
      <c r="C181" s="4">
        <v>0.16830200000000001</v>
      </c>
      <c r="D181" s="4">
        <v>5.7357999999999999E-2</v>
      </c>
      <c r="E181" s="4">
        <v>0.420126</v>
      </c>
      <c r="F181" s="4">
        <v>0.26490599999999997</v>
      </c>
      <c r="G181" s="4">
        <v>2.4150999999999999E-2</v>
      </c>
      <c r="H181" s="4">
        <v>2.6415000000000001E-2</v>
      </c>
      <c r="I181" s="4">
        <v>1.0314E-2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</row>
    <row r="182" spans="1:46" x14ac:dyDescent="0.2">
      <c r="A182" s="13">
        <v>1967</v>
      </c>
      <c r="B182" s="4">
        <v>9.4669999999999997E-3</v>
      </c>
      <c r="C182" s="4">
        <v>0.110178</v>
      </c>
      <c r="D182" s="4">
        <v>0.577515</v>
      </c>
      <c r="E182" s="4">
        <v>8.7692000000000006E-2</v>
      </c>
      <c r="F182" s="4">
        <v>0.16</v>
      </c>
      <c r="G182" s="4">
        <v>3.7988000000000001E-2</v>
      </c>
      <c r="H182" s="4">
        <v>1.1479E-2</v>
      </c>
      <c r="I182" s="4">
        <v>5.6800000000000002E-3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</row>
    <row r="183" spans="1:46" x14ac:dyDescent="0.2">
      <c r="A183" s="13">
        <v>1968</v>
      </c>
      <c r="B183" s="4">
        <v>3.2939000000000003E-2</v>
      </c>
      <c r="C183" s="4">
        <v>0.178617</v>
      </c>
      <c r="D183" s="4">
        <v>0.14021800000000001</v>
      </c>
      <c r="E183" s="4">
        <v>0.46851700000000002</v>
      </c>
      <c r="F183" s="4">
        <v>0.10736999999999999</v>
      </c>
      <c r="G183" s="4">
        <v>3.0572999999999999E-2</v>
      </c>
      <c r="H183" s="4">
        <v>3.6579E-2</v>
      </c>
      <c r="I183" s="4">
        <v>5.1869999999999998E-3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</row>
    <row r="184" spans="1:46" x14ac:dyDescent="0.2">
      <c r="A184" s="13">
        <v>1969</v>
      </c>
      <c r="B184" s="4">
        <v>1.4678E-2</v>
      </c>
      <c r="C184" s="4">
        <v>7.9766000000000004E-2</v>
      </c>
      <c r="D184" s="4">
        <v>0.459233</v>
      </c>
      <c r="E184" s="4">
        <v>0.31568400000000002</v>
      </c>
      <c r="F184" s="4">
        <v>0.10843</v>
      </c>
      <c r="G184" s="4">
        <v>2.3050000000000002E-3</v>
      </c>
      <c r="H184" s="4">
        <v>1.2142E-2</v>
      </c>
      <c r="I184" s="4">
        <v>7.7609999999999997E-3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</row>
    <row r="185" spans="1:46" x14ac:dyDescent="0.2">
      <c r="A185" s="13">
        <v>1970</v>
      </c>
      <c r="B185" s="4">
        <v>0.15676200000000001</v>
      </c>
      <c r="C185" s="4">
        <v>0.238147</v>
      </c>
      <c r="D185" s="4">
        <v>0.37426300000000001</v>
      </c>
      <c r="E185" s="4">
        <v>0.17669899999999999</v>
      </c>
      <c r="F185" s="4">
        <v>3.4247E-2</v>
      </c>
      <c r="G185" s="4">
        <v>1.1143E-2</v>
      </c>
      <c r="H185" s="4">
        <v>5.5710000000000004E-3</v>
      </c>
      <c r="I185" s="4">
        <v>3.1679999999999998E-3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</row>
    <row r="186" spans="1:46" x14ac:dyDescent="0.2">
      <c r="A186" s="13">
        <v>1971</v>
      </c>
      <c r="B186" s="4">
        <v>0.165462</v>
      </c>
      <c r="C186" s="4">
        <v>4.9415000000000001E-2</v>
      </c>
      <c r="D186" s="4">
        <v>0.27603</v>
      </c>
      <c r="E186" s="4">
        <v>0.18528700000000001</v>
      </c>
      <c r="F186" s="4">
        <v>0.27468900000000002</v>
      </c>
      <c r="G186" s="4">
        <v>2.6682999999999998E-2</v>
      </c>
      <c r="H186" s="4">
        <v>1.7514999999999999E-2</v>
      </c>
      <c r="I186" s="4">
        <v>4.9189999999999998E-3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</row>
    <row r="187" spans="1:46" x14ac:dyDescent="0.2">
      <c r="A187" s="13">
        <v>1972</v>
      </c>
      <c r="B187" s="4">
        <v>3.1427999999999998E-2</v>
      </c>
      <c r="C187" s="4">
        <v>0.15159600000000001</v>
      </c>
      <c r="D187" s="4">
        <v>0.349715</v>
      </c>
      <c r="E187" s="4">
        <v>0.28007900000000002</v>
      </c>
      <c r="F187" s="4">
        <v>0.11734700000000001</v>
      </c>
      <c r="G187" s="4">
        <v>4.6027999999999999E-2</v>
      </c>
      <c r="H187" s="4">
        <v>1.7471E-2</v>
      </c>
      <c r="I187" s="4">
        <v>6.3350000000000004E-3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</row>
    <row r="188" spans="1:46" x14ac:dyDescent="0.2">
      <c r="A188" s="13">
        <v>1973</v>
      </c>
      <c r="B188" s="4">
        <v>1.1129E-2</v>
      </c>
      <c r="C188" s="4">
        <v>0.100338</v>
      </c>
      <c r="D188" s="4">
        <v>0.121466</v>
      </c>
      <c r="E188" s="4">
        <v>0.26405400000000001</v>
      </c>
      <c r="F188" s="4">
        <v>0.202123</v>
      </c>
      <c r="G188" s="4">
        <v>0.13807</v>
      </c>
      <c r="H188" s="4">
        <v>7.6822000000000001E-2</v>
      </c>
      <c r="I188" s="4">
        <v>5.5642999999999998E-2</v>
      </c>
      <c r="J188" s="4">
        <v>2.4972000000000001E-2</v>
      </c>
      <c r="K188" s="4">
        <v>4.4980000000000003E-3</v>
      </c>
      <c r="L188" s="4">
        <v>5.6599999999999999E-4</v>
      </c>
      <c r="M188" s="4">
        <v>1.4999999999999999E-4</v>
      </c>
      <c r="N188" s="4">
        <v>3.2499999999999997E-5</v>
      </c>
      <c r="O188" s="4">
        <v>1.3799999999999999E-4</v>
      </c>
      <c r="P188" s="4">
        <v>0</v>
      </c>
    </row>
    <row r="189" spans="1:46" x14ac:dyDescent="0.2">
      <c r="A189" s="13">
        <v>1974</v>
      </c>
      <c r="B189" s="4">
        <v>2.4247000000000001E-2</v>
      </c>
      <c r="C189" s="4">
        <v>0.52727900000000005</v>
      </c>
      <c r="D189" s="4">
        <v>0.19487099999999999</v>
      </c>
      <c r="E189" s="4">
        <v>5.5426999999999997E-2</v>
      </c>
      <c r="F189" s="4">
        <v>7.4453000000000005E-2</v>
      </c>
      <c r="G189" s="4">
        <v>4.0191999999999999E-2</v>
      </c>
      <c r="H189" s="4">
        <v>2.5745000000000001E-2</v>
      </c>
      <c r="I189" s="4">
        <v>2.1690000000000001E-2</v>
      </c>
      <c r="J189" s="4">
        <v>2.1288999999999999E-2</v>
      </c>
      <c r="K189" s="4">
        <v>8.9540000000000002E-3</v>
      </c>
      <c r="L189" s="4">
        <v>3.6380000000000002E-3</v>
      </c>
      <c r="M189" s="4">
        <v>9.5E-4</v>
      </c>
      <c r="N189" s="4">
        <v>9.4799999999999995E-4</v>
      </c>
      <c r="O189" s="4">
        <v>1.6899999999999999E-4</v>
      </c>
      <c r="P189" s="4">
        <v>1.47E-4</v>
      </c>
    </row>
    <row r="190" spans="1:46" x14ac:dyDescent="0.2">
      <c r="A190" s="13">
        <v>1975</v>
      </c>
      <c r="B190" s="4">
        <v>8.5430000000000002E-3</v>
      </c>
      <c r="C190" s="4">
        <v>0.150288</v>
      </c>
      <c r="D190" s="4">
        <v>0.69184299999999999</v>
      </c>
      <c r="E190" s="4">
        <v>5.3185000000000003E-2</v>
      </c>
      <c r="F190" s="4">
        <v>1.4149E-2</v>
      </c>
      <c r="G190" s="4">
        <v>2.6572999999999999E-2</v>
      </c>
      <c r="H190" s="4">
        <v>2.5451999999999999E-2</v>
      </c>
      <c r="I190" s="4">
        <v>1.3868999999999999E-2</v>
      </c>
      <c r="J190" s="4">
        <v>8.1620000000000009E-3</v>
      </c>
      <c r="K190" s="4">
        <v>5.7470000000000004E-3</v>
      </c>
      <c r="L190" s="4">
        <v>1.421E-3</v>
      </c>
      <c r="M190" s="4">
        <v>5.62E-4</v>
      </c>
      <c r="N190" s="4">
        <v>9.0400000000000002E-5</v>
      </c>
      <c r="O190" s="4">
        <v>1.16E-4</v>
      </c>
      <c r="P190" s="4">
        <v>0</v>
      </c>
    </row>
    <row r="191" spans="1:46" x14ac:dyDescent="0.2">
      <c r="A191" s="13">
        <v>1976</v>
      </c>
      <c r="B191" s="4">
        <v>2.0000000000000001E-4</v>
      </c>
      <c r="C191" s="4">
        <v>0.120162</v>
      </c>
      <c r="D191" s="4">
        <v>0.45461600000000002</v>
      </c>
      <c r="E191" s="4">
        <v>0.30598599999999998</v>
      </c>
      <c r="F191" s="4">
        <v>3.0152000000000002E-2</v>
      </c>
      <c r="G191" s="4">
        <v>1.3916E-2</v>
      </c>
      <c r="H191" s="4">
        <v>1.9279000000000001E-2</v>
      </c>
      <c r="I191" s="4">
        <v>2.2363000000000001E-2</v>
      </c>
      <c r="J191" s="4">
        <v>1.7395999999999998E-2</v>
      </c>
      <c r="K191" s="4">
        <v>8.5719999999999998E-3</v>
      </c>
      <c r="L191" s="4">
        <v>3.9560000000000003E-3</v>
      </c>
      <c r="M191" s="4">
        <v>2.7060000000000001E-3</v>
      </c>
      <c r="N191" s="4">
        <v>6.9700000000000003E-4</v>
      </c>
      <c r="O191" s="4">
        <v>0</v>
      </c>
      <c r="P191" s="4">
        <v>0</v>
      </c>
    </row>
    <row r="192" spans="1:46" x14ac:dyDescent="0.2">
      <c r="A192" s="13">
        <v>1977</v>
      </c>
      <c r="B192" s="4">
        <v>3.7671999999999997E-2</v>
      </c>
      <c r="C192" s="4">
        <v>0.247673</v>
      </c>
      <c r="D192" s="4">
        <v>0.331098</v>
      </c>
      <c r="E192" s="4">
        <v>0.23990500000000001</v>
      </c>
      <c r="F192" s="4">
        <v>8.6128999999999997E-2</v>
      </c>
      <c r="G192" s="4">
        <v>1.9158000000000001E-2</v>
      </c>
      <c r="H192" s="4">
        <v>7.0299999999999998E-3</v>
      </c>
      <c r="I192" s="4">
        <v>1.0141000000000001E-2</v>
      </c>
      <c r="J192" s="4">
        <v>8.1110000000000002E-3</v>
      </c>
      <c r="K192" s="4">
        <v>6.5139999999999998E-3</v>
      </c>
      <c r="L192" s="4">
        <v>3.3600000000000001E-3</v>
      </c>
      <c r="M192" s="4">
        <v>1.6670000000000001E-3</v>
      </c>
      <c r="N192" s="4">
        <v>1.2290000000000001E-3</v>
      </c>
      <c r="O192" s="4">
        <v>2.4499999999999999E-4</v>
      </c>
      <c r="P192" s="4">
        <v>6.7799999999999995E-5</v>
      </c>
    </row>
    <row r="193" spans="1:16" x14ac:dyDescent="0.2">
      <c r="A193" s="13">
        <v>1978</v>
      </c>
      <c r="B193" s="4">
        <v>1.2042000000000001E-2</v>
      </c>
      <c r="C193" s="4">
        <v>0.186306</v>
      </c>
      <c r="D193" s="4">
        <v>0.308118</v>
      </c>
      <c r="E193" s="4">
        <v>0.26135900000000001</v>
      </c>
      <c r="F193" s="4">
        <v>0.15068000000000001</v>
      </c>
      <c r="G193" s="4">
        <v>4.0794999999999998E-2</v>
      </c>
      <c r="H193" s="4">
        <v>1.1771999999999999E-2</v>
      </c>
      <c r="I193" s="4">
        <v>7.0980000000000001E-3</v>
      </c>
      <c r="J193" s="4">
        <v>8.0470000000000003E-3</v>
      </c>
      <c r="K193" s="4">
        <v>6.4710000000000002E-3</v>
      </c>
      <c r="L193" s="4">
        <v>4.5589999999999997E-3</v>
      </c>
      <c r="M193" s="4">
        <v>1.7409999999999999E-3</v>
      </c>
      <c r="N193" s="4">
        <v>7.2199999999999999E-4</v>
      </c>
      <c r="O193" s="4">
        <v>2.2100000000000001E-4</v>
      </c>
      <c r="P193" s="4">
        <v>6.9200000000000002E-5</v>
      </c>
    </row>
    <row r="194" spans="1:16" x14ac:dyDescent="0.2">
      <c r="A194" s="13">
        <v>1979</v>
      </c>
      <c r="B194" s="4">
        <v>3.95E-2</v>
      </c>
      <c r="C194" s="4">
        <v>0.21152499999999999</v>
      </c>
      <c r="D194" s="4">
        <v>0.28037299999999998</v>
      </c>
      <c r="E194" s="4">
        <v>0.16364799999999999</v>
      </c>
      <c r="F194" s="4">
        <v>0.152892</v>
      </c>
      <c r="G194" s="4">
        <v>8.3939E-2</v>
      </c>
      <c r="H194" s="4">
        <v>2.1921E-2</v>
      </c>
      <c r="I194" s="4">
        <v>1.0012E-2</v>
      </c>
      <c r="J194" s="4">
        <v>1.3972999999999999E-2</v>
      </c>
      <c r="K194" s="4">
        <v>1.0706E-2</v>
      </c>
      <c r="L194" s="4">
        <v>6.862E-3</v>
      </c>
      <c r="M194" s="4">
        <v>3.0690000000000001E-3</v>
      </c>
      <c r="N194" s="4">
        <v>1.1529999999999999E-3</v>
      </c>
      <c r="O194" s="4">
        <v>2.0599999999999999E-4</v>
      </c>
      <c r="P194" s="4">
        <v>2.22E-4</v>
      </c>
    </row>
    <row r="195" spans="1:16" x14ac:dyDescent="0.2">
      <c r="A195" s="13">
        <v>1980</v>
      </c>
      <c r="B195" s="4">
        <v>4.0340000000000003E-3</v>
      </c>
      <c r="C195" s="4">
        <v>0.19093199999999999</v>
      </c>
      <c r="D195" s="4">
        <v>0.33992600000000001</v>
      </c>
      <c r="E195" s="4">
        <v>0.183116</v>
      </c>
      <c r="F195" s="4">
        <v>0.10412399999999999</v>
      </c>
      <c r="G195" s="4">
        <v>8.7117E-2</v>
      </c>
      <c r="H195" s="4">
        <v>3.4571999999999999E-2</v>
      </c>
      <c r="I195" s="4">
        <v>1.5525000000000001E-2</v>
      </c>
      <c r="J195" s="4">
        <v>8.9809999999999994E-3</v>
      </c>
      <c r="K195" s="4">
        <v>9.8770000000000004E-3</v>
      </c>
      <c r="L195" s="4">
        <v>1.0508E-2</v>
      </c>
      <c r="M195" s="4">
        <v>6.561E-3</v>
      </c>
      <c r="N195" s="4">
        <v>3.192E-3</v>
      </c>
      <c r="O195" s="4">
        <v>1.036E-3</v>
      </c>
      <c r="P195" s="4">
        <v>5.0000000000000001E-4</v>
      </c>
    </row>
    <row r="196" spans="1:16" x14ac:dyDescent="0.2">
      <c r="A196" s="13">
        <v>1981</v>
      </c>
      <c r="B196" s="4">
        <v>2.6200000000000003E-4</v>
      </c>
      <c r="C196" s="4">
        <v>3.3202000000000002E-2</v>
      </c>
      <c r="D196" s="4">
        <v>0.46571299999999999</v>
      </c>
      <c r="E196" s="4">
        <v>0.29335</v>
      </c>
      <c r="F196" s="4">
        <v>0.10438699999999999</v>
      </c>
      <c r="G196" s="4">
        <v>4.7308000000000003E-2</v>
      </c>
      <c r="H196" s="4">
        <v>2.3758000000000001E-2</v>
      </c>
      <c r="I196" s="4">
        <v>1.3610000000000001E-2</v>
      </c>
      <c r="J196" s="4">
        <v>7.4029999999999999E-3</v>
      </c>
      <c r="K196" s="4">
        <v>4.2989999999999999E-3</v>
      </c>
      <c r="L196" s="4">
        <v>3.4529999999999999E-3</v>
      </c>
      <c r="M196" s="4">
        <v>2.1150000000000001E-3</v>
      </c>
      <c r="N196" s="4">
        <v>6.9899999999999997E-4</v>
      </c>
      <c r="O196" s="4">
        <v>2.9E-4</v>
      </c>
      <c r="P196" s="4">
        <v>1.5200000000000001E-4</v>
      </c>
    </row>
    <row r="197" spans="1:16" x14ac:dyDescent="0.2">
      <c r="A197" s="13">
        <v>1982</v>
      </c>
      <c r="B197" s="4">
        <v>2.3700000000000001E-3</v>
      </c>
      <c r="C197" s="4">
        <v>1.2649000000000001E-2</v>
      </c>
      <c r="D197" s="4">
        <v>8.0549999999999997E-2</v>
      </c>
      <c r="E197" s="4">
        <v>0.58499100000000004</v>
      </c>
      <c r="F197" s="4">
        <v>0.21074300000000001</v>
      </c>
      <c r="G197" s="4">
        <v>5.1754000000000001E-2</v>
      </c>
      <c r="H197" s="4">
        <v>1.7953E-2</v>
      </c>
      <c r="I197" s="4">
        <v>1.7972999999999999E-2</v>
      </c>
      <c r="J197" s="4">
        <v>1.0743000000000001E-2</v>
      </c>
      <c r="K197" s="4">
        <v>4.5310000000000003E-3</v>
      </c>
      <c r="L197" s="4">
        <v>2.7039999999999998E-3</v>
      </c>
      <c r="M197" s="4">
        <v>1.5870000000000001E-3</v>
      </c>
      <c r="N197" s="4">
        <v>9.2800000000000001E-4</v>
      </c>
      <c r="O197" s="4">
        <v>3.4400000000000001E-4</v>
      </c>
      <c r="P197" s="4">
        <v>1.8000000000000001E-4</v>
      </c>
    </row>
    <row r="198" spans="1:16" x14ac:dyDescent="0.2">
      <c r="A198" s="13">
        <v>1983</v>
      </c>
      <c r="B198" s="4">
        <v>2.9060000000000002E-3</v>
      </c>
      <c r="C198" s="4">
        <v>6.7964999999999998E-2</v>
      </c>
      <c r="D198" s="4">
        <v>9.0430999999999997E-2</v>
      </c>
      <c r="E198" s="4">
        <v>0.17937800000000001</v>
      </c>
      <c r="F198" s="4">
        <v>0.46820899999999999</v>
      </c>
      <c r="G198" s="4">
        <v>0.12509300000000001</v>
      </c>
      <c r="H198" s="4">
        <v>2.3737999999999999E-2</v>
      </c>
      <c r="I198" s="4">
        <v>1.4167000000000001E-2</v>
      </c>
      <c r="J198" s="4">
        <v>1.1353E-2</v>
      </c>
      <c r="K198" s="4">
        <v>6.3619999999999996E-3</v>
      </c>
      <c r="L198" s="4">
        <v>4.3559999999999996E-3</v>
      </c>
      <c r="M198" s="4">
        <v>2.8080000000000002E-3</v>
      </c>
      <c r="N198" s="4">
        <v>2.0170000000000001E-3</v>
      </c>
      <c r="O198" s="4">
        <v>9.9700000000000006E-4</v>
      </c>
      <c r="P198" s="4">
        <v>2.1800000000000001E-4</v>
      </c>
    </row>
    <row r="199" spans="1:16" x14ac:dyDescent="0.2">
      <c r="A199" s="13">
        <v>1984</v>
      </c>
      <c r="B199" s="4">
        <v>1.0820000000000001E-3</v>
      </c>
      <c r="C199" s="4">
        <v>2.3623000000000002E-2</v>
      </c>
      <c r="D199" s="4">
        <v>4.5693999999999999E-2</v>
      </c>
      <c r="E199" s="4">
        <v>0.22206999999999999</v>
      </c>
      <c r="F199" s="4">
        <v>0.25354900000000002</v>
      </c>
      <c r="G199" s="4">
        <v>0.33724700000000002</v>
      </c>
      <c r="H199" s="4">
        <v>6.9013000000000005E-2</v>
      </c>
      <c r="I199" s="4">
        <v>1.8339999999999999E-2</v>
      </c>
      <c r="J199" s="4">
        <v>1.2938E-2</v>
      </c>
      <c r="K199" s="4">
        <v>8.0669999999999995E-3</v>
      </c>
      <c r="L199" s="4">
        <v>3.6600000000000001E-3</v>
      </c>
      <c r="M199" s="4">
        <v>1.299E-3</v>
      </c>
      <c r="N199" s="4">
        <v>1.5100000000000001E-3</v>
      </c>
      <c r="O199" s="4">
        <v>8.61E-4</v>
      </c>
      <c r="P199" s="4">
        <v>1.0460000000000001E-3</v>
      </c>
    </row>
    <row r="200" spans="1:16" x14ac:dyDescent="0.2">
      <c r="A200" s="13">
        <v>1985</v>
      </c>
      <c r="B200" s="4">
        <v>1.377E-3</v>
      </c>
      <c r="C200" s="4">
        <v>2.8742E-2</v>
      </c>
      <c r="D200" s="4">
        <v>0.198541</v>
      </c>
      <c r="E200" s="4">
        <v>6.3409999999999994E-2</v>
      </c>
      <c r="F200" s="4">
        <v>0.190469</v>
      </c>
      <c r="G200" s="4">
        <v>0.16742599999999999</v>
      </c>
      <c r="H200" s="4">
        <v>0.23080999999999999</v>
      </c>
      <c r="I200" s="4">
        <v>5.8574000000000001E-2</v>
      </c>
      <c r="J200" s="4">
        <v>1.9047999999999999E-2</v>
      </c>
      <c r="K200" s="4">
        <v>1.3448999999999999E-2</v>
      </c>
      <c r="L200" s="4">
        <v>1.2929E-2</v>
      </c>
      <c r="M200" s="4">
        <v>5.5529999999999998E-3</v>
      </c>
      <c r="N200" s="4">
        <v>4.9090000000000002E-3</v>
      </c>
      <c r="O200" s="4">
        <v>2.088E-3</v>
      </c>
      <c r="P200" s="4">
        <v>2.6749999999999999E-3</v>
      </c>
    </row>
    <row r="201" spans="1:16" x14ac:dyDescent="0.2">
      <c r="A201" s="13">
        <v>1986</v>
      </c>
      <c r="B201" s="4">
        <v>1.5139999999999999E-3</v>
      </c>
      <c r="C201" s="4">
        <v>4.2153999999999997E-2</v>
      </c>
      <c r="D201" s="4">
        <v>4.5221999999999998E-2</v>
      </c>
      <c r="E201" s="4">
        <v>0.36684699999999998</v>
      </c>
      <c r="F201" s="4">
        <v>0.10492600000000001</v>
      </c>
      <c r="G201" s="4">
        <v>0.18529300000000001</v>
      </c>
      <c r="H201" s="4">
        <v>0.108734</v>
      </c>
      <c r="I201" s="4">
        <v>0.105004</v>
      </c>
      <c r="J201" s="4">
        <v>2.9249000000000001E-2</v>
      </c>
      <c r="K201" s="4">
        <v>7.4400000000000004E-3</v>
      </c>
      <c r="L201" s="4">
        <v>1.637E-3</v>
      </c>
      <c r="M201" s="4">
        <v>1.2639999999999999E-3</v>
      </c>
      <c r="N201" s="4">
        <v>1.3200000000000001E-4</v>
      </c>
      <c r="O201" s="4">
        <v>5.8299999999999997E-4</v>
      </c>
      <c r="P201" s="4">
        <v>0</v>
      </c>
    </row>
    <row r="202" spans="1:16" x14ac:dyDescent="0.2">
      <c r="A202" s="13">
        <v>1987</v>
      </c>
      <c r="B202" s="4">
        <v>0</v>
      </c>
      <c r="C202" s="4">
        <v>1.4352999999999999E-2</v>
      </c>
      <c r="D202" s="4">
        <v>8.0902000000000002E-2</v>
      </c>
      <c r="E202" s="4">
        <v>5.6279000000000003E-2</v>
      </c>
      <c r="F202" s="4">
        <v>0.29985800000000001</v>
      </c>
      <c r="G202" s="4">
        <v>0.100715</v>
      </c>
      <c r="H202" s="4">
        <v>8.8820999999999997E-2</v>
      </c>
      <c r="I202" s="4">
        <v>6.5741999999999995E-2</v>
      </c>
      <c r="J202" s="4">
        <v>0.179309</v>
      </c>
      <c r="K202" s="4">
        <v>3.9206999999999999E-2</v>
      </c>
      <c r="L202" s="4">
        <v>2.8063999999999999E-2</v>
      </c>
      <c r="M202" s="4">
        <v>1.5557E-2</v>
      </c>
      <c r="N202" s="4">
        <v>2.0974E-2</v>
      </c>
      <c r="O202" s="4">
        <v>4.4209999999999996E-3</v>
      </c>
      <c r="P202" s="4">
        <v>5.7990000000000003E-3</v>
      </c>
    </row>
    <row r="203" spans="1:16" x14ac:dyDescent="0.2">
      <c r="A203" s="13">
        <v>1988</v>
      </c>
      <c r="B203" s="4">
        <v>0</v>
      </c>
      <c r="C203" s="4">
        <v>4.8669999999999998E-3</v>
      </c>
      <c r="D203" s="4">
        <v>0.20707800000000001</v>
      </c>
      <c r="E203" s="4">
        <v>0.19230800000000001</v>
      </c>
      <c r="F203" s="4">
        <v>0.115004</v>
      </c>
      <c r="G203" s="4">
        <v>0.24830199999999999</v>
      </c>
      <c r="H203" s="4">
        <v>0.10252699999999999</v>
      </c>
      <c r="I203" s="4">
        <v>4.7865999999999999E-2</v>
      </c>
      <c r="J203" s="4">
        <v>1.7871999999999999E-2</v>
      </c>
      <c r="K203" s="4">
        <v>4.4149000000000001E-2</v>
      </c>
      <c r="L203" s="4">
        <v>8.3239999999999998E-3</v>
      </c>
      <c r="M203" s="4">
        <v>4.6579999999999998E-3</v>
      </c>
      <c r="N203" s="4">
        <v>1.7149999999999999E-3</v>
      </c>
      <c r="O203" s="4">
        <v>2.506E-3</v>
      </c>
      <c r="P203" s="4">
        <v>2.8249999999999998E-3</v>
      </c>
    </row>
    <row r="204" spans="1:16" x14ac:dyDescent="0.2">
      <c r="A204" s="13">
        <v>1989</v>
      </c>
      <c r="B204" s="4">
        <v>0</v>
      </c>
      <c r="C204" s="4">
        <v>2.6710000000000002E-3</v>
      </c>
      <c r="D204" s="4">
        <v>3.0904000000000001E-2</v>
      </c>
      <c r="E204" s="4">
        <v>8.3527000000000004E-2</v>
      </c>
      <c r="F204" s="4">
        <v>0.25288300000000002</v>
      </c>
      <c r="G204" s="4">
        <v>9.3473000000000001E-2</v>
      </c>
      <c r="H204" s="4">
        <v>0.32077600000000001</v>
      </c>
      <c r="I204" s="4">
        <v>5.3997000000000003E-2</v>
      </c>
      <c r="J204" s="4">
        <v>5.8166000000000002E-2</v>
      </c>
      <c r="K204" s="4">
        <v>1.8176000000000001E-2</v>
      </c>
      <c r="L204" s="4">
        <v>7.2330000000000005E-2</v>
      </c>
      <c r="M204" s="4">
        <v>6.1019999999999998E-3</v>
      </c>
      <c r="N204" s="4">
        <v>2.235E-3</v>
      </c>
      <c r="O204" s="4">
        <v>1.436E-3</v>
      </c>
      <c r="P204" s="4">
        <v>3.3249999999999998E-3</v>
      </c>
    </row>
    <row r="205" spans="1:16" x14ac:dyDescent="0.2">
      <c r="A205" s="13">
        <v>1990</v>
      </c>
      <c r="B205" s="4">
        <v>7.5199999999999996E-4</v>
      </c>
      <c r="C205" s="4">
        <v>1.8901000000000001E-2</v>
      </c>
      <c r="D205" s="4">
        <v>3.2625000000000001E-2</v>
      </c>
      <c r="E205" s="4">
        <v>0.12570799999999999</v>
      </c>
      <c r="F205" s="4">
        <v>0.114964</v>
      </c>
      <c r="G205" s="4">
        <v>0.27363300000000002</v>
      </c>
      <c r="H205" s="4">
        <v>7.4005000000000001E-2</v>
      </c>
      <c r="I205" s="4">
        <v>0.21101500000000001</v>
      </c>
      <c r="J205" s="4">
        <v>3.7631999999999999E-2</v>
      </c>
      <c r="K205" s="4">
        <v>5.8368000000000003E-2</v>
      </c>
      <c r="L205" s="4">
        <v>5.1780000000000003E-3</v>
      </c>
      <c r="M205" s="4">
        <v>3.4402000000000002E-2</v>
      </c>
      <c r="N205" s="4">
        <v>4.8650000000000004E-3</v>
      </c>
      <c r="O205" s="4">
        <v>2.6770000000000001E-3</v>
      </c>
      <c r="P205" s="4">
        <v>5.2750000000000002E-3</v>
      </c>
    </row>
    <row r="206" spans="1:16" x14ac:dyDescent="0.2">
      <c r="A206" s="13">
        <v>1991</v>
      </c>
      <c r="B206" s="4">
        <v>389.57400000000001</v>
      </c>
      <c r="C206" s="4">
        <v>113171.246</v>
      </c>
      <c r="D206" s="4">
        <v>44377.118000000002</v>
      </c>
      <c r="E206" s="4">
        <v>88939.243000000002</v>
      </c>
      <c r="F206" s="4">
        <v>151831.85800000001</v>
      </c>
      <c r="G206" s="4">
        <v>181937.23800000001</v>
      </c>
      <c r="H206" s="4">
        <v>509695.98599999998</v>
      </c>
      <c r="I206" s="4">
        <v>81478.505999999994</v>
      </c>
      <c r="J206" s="4">
        <v>292863.18300000002</v>
      </c>
      <c r="K206" s="4">
        <v>29464.685000000001</v>
      </c>
      <c r="L206" s="4">
        <v>143946.71599999999</v>
      </c>
      <c r="M206" s="4">
        <v>18242.940999999999</v>
      </c>
      <c r="N206" s="4">
        <v>88287.566999999995</v>
      </c>
      <c r="O206" s="4">
        <v>21837.841</v>
      </c>
      <c r="P206" s="4">
        <v>50005.35</v>
      </c>
    </row>
    <row r="207" spans="1:16" x14ac:dyDescent="0.2">
      <c r="A207" s="13">
        <v>1992</v>
      </c>
      <c r="B207" s="4">
        <v>1963.817</v>
      </c>
      <c r="C207" s="4">
        <v>88216.877999999997</v>
      </c>
      <c r="D207" s="4">
        <v>670812.79</v>
      </c>
      <c r="E207" s="4">
        <v>130291.321</v>
      </c>
      <c r="F207" s="4">
        <v>82898.781000000003</v>
      </c>
      <c r="G207" s="4">
        <v>110166.81600000001</v>
      </c>
      <c r="H207" s="4">
        <v>136177.829</v>
      </c>
      <c r="I207" s="4">
        <v>254831.21400000001</v>
      </c>
      <c r="J207" s="4">
        <v>102726.463</v>
      </c>
      <c r="K207" s="4">
        <v>152502.26300000001</v>
      </c>
      <c r="L207" s="4">
        <v>57876.972999999998</v>
      </c>
      <c r="M207" s="4">
        <v>45353.714999999997</v>
      </c>
      <c r="N207" s="4">
        <v>13708.388999999999</v>
      </c>
      <c r="O207" s="4">
        <v>43213.482000000004</v>
      </c>
      <c r="P207" s="4">
        <v>32332.071</v>
      </c>
    </row>
    <row r="208" spans="1:16" x14ac:dyDescent="0.2">
      <c r="A208" s="13">
        <v>1993</v>
      </c>
      <c r="B208" s="4">
        <v>94.552999999999997</v>
      </c>
      <c r="C208" s="4">
        <v>6917.3739999999998</v>
      </c>
      <c r="D208" s="4">
        <v>243618.641</v>
      </c>
      <c r="E208" s="4">
        <v>1144408.8</v>
      </c>
      <c r="F208" s="4">
        <v>108022.22</v>
      </c>
      <c r="G208" s="4">
        <v>73939.486999999994</v>
      </c>
      <c r="H208" s="4">
        <v>68533.705000000002</v>
      </c>
      <c r="I208" s="4">
        <v>53098.612999999998</v>
      </c>
      <c r="J208" s="4">
        <v>91647.46</v>
      </c>
      <c r="K208" s="4">
        <v>20461.642</v>
      </c>
      <c r="L208" s="4">
        <v>35213.79</v>
      </c>
      <c r="M208" s="4">
        <v>10862.126</v>
      </c>
      <c r="N208" s="4">
        <v>13502.848</v>
      </c>
      <c r="O208" s="4">
        <v>7305.2520000000004</v>
      </c>
      <c r="P208" s="4">
        <v>16014.065000000001</v>
      </c>
    </row>
    <row r="209" spans="1:16" x14ac:dyDescent="0.2">
      <c r="A209" s="13">
        <v>1994</v>
      </c>
      <c r="B209" s="4">
        <v>1167.769</v>
      </c>
      <c r="C209" s="4">
        <v>35589.735000000001</v>
      </c>
      <c r="D209" s="4">
        <v>58612.067999999999</v>
      </c>
      <c r="E209" s="4">
        <v>347405.30900000001</v>
      </c>
      <c r="F209" s="4">
        <v>1067224.702</v>
      </c>
      <c r="G209" s="4">
        <v>180474.84400000001</v>
      </c>
      <c r="H209" s="4">
        <v>57739.999000000003</v>
      </c>
      <c r="I209" s="4">
        <v>18728.565999999999</v>
      </c>
      <c r="J209" s="4">
        <v>12367.620999999999</v>
      </c>
      <c r="K209" s="4">
        <v>20247.034</v>
      </c>
      <c r="L209" s="4">
        <v>9182.09</v>
      </c>
      <c r="M209" s="4">
        <v>10150.168</v>
      </c>
      <c r="N209" s="4">
        <v>7576.5129999999999</v>
      </c>
      <c r="O209" s="4">
        <v>4058.4360000000001</v>
      </c>
      <c r="P209" s="4">
        <v>8040.1040000000003</v>
      </c>
    </row>
    <row r="210" spans="1:16" x14ac:dyDescent="0.2">
      <c r="A210" s="13">
        <v>1995</v>
      </c>
      <c r="B210" s="4">
        <v>0</v>
      </c>
      <c r="C210" s="4">
        <v>362.23399999999998</v>
      </c>
      <c r="D210" s="4">
        <v>77134.933000000005</v>
      </c>
      <c r="E210" s="4">
        <v>148491.08600000001</v>
      </c>
      <c r="F210" s="4">
        <v>406831.16</v>
      </c>
      <c r="G210" s="4">
        <v>767104.99800000002</v>
      </c>
      <c r="H210" s="4">
        <v>121936.992</v>
      </c>
      <c r="I210" s="4">
        <v>31977.238000000001</v>
      </c>
      <c r="J210" s="4">
        <v>11202.132</v>
      </c>
      <c r="K210" s="4">
        <v>8112.6930000000002</v>
      </c>
      <c r="L210" s="4">
        <v>17685.144</v>
      </c>
      <c r="M210" s="4">
        <v>5228.7539999999999</v>
      </c>
      <c r="N210" s="4">
        <v>6653.2340000000004</v>
      </c>
      <c r="O210" s="4">
        <v>1347.8219999999999</v>
      </c>
      <c r="P210" s="4">
        <v>9082.5769999999993</v>
      </c>
    </row>
    <row r="211" spans="1:16" x14ac:dyDescent="0.2">
      <c r="A211" s="13">
        <v>1996</v>
      </c>
      <c r="B211" s="4">
        <v>0</v>
      </c>
      <c r="C211" s="4">
        <v>16705.888999999999</v>
      </c>
      <c r="D211" s="4">
        <v>51918.124000000003</v>
      </c>
      <c r="E211" s="4">
        <v>82638.434999999998</v>
      </c>
      <c r="F211" s="4">
        <v>161493.758</v>
      </c>
      <c r="G211" s="4">
        <v>362775.97700000001</v>
      </c>
      <c r="H211" s="4">
        <v>481648.022</v>
      </c>
      <c r="I211" s="4">
        <v>186012.14199999999</v>
      </c>
      <c r="J211" s="4">
        <v>32583.736000000001</v>
      </c>
      <c r="K211" s="4">
        <v>14098.593000000001</v>
      </c>
      <c r="L211" s="4">
        <v>8438.5239999999994</v>
      </c>
      <c r="M211" s="4">
        <v>8658.3449999999993</v>
      </c>
      <c r="N211" s="4">
        <v>4502.9480000000003</v>
      </c>
      <c r="O211" s="4">
        <v>5928.2209999999995</v>
      </c>
      <c r="P211" s="4">
        <v>5026.0749999999998</v>
      </c>
    </row>
    <row r="212" spans="1:16" x14ac:dyDescent="0.2">
      <c r="A212" s="13">
        <v>1997</v>
      </c>
      <c r="B212" s="4">
        <v>1642.2339999999999</v>
      </c>
      <c r="C212" s="4">
        <v>77851.847999999998</v>
      </c>
      <c r="D212" s="4">
        <v>39246.144</v>
      </c>
      <c r="E212" s="4">
        <v>107649.409</v>
      </c>
      <c r="F212" s="4">
        <v>472667.19199999998</v>
      </c>
      <c r="G212" s="4">
        <v>282593.09000000003</v>
      </c>
      <c r="H212" s="4">
        <v>252640.554</v>
      </c>
      <c r="I212" s="4">
        <v>200068.83</v>
      </c>
      <c r="J212" s="4">
        <v>65432.843999999997</v>
      </c>
      <c r="K212" s="4">
        <v>14010.332</v>
      </c>
      <c r="L212" s="4">
        <v>5934.4459999999999</v>
      </c>
      <c r="M212" s="4">
        <v>5275.4650000000001</v>
      </c>
      <c r="N212" s="4">
        <v>3278.3739999999998</v>
      </c>
      <c r="O212" s="4">
        <v>4446.9970000000003</v>
      </c>
      <c r="P212" s="4">
        <v>9998.3970000000008</v>
      </c>
    </row>
    <row r="213" spans="1:16" x14ac:dyDescent="0.2">
      <c r="A213" s="13">
        <v>1998</v>
      </c>
      <c r="B213" s="4">
        <v>220.08500000000001</v>
      </c>
      <c r="C213" s="4">
        <v>42328.663999999997</v>
      </c>
      <c r="D213" s="4">
        <v>85616.472999999998</v>
      </c>
      <c r="E213" s="4">
        <v>70923.703999999998</v>
      </c>
      <c r="F213" s="4">
        <v>154774.05600000001</v>
      </c>
      <c r="G213" s="4">
        <v>697028.57700000005</v>
      </c>
      <c r="H213" s="4">
        <v>202038.77499999999</v>
      </c>
      <c r="I213" s="4">
        <v>130969.685</v>
      </c>
      <c r="J213" s="4">
        <v>107502.47900000001</v>
      </c>
      <c r="K213" s="4">
        <v>29113.557000000001</v>
      </c>
      <c r="L213" s="4">
        <v>6117.2470000000003</v>
      </c>
      <c r="M213" s="4">
        <v>6200.07</v>
      </c>
      <c r="N213" s="4">
        <v>2439.152</v>
      </c>
      <c r="O213" s="4">
        <v>3558.84</v>
      </c>
      <c r="P213" s="4">
        <v>5611.3050000000003</v>
      </c>
    </row>
    <row r="214" spans="1:16" x14ac:dyDescent="0.2">
      <c r="A214" s="13">
        <v>1999</v>
      </c>
      <c r="B214" s="4">
        <v>191.87799999999999</v>
      </c>
      <c r="C214" s="4">
        <v>9649.6229999999996</v>
      </c>
      <c r="D214" s="4">
        <v>294436.09299999999</v>
      </c>
      <c r="E214" s="4">
        <v>224555.033</v>
      </c>
      <c r="F214" s="4">
        <v>102324.72</v>
      </c>
      <c r="G214" s="4">
        <v>159704.82</v>
      </c>
      <c r="H214" s="4">
        <v>470779.56900000002</v>
      </c>
      <c r="I214" s="4">
        <v>130685.88</v>
      </c>
      <c r="J214" s="4">
        <v>56328.538999999997</v>
      </c>
      <c r="K214" s="4">
        <v>34117.658000000003</v>
      </c>
      <c r="L214" s="4">
        <v>3655.915</v>
      </c>
      <c r="M214" s="4">
        <v>2267.1109999999999</v>
      </c>
      <c r="N214" s="4">
        <v>813.72299999999996</v>
      </c>
      <c r="O214" s="4">
        <v>397.37200000000001</v>
      </c>
      <c r="P214" s="4">
        <v>1846.6859999999999</v>
      </c>
    </row>
    <row r="215" spans="1:16" x14ac:dyDescent="0.2">
      <c r="A215" s="13">
        <v>2000</v>
      </c>
      <c r="B215" s="4">
        <v>0</v>
      </c>
      <c r="C215" s="4">
        <v>15332.214</v>
      </c>
      <c r="D215" s="4">
        <v>80266.570999999996</v>
      </c>
      <c r="E215" s="4">
        <v>425831.83500000002</v>
      </c>
      <c r="F215" s="4">
        <v>346974.34899999999</v>
      </c>
      <c r="G215" s="4">
        <v>105151.561</v>
      </c>
      <c r="H215" s="4">
        <v>170382.75200000001</v>
      </c>
      <c r="I215" s="4">
        <v>357627.32299999997</v>
      </c>
      <c r="J215" s="4">
        <v>85956.498999999996</v>
      </c>
      <c r="K215" s="4">
        <v>29457.682000000001</v>
      </c>
      <c r="L215" s="4">
        <v>22278.072</v>
      </c>
      <c r="M215" s="4">
        <v>5336.2219999999998</v>
      </c>
      <c r="N215" s="4">
        <v>1340.472</v>
      </c>
      <c r="O215" s="4">
        <v>628.37099999999998</v>
      </c>
      <c r="P215" s="4">
        <v>938.37300000000005</v>
      </c>
    </row>
    <row r="216" spans="1:16" x14ac:dyDescent="0.2">
      <c r="A216" s="13">
        <v>2001</v>
      </c>
      <c r="B216" s="4">
        <v>0</v>
      </c>
      <c r="C216" s="4">
        <v>3084.0819999999999</v>
      </c>
      <c r="D216" s="4">
        <v>46891.601000000002</v>
      </c>
      <c r="E216" s="4">
        <v>154726.845</v>
      </c>
      <c r="F216" s="4">
        <v>582562.62899999996</v>
      </c>
      <c r="G216" s="4">
        <v>410467.83600000001</v>
      </c>
      <c r="H216" s="4">
        <v>135860.79699999999</v>
      </c>
      <c r="I216" s="4">
        <v>127004.325</v>
      </c>
      <c r="J216" s="4">
        <v>157299.897</v>
      </c>
      <c r="K216" s="4">
        <v>58963.252999999997</v>
      </c>
      <c r="L216" s="4">
        <v>34428.25</v>
      </c>
      <c r="M216" s="4">
        <v>15999.852000000001</v>
      </c>
      <c r="N216" s="4">
        <v>5423.6450000000004</v>
      </c>
      <c r="O216" s="4">
        <v>3709.105</v>
      </c>
      <c r="P216" s="4">
        <v>1982.923</v>
      </c>
    </row>
    <row r="217" spans="1:16" x14ac:dyDescent="0.2">
      <c r="A217" s="13">
        <v>2002</v>
      </c>
      <c r="B217" s="4">
        <v>896.24699999999996</v>
      </c>
      <c r="C217" s="4">
        <v>46960.366000000002</v>
      </c>
      <c r="D217" s="4">
        <v>108614.984</v>
      </c>
      <c r="E217" s="4">
        <v>213379.41399999999</v>
      </c>
      <c r="F217" s="4">
        <v>287356.30699999997</v>
      </c>
      <c r="G217" s="4">
        <v>602274.72</v>
      </c>
      <c r="H217" s="4">
        <v>270186.35600000003</v>
      </c>
      <c r="I217" s="4">
        <v>100646.40399999999</v>
      </c>
      <c r="J217" s="4">
        <v>86265.324999999997</v>
      </c>
      <c r="K217" s="4">
        <v>96759.331000000006</v>
      </c>
      <c r="L217" s="4">
        <v>33892.197999999997</v>
      </c>
      <c r="M217" s="4">
        <v>15336.596</v>
      </c>
      <c r="N217" s="4">
        <v>11015.279</v>
      </c>
      <c r="O217" s="4">
        <v>2669.201</v>
      </c>
      <c r="P217" s="4">
        <v>1835.4490000000001</v>
      </c>
    </row>
    <row r="218" spans="1:16" x14ac:dyDescent="0.2">
      <c r="A218" s="13">
        <v>2003</v>
      </c>
      <c r="B218" s="4">
        <v>0</v>
      </c>
      <c r="C218" s="4">
        <v>14109.644</v>
      </c>
      <c r="D218" s="4">
        <v>408579.70799999998</v>
      </c>
      <c r="E218" s="4">
        <v>323481.978</v>
      </c>
      <c r="F218" s="4">
        <v>367205.84399999998</v>
      </c>
      <c r="G218" s="4">
        <v>307130.69799999997</v>
      </c>
      <c r="H218" s="4">
        <v>331247.14500000002</v>
      </c>
      <c r="I218" s="4">
        <v>158767.45000000001</v>
      </c>
      <c r="J218" s="4">
        <v>49547.88</v>
      </c>
      <c r="K218" s="4">
        <v>38445.472000000002</v>
      </c>
      <c r="L218" s="4">
        <v>36120.182999999997</v>
      </c>
      <c r="M218" s="4">
        <v>22732.501</v>
      </c>
      <c r="N218" s="4">
        <v>6770.8469999999998</v>
      </c>
      <c r="O218" s="4">
        <v>3455.5619999999999</v>
      </c>
      <c r="P218" s="4">
        <v>3195.1959999999999</v>
      </c>
    </row>
    <row r="219" spans="1:16" x14ac:dyDescent="0.2">
      <c r="A219" s="13">
        <v>2004</v>
      </c>
      <c r="B219" s="4">
        <v>0</v>
      </c>
      <c r="C219" s="4">
        <v>472.74700000000001</v>
      </c>
      <c r="D219" s="4">
        <v>90113.138999999996</v>
      </c>
      <c r="E219" s="4">
        <v>825409.40300000005</v>
      </c>
      <c r="F219" s="4">
        <v>483692.60499999998</v>
      </c>
      <c r="G219" s="4">
        <v>238969.49900000001</v>
      </c>
      <c r="H219" s="4">
        <v>168482.40299999999</v>
      </c>
      <c r="I219" s="4">
        <v>155208.60699999999</v>
      </c>
      <c r="J219" s="4">
        <v>63231.432999999997</v>
      </c>
      <c r="K219" s="4">
        <v>15501.659</v>
      </c>
      <c r="L219" s="4">
        <v>18560.982</v>
      </c>
      <c r="M219" s="4">
        <v>26774.437999999998</v>
      </c>
      <c r="N219" s="4">
        <v>8939.6409999999996</v>
      </c>
      <c r="O219" s="4">
        <v>6410.6769999999997</v>
      </c>
      <c r="P219" s="4">
        <v>7628.2839999999997</v>
      </c>
    </row>
    <row r="220" spans="1:16" x14ac:dyDescent="0.2">
      <c r="A220" s="13">
        <v>2005</v>
      </c>
      <c r="B220" s="4">
        <v>0</v>
      </c>
      <c r="C220" s="4">
        <v>4141.0529999999999</v>
      </c>
      <c r="D220" s="4">
        <v>51083.675000000003</v>
      </c>
      <c r="E220" s="4">
        <v>399372.82799999998</v>
      </c>
      <c r="F220" s="4">
        <v>859074.43799999997</v>
      </c>
      <c r="G220" s="4">
        <v>483457.92099999997</v>
      </c>
      <c r="H220" s="4">
        <v>157561.81</v>
      </c>
      <c r="I220" s="4">
        <v>68662.805999999997</v>
      </c>
      <c r="J220" s="4">
        <v>68321.411999999997</v>
      </c>
      <c r="K220" s="4">
        <v>30797.671999999999</v>
      </c>
      <c r="L220" s="4">
        <v>9622.5460000000003</v>
      </c>
      <c r="M220" s="4">
        <v>8925.6149999999998</v>
      </c>
      <c r="N220" s="4">
        <v>3027.0529999999999</v>
      </c>
      <c r="O220" s="4">
        <v>2244.0740000000001</v>
      </c>
      <c r="P220" s="4">
        <v>2795.4749999999999</v>
      </c>
    </row>
    <row r="221" spans="1:16" x14ac:dyDescent="0.2">
      <c r="A221" s="13">
        <v>2006</v>
      </c>
      <c r="B221" s="4">
        <v>0</v>
      </c>
      <c r="C221" s="4">
        <v>9976.6180000000004</v>
      </c>
      <c r="D221" s="4">
        <v>83181.281000000003</v>
      </c>
      <c r="E221" s="4">
        <v>293286.82</v>
      </c>
      <c r="F221" s="4">
        <v>615345.93900000001</v>
      </c>
      <c r="G221" s="4">
        <v>592562.50899999996</v>
      </c>
      <c r="H221" s="4">
        <v>283626.99599999998</v>
      </c>
      <c r="I221" s="4">
        <v>109860.035</v>
      </c>
      <c r="J221" s="4">
        <v>49506.307999999997</v>
      </c>
      <c r="K221" s="4">
        <v>40670.169000000002</v>
      </c>
      <c r="L221" s="4">
        <v>16990.442999999999</v>
      </c>
      <c r="M221" s="4">
        <v>8261.9959999999992</v>
      </c>
      <c r="N221" s="4">
        <v>8356.4330000000009</v>
      </c>
      <c r="O221" s="4">
        <v>4547.5649999999996</v>
      </c>
      <c r="P221" s="4">
        <v>7080.6819999999998</v>
      </c>
    </row>
    <row r="222" spans="1:16" x14ac:dyDescent="0.2">
      <c r="A222" s="13">
        <v>2007</v>
      </c>
      <c r="B222" s="4">
        <v>1628.575</v>
      </c>
      <c r="C222" s="4">
        <v>16913.692999999999</v>
      </c>
      <c r="D222" s="4">
        <v>60498.61</v>
      </c>
      <c r="E222" s="4">
        <v>137515.01199999999</v>
      </c>
      <c r="F222" s="4">
        <v>388609.22200000001</v>
      </c>
      <c r="G222" s="4">
        <v>508735.359</v>
      </c>
      <c r="H222" s="4">
        <v>300146.88199999998</v>
      </c>
      <c r="I222" s="4">
        <v>139480.685</v>
      </c>
      <c r="J222" s="4">
        <v>47584.317000000003</v>
      </c>
      <c r="K222" s="4">
        <v>27418.282999999999</v>
      </c>
      <c r="L222" s="4">
        <v>24217.690999999999</v>
      </c>
      <c r="M222" s="4">
        <v>9501.0159999999996</v>
      </c>
      <c r="N222" s="4">
        <v>6060.76</v>
      </c>
      <c r="O222" s="4">
        <v>2823.288</v>
      </c>
      <c r="P222" s="4">
        <v>11372.585999999999</v>
      </c>
    </row>
    <row r="223" spans="1:16" x14ac:dyDescent="0.2">
      <c r="A223" s="13">
        <v>2008</v>
      </c>
      <c r="B223" s="4">
        <v>0</v>
      </c>
      <c r="C223" s="4">
        <v>25887.483</v>
      </c>
      <c r="D223" s="4">
        <v>57572.921000000002</v>
      </c>
      <c r="E223" s="4">
        <v>79413.828999999998</v>
      </c>
      <c r="F223" s="4">
        <v>148847.77299999999</v>
      </c>
      <c r="G223" s="4">
        <v>308393.40299999999</v>
      </c>
      <c r="H223" s="4">
        <v>242016.84</v>
      </c>
      <c r="I223" s="4">
        <v>149334.43799999999</v>
      </c>
      <c r="J223" s="4">
        <v>82517.86</v>
      </c>
      <c r="K223" s="4">
        <v>21781.635999999999</v>
      </c>
      <c r="L223" s="4">
        <v>18399.441999999999</v>
      </c>
      <c r="M223" s="4">
        <v>13973.056</v>
      </c>
      <c r="N223" s="4">
        <v>8882.4889999999996</v>
      </c>
      <c r="O223" s="4">
        <v>2825.0659999999998</v>
      </c>
      <c r="P223" s="4">
        <v>12828.156000000001</v>
      </c>
    </row>
    <row r="224" spans="1:16" x14ac:dyDescent="0.2">
      <c r="A224" s="13">
        <v>2009</v>
      </c>
      <c r="B224" s="4">
        <v>0</v>
      </c>
      <c r="C224" s="4">
        <v>1314.5830000000001</v>
      </c>
      <c r="D224" s="4">
        <v>175885.81200000001</v>
      </c>
      <c r="E224" s="4">
        <v>199871.24400000001</v>
      </c>
      <c r="F224" s="4">
        <v>82354.686000000002</v>
      </c>
      <c r="G224" s="4">
        <v>112946.04700000001</v>
      </c>
      <c r="H224" s="4">
        <v>123367.32399999999</v>
      </c>
      <c r="I224" s="4">
        <v>104017.576</v>
      </c>
      <c r="J224" s="4">
        <v>65932.225999999995</v>
      </c>
      <c r="K224" s="4">
        <v>40456.074999999997</v>
      </c>
      <c r="L224" s="4">
        <v>23896.422999999999</v>
      </c>
      <c r="M224" s="4">
        <v>7607.21</v>
      </c>
      <c r="N224" s="4">
        <v>8195.8340000000007</v>
      </c>
      <c r="O224" s="4">
        <v>3332.5540000000001</v>
      </c>
      <c r="P224" s="4">
        <v>9010.2199999999993</v>
      </c>
    </row>
    <row r="225" spans="1:50" x14ac:dyDescent="0.2">
      <c r="A225" s="13">
        <v>2010</v>
      </c>
      <c r="B225" s="4">
        <v>1038.972</v>
      </c>
      <c r="C225" s="4">
        <v>27151.579000000002</v>
      </c>
      <c r="D225" s="4">
        <v>30847.146000000001</v>
      </c>
      <c r="E225" s="4">
        <v>557916.68099999998</v>
      </c>
      <c r="F225" s="4">
        <v>220633.75700000001</v>
      </c>
      <c r="G225" s="4">
        <v>55007.150999999998</v>
      </c>
      <c r="H225" s="4">
        <v>42454.516000000003</v>
      </c>
      <c r="I225" s="4">
        <v>56572.317999999999</v>
      </c>
      <c r="J225" s="4">
        <v>52871.334000000003</v>
      </c>
      <c r="K225" s="4">
        <v>31764.132000000001</v>
      </c>
      <c r="L225" s="4">
        <v>15999.888999999999</v>
      </c>
      <c r="M225" s="4">
        <v>8793.9050000000007</v>
      </c>
      <c r="N225" s="4">
        <v>6228.4970000000003</v>
      </c>
      <c r="O225" s="4">
        <v>4729.5129999999999</v>
      </c>
      <c r="P225" s="4">
        <v>5530.0339999999997</v>
      </c>
    </row>
    <row r="226" spans="1:50" x14ac:dyDescent="0.2">
      <c r="A226" s="13">
        <v>2011</v>
      </c>
      <c r="B226" s="4">
        <v>439.07</v>
      </c>
      <c r="C226" s="4">
        <v>11410.413</v>
      </c>
      <c r="D226" s="4">
        <v>192811.109</v>
      </c>
      <c r="E226" s="4">
        <v>115606.251</v>
      </c>
      <c r="F226" s="4">
        <v>809474.86499999999</v>
      </c>
      <c r="G226" s="4">
        <v>284361.95400000003</v>
      </c>
      <c r="H226" s="4">
        <v>64084.642999999996</v>
      </c>
      <c r="I226" s="4">
        <v>37701.133999999998</v>
      </c>
      <c r="J226" s="4">
        <v>38348.107000000004</v>
      </c>
      <c r="K226" s="4">
        <v>40244.483</v>
      </c>
      <c r="L226" s="4">
        <v>25274.387999999999</v>
      </c>
      <c r="M226" s="4">
        <v>12844.814</v>
      </c>
      <c r="N226" s="4">
        <v>1822.819</v>
      </c>
      <c r="O226" s="4">
        <v>4088.8820000000001</v>
      </c>
      <c r="P226" s="4">
        <v>4234.6009999999997</v>
      </c>
    </row>
    <row r="227" spans="1:50" x14ac:dyDescent="0.2">
      <c r="A227" s="13">
        <v>2012</v>
      </c>
      <c r="B227" s="4">
        <v>0</v>
      </c>
      <c r="C227" s="4">
        <v>23705.411</v>
      </c>
      <c r="D227" s="4">
        <v>117842.838</v>
      </c>
      <c r="E227" s="4">
        <v>943811.88399999996</v>
      </c>
      <c r="F227" s="4">
        <v>173671.16200000001</v>
      </c>
      <c r="G227" s="4">
        <v>433067.10100000002</v>
      </c>
      <c r="H227" s="4">
        <v>139900.66</v>
      </c>
      <c r="I227" s="4">
        <v>36952.281000000003</v>
      </c>
      <c r="J227" s="4">
        <v>17622.732</v>
      </c>
      <c r="K227" s="4">
        <v>14680.593000000001</v>
      </c>
      <c r="L227" s="4">
        <v>16212.08</v>
      </c>
      <c r="M227" s="4">
        <v>13833.844999999999</v>
      </c>
      <c r="N227" s="4">
        <v>7795.1570000000002</v>
      </c>
      <c r="O227" s="4">
        <v>5916.0050000000001</v>
      </c>
      <c r="P227" s="4">
        <v>3021.404</v>
      </c>
    </row>
    <row r="228" spans="1:50" x14ac:dyDescent="0.2">
      <c r="A228" s="13">
        <v>2013</v>
      </c>
      <c r="B228" s="4">
        <v>1747.78</v>
      </c>
      <c r="C228" s="4">
        <v>824.48900000000003</v>
      </c>
      <c r="D228" s="4">
        <v>65324.891000000003</v>
      </c>
      <c r="E228" s="4">
        <v>342119.48</v>
      </c>
      <c r="F228" s="4">
        <v>955524.16</v>
      </c>
      <c r="G228" s="4">
        <v>195194.90400000001</v>
      </c>
      <c r="H228" s="4">
        <v>155881.12899999999</v>
      </c>
      <c r="I228" s="4">
        <v>69052.364000000001</v>
      </c>
      <c r="J228" s="4">
        <v>20085.844000000001</v>
      </c>
      <c r="K228" s="4">
        <v>13334.206</v>
      </c>
      <c r="L228" s="4">
        <v>12521.42</v>
      </c>
      <c r="M228" s="4">
        <v>11956.744000000001</v>
      </c>
      <c r="N228" s="4">
        <v>7948.41</v>
      </c>
      <c r="O228" s="4">
        <v>4855.1090000000004</v>
      </c>
      <c r="P228" s="4">
        <v>5556.1289999999999</v>
      </c>
    </row>
    <row r="229" spans="1:50" x14ac:dyDescent="0.2">
      <c r="A229" s="13">
        <v>2014</v>
      </c>
      <c r="B229" s="4">
        <v>0</v>
      </c>
      <c r="C229" s="4">
        <v>39591.368999999999</v>
      </c>
      <c r="D229" s="4">
        <v>31441.3</v>
      </c>
      <c r="E229" s="4">
        <v>168628.579</v>
      </c>
      <c r="F229" s="4">
        <v>397383.81699999998</v>
      </c>
      <c r="G229" s="4">
        <v>752245.70799999998</v>
      </c>
      <c r="H229" s="4">
        <v>210304.18900000001</v>
      </c>
      <c r="I229" s="4">
        <v>86346.612999999998</v>
      </c>
      <c r="J229" s="4">
        <v>29153.561000000002</v>
      </c>
      <c r="K229" s="4">
        <v>9015.7759999999998</v>
      </c>
      <c r="L229" s="4">
        <v>4631.8990000000003</v>
      </c>
      <c r="M229" s="4">
        <v>4743.5649999999996</v>
      </c>
      <c r="N229" s="4">
        <v>4481.7160000000003</v>
      </c>
      <c r="O229" s="4">
        <v>2911.4349999999999</v>
      </c>
      <c r="P229" s="4">
        <v>6138.4560000000001</v>
      </c>
    </row>
    <row r="230" spans="1:50" x14ac:dyDescent="0.2">
      <c r="A230" s="13">
        <v>2015</v>
      </c>
      <c r="B230" s="4">
        <v>0</v>
      </c>
      <c r="C230" s="4">
        <v>15735.781000000001</v>
      </c>
      <c r="D230" s="4">
        <v>633167.11800000002</v>
      </c>
      <c r="E230" s="4">
        <v>194789.08199999999</v>
      </c>
      <c r="F230" s="4">
        <v>229065.73800000001</v>
      </c>
      <c r="G230" s="4">
        <v>385234.109</v>
      </c>
      <c r="H230" s="4">
        <v>509395.33500000002</v>
      </c>
      <c r="I230" s="4">
        <v>88174.899000000005</v>
      </c>
      <c r="J230" s="4">
        <v>42967.285000000003</v>
      </c>
      <c r="K230" s="4">
        <v>17223.674999999999</v>
      </c>
      <c r="L230" s="4">
        <v>3151.2710000000002</v>
      </c>
      <c r="M230" s="4">
        <v>2184.9920000000002</v>
      </c>
      <c r="N230" s="4">
        <v>3342.8029999999999</v>
      </c>
      <c r="O230" s="4">
        <v>2733.2579999999998</v>
      </c>
      <c r="P230" s="4">
        <v>1286.3520000000001</v>
      </c>
    </row>
    <row r="231" spans="1:50" x14ac:dyDescent="0.2">
      <c r="A231" s="13">
        <v>2016</v>
      </c>
      <c r="B231" s="5">
        <v>0</v>
      </c>
      <c r="C231" s="5">
        <v>513.81100000000004</v>
      </c>
      <c r="D231" s="5">
        <v>91701.017999999996</v>
      </c>
      <c r="E231" s="5">
        <v>1389711.96</v>
      </c>
      <c r="F231" s="5">
        <v>159282.682</v>
      </c>
      <c r="G231" s="5">
        <v>175325.33499999999</v>
      </c>
      <c r="H231" s="5">
        <v>175485.30499999999</v>
      </c>
      <c r="I231" s="5">
        <v>223115.72399999999</v>
      </c>
      <c r="J231" s="5">
        <v>34719.370000000003</v>
      </c>
      <c r="K231" s="5">
        <v>13155.031000000001</v>
      </c>
      <c r="L231" s="5">
        <v>7889.9189999999999</v>
      </c>
      <c r="M231" s="5">
        <v>455.54</v>
      </c>
      <c r="N231" s="5">
        <v>1299.915</v>
      </c>
      <c r="O231" s="5">
        <v>757.42100000000005</v>
      </c>
      <c r="P231" s="5">
        <v>1096.1759999999999</v>
      </c>
    </row>
    <row r="232" spans="1:50" x14ac:dyDescent="0.2">
      <c r="A232" s="13">
        <v>2017</v>
      </c>
      <c r="B232" s="4" t="s">
        <v>0</v>
      </c>
    </row>
    <row r="233" spans="1:50" x14ac:dyDescent="0.2">
      <c r="B233" s="4" t="s">
        <v>0</v>
      </c>
    </row>
    <row r="234" spans="1:50" x14ac:dyDescent="0.2">
      <c r="B234" s="4" t="s">
        <v>0</v>
      </c>
      <c r="C234" s="4" t="s">
        <v>68</v>
      </c>
      <c r="D234" s="4" t="s">
        <v>13</v>
      </c>
      <c r="E234" s="4" t="s">
        <v>89</v>
      </c>
      <c r="F234" s="4" t="s">
        <v>90</v>
      </c>
      <c r="G234" s="4">
        <v>1986</v>
      </c>
      <c r="H234" s="4">
        <v>1987</v>
      </c>
      <c r="I234" s="4">
        <v>1988</v>
      </c>
      <c r="J234" s="4">
        <v>1989</v>
      </c>
      <c r="K234" s="4">
        <v>1990</v>
      </c>
      <c r="L234" s="4">
        <v>1991</v>
      </c>
      <c r="M234" s="4">
        <v>1992</v>
      </c>
      <c r="N234" s="4">
        <v>1993</v>
      </c>
      <c r="O234" s="4">
        <v>1994</v>
      </c>
      <c r="P234" s="4">
        <v>1995</v>
      </c>
      <c r="Q234" s="4">
        <v>1996</v>
      </c>
      <c r="R234" s="4">
        <v>1997</v>
      </c>
      <c r="S234" s="4">
        <v>1998</v>
      </c>
      <c r="T234" s="4">
        <v>1999</v>
      </c>
      <c r="U234" s="4">
        <v>2000</v>
      </c>
      <c r="V234" s="4">
        <v>2001</v>
      </c>
      <c r="W234" s="4">
        <v>2002</v>
      </c>
      <c r="X234" s="4">
        <v>2003</v>
      </c>
      <c r="Y234" s="4">
        <v>2004</v>
      </c>
      <c r="Z234" s="4">
        <v>2005</v>
      </c>
      <c r="AA234" s="4">
        <v>2006</v>
      </c>
      <c r="AB234" s="4">
        <v>2007</v>
      </c>
      <c r="AC234" s="4">
        <v>2008</v>
      </c>
      <c r="AD234" s="4">
        <v>2009</v>
      </c>
      <c r="AE234" s="4">
        <v>2010</v>
      </c>
      <c r="AF234" s="4">
        <v>2011</v>
      </c>
      <c r="AG234" s="4">
        <v>2012</v>
      </c>
      <c r="AH234" s="4">
        <v>2013</v>
      </c>
      <c r="AI234" s="4">
        <v>2014</v>
      </c>
      <c r="AJ234" s="4">
        <v>2015</v>
      </c>
      <c r="AK234" s="4">
        <v>1000</v>
      </c>
    </row>
    <row r="235" spans="1:50" x14ac:dyDescent="0.2">
      <c r="B235" s="4">
        <v>4069.2052580139502</v>
      </c>
      <c r="C235" s="4">
        <v>8409.1923221485304</v>
      </c>
      <c r="D235" s="4">
        <v>6408.6658710194397</v>
      </c>
      <c r="E235" s="4">
        <v>8250.3651793168901</v>
      </c>
      <c r="F235" s="4">
        <v>6825.5721688216499</v>
      </c>
      <c r="G235" s="4">
        <v>7892.1940616482898</v>
      </c>
      <c r="H235" s="4">
        <v>11088.281403168301</v>
      </c>
      <c r="I235" s="4">
        <v>9795.7952044555004</v>
      </c>
      <c r="J235" s="4">
        <v>11899.774379996101</v>
      </c>
      <c r="K235" s="4">
        <v>7389.5233416850506</v>
      </c>
      <c r="L235" s="4">
        <v>6210.92757469357</v>
      </c>
      <c r="M235" s="4">
        <v>7089.3522550990501</v>
      </c>
      <c r="N235" s="4">
        <v>7100.0306218222904</v>
      </c>
      <c r="O235" s="4">
        <v>9107.0580504927693</v>
      </c>
      <c r="P235" s="4">
        <v>4079.5699099132498</v>
      </c>
      <c r="Q235" s="4">
        <v>5019.4143177505302</v>
      </c>
      <c r="R235" s="4">
        <v>3509.9094853961301</v>
      </c>
      <c r="S235" s="4">
        <v>5454.7213790575797</v>
      </c>
      <c r="T235" s="4">
        <v>7355.1066873746704</v>
      </c>
      <c r="U235" s="4">
        <v>5439.7516758048305</v>
      </c>
      <c r="V235" s="4">
        <v>6770.7229784073907</v>
      </c>
      <c r="W235" s="4">
        <v>13508.1035214326</v>
      </c>
      <c r="X235" s="4">
        <v>5105.80366713884</v>
      </c>
      <c r="Y235" s="4">
        <v>6696.4670234048599</v>
      </c>
      <c r="Z235" s="4">
        <v>3886.1514837262903</v>
      </c>
      <c r="AA235" s="4">
        <v>6145.1109599737001</v>
      </c>
      <c r="AB235" s="4">
        <v>3994.32615181552</v>
      </c>
      <c r="AC235" s="4">
        <v>2989.6963890398401</v>
      </c>
      <c r="AD235" s="4">
        <v>5131.6984764485305</v>
      </c>
      <c r="AE235" s="4">
        <v>3948.6031318994301</v>
      </c>
      <c r="AF235" s="4">
        <v>4613.8707696082902</v>
      </c>
      <c r="AG235" s="4">
        <v>6114.8965484816899</v>
      </c>
      <c r="AH235" s="4">
        <v>10331.243693726599</v>
      </c>
      <c r="AI235" s="4">
        <v>8587.4017629549598</v>
      </c>
      <c r="AJ235" s="4">
        <v>6607.6368713603997</v>
      </c>
      <c r="AK235" s="5">
        <v>6256.3345597410098</v>
      </c>
    </row>
    <row r="236" spans="1:50" x14ac:dyDescent="0.2">
      <c r="B236" s="4" t="s">
        <v>0</v>
      </c>
      <c r="C236" s="4" t="s">
        <v>68</v>
      </c>
      <c r="D236" s="4" t="s">
        <v>13</v>
      </c>
      <c r="E236" s="4" t="s">
        <v>89</v>
      </c>
      <c r="F236" s="4" t="s">
        <v>91</v>
      </c>
      <c r="G236" s="4" t="s">
        <v>92</v>
      </c>
      <c r="H236" s="4" t="s">
        <v>93</v>
      </c>
      <c r="I236" s="4">
        <v>1000</v>
      </c>
      <c r="J236" s="4">
        <v>9.0865036999999996E-2</v>
      </c>
    </row>
    <row r="237" spans="1:50" x14ac:dyDescent="0.2">
      <c r="B237" s="4">
        <v>656.50978558206805</v>
      </c>
      <c r="C237" s="4">
        <v>870.9655365888957</v>
      </c>
      <c r="D237" s="4">
        <v>810.74398430832218</v>
      </c>
      <c r="E237" s="4">
        <v>720.56485035824426</v>
      </c>
      <c r="F237" s="4">
        <v>835.88927469922589</v>
      </c>
      <c r="G237" s="4">
        <v>1195.6791800718577</v>
      </c>
      <c r="H237" s="4">
        <v>1547.0182675911362</v>
      </c>
      <c r="I237" s="4">
        <v>1118.2753330696023</v>
      </c>
      <c r="J237" s="4">
        <v>2044.9835538749646</v>
      </c>
      <c r="K237" s="4">
        <v>1290.9404313952289</v>
      </c>
      <c r="L237" s="4">
        <v>1025.6372647604221</v>
      </c>
      <c r="M237" s="4">
        <v>858.7153005771529</v>
      </c>
      <c r="N237" s="4">
        <v>988.30626747136694</v>
      </c>
      <c r="O237" s="4">
        <v>2233.498213941446</v>
      </c>
      <c r="P237" s="4">
        <v>446.88424159685468</v>
      </c>
      <c r="Q237" s="4">
        <v>789.31971302802765</v>
      </c>
      <c r="R237" s="4">
        <v>517.41081865920046</v>
      </c>
      <c r="S237" s="4">
        <v>868.79179383820144</v>
      </c>
      <c r="T237" s="4">
        <v>1100.2415136163334</v>
      </c>
      <c r="U237" s="4">
        <v>544.17074462504866</v>
      </c>
      <c r="V237" s="4">
        <v>777.47636122799963</v>
      </c>
      <c r="W237" s="4">
        <v>4536.0247625049733</v>
      </c>
      <c r="X237" s="4">
        <v>606.69997132185699</v>
      </c>
      <c r="Y237" s="4">
        <v>760.34212190157598</v>
      </c>
      <c r="Z237" s="4">
        <v>445.99101988700517</v>
      </c>
      <c r="AA237" s="4">
        <v>777.43350093735603</v>
      </c>
      <c r="AB237" s="4">
        <v>530.8238883481913</v>
      </c>
      <c r="AC237" s="4">
        <v>426.84132797221611</v>
      </c>
      <c r="AD237" s="4">
        <v>772.44351726542891</v>
      </c>
      <c r="AE237" s="4">
        <v>454.26026513677931</v>
      </c>
      <c r="AF237" s="4">
        <v>587.74866240475524</v>
      </c>
      <c r="AG237" s="4">
        <v>572.58136022805706</v>
      </c>
      <c r="AH237" s="4">
        <v>842.74490830143918</v>
      </c>
      <c r="AI237" s="4">
        <v>680.89525538317264</v>
      </c>
      <c r="AJ237" s="4">
        <v>843.43117310885361</v>
      </c>
      <c r="AK237" s="5">
        <v>613.19181121637791</v>
      </c>
    </row>
    <row r="238" spans="1:50" x14ac:dyDescent="0.2">
      <c r="B238" s="4" t="s">
        <v>0</v>
      </c>
      <c r="C238" s="4" t="s">
        <v>68</v>
      </c>
      <c r="D238" s="4" t="s">
        <v>13</v>
      </c>
      <c r="E238" s="4" t="s">
        <v>14</v>
      </c>
      <c r="F238" s="4" t="s">
        <v>95</v>
      </c>
      <c r="G238" s="4" t="s">
        <v>96</v>
      </c>
      <c r="H238" s="4" t="s">
        <v>26</v>
      </c>
      <c r="I238" s="4" t="s">
        <v>21</v>
      </c>
      <c r="R238" s="4">
        <v>1000</v>
      </c>
    </row>
    <row r="239" spans="1:50" x14ac:dyDescent="0.2">
      <c r="A239" s="13">
        <v>1982</v>
      </c>
      <c r="B239" s="4">
        <v>3.0505094540414914E-2</v>
      </c>
      <c r="C239" s="4">
        <v>7.1925304303076296E-2</v>
      </c>
      <c r="D239" s="4">
        <v>0.164408844396388</v>
      </c>
      <c r="E239" s="4">
        <v>0.34331619980107653</v>
      </c>
      <c r="F239" s="4">
        <v>0.42036190182666761</v>
      </c>
      <c r="G239" s="4">
        <v>0.65170839999226138</v>
      </c>
      <c r="H239" s="4">
        <v>1.0191139554550772</v>
      </c>
      <c r="I239" s="4">
        <v>1.1230065626070389</v>
      </c>
      <c r="J239" s="4">
        <v>1.1924025583593849</v>
      </c>
      <c r="K239" s="4">
        <v>1.3344999605250001</v>
      </c>
      <c r="L239" s="4">
        <v>1.5708866873899676</v>
      </c>
      <c r="M239" s="4">
        <v>1.5824839435372757</v>
      </c>
      <c r="N239" s="4">
        <v>1.7662058753501058</v>
      </c>
      <c r="O239" s="4">
        <v>1.5880486245814596</v>
      </c>
      <c r="P239" s="4">
        <v>2.4579044829108758</v>
      </c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</row>
    <row r="240" spans="1:50" x14ac:dyDescent="0.2">
      <c r="A240" s="13">
        <f>A239+1</f>
        <v>1983</v>
      </c>
      <c r="B240" s="4">
        <v>1.6895365782934324E-2</v>
      </c>
      <c r="C240" s="4">
        <v>0.14010177027438386</v>
      </c>
      <c r="D240" s="4">
        <v>0.23899575420975955</v>
      </c>
      <c r="E240" s="4">
        <v>0.3603733414718302</v>
      </c>
      <c r="F240" s="4">
        <v>0.49317650819761177</v>
      </c>
      <c r="G240" s="4">
        <v>0.58514944815574677</v>
      </c>
      <c r="H240" s="4">
        <v>0.71954870008462035</v>
      </c>
      <c r="I240" s="4">
        <v>1.072550532329319</v>
      </c>
      <c r="J240" s="4">
        <v>1.1771095016297566</v>
      </c>
      <c r="K240" s="4">
        <v>1.0551538457580507</v>
      </c>
      <c r="L240" s="4">
        <v>1.1207225392936362</v>
      </c>
      <c r="M240" s="4">
        <v>1.1742018686836022</v>
      </c>
      <c r="N240" s="4">
        <v>1.4867207231296835</v>
      </c>
      <c r="O240" s="4">
        <v>1.0182625653090147</v>
      </c>
      <c r="P240" s="4">
        <v>1.6988868399126613</v>
      </c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</row>
    <row r="241" spans="1:50" x14ac:dyDescent="0.2">
      <c r="A241" s="13">
        <f t="shared" ref="A241:A274" si="5">A240+1</f>
        <v>1984</v>
      </c>
      <c r="B241" s="4">
        <v>1.5478074694121092E-2</v>
      </c>
      <c r="C241" s="4">
        <v>6.3323672830638209E-2</v>
      </c>
      <c r="D241" s="4">
        <v>0.24892814280229519</v>
      </c>
      <c r="E241" s="4">
        <v>0.35782865680047615</v>
      </c>
      <c r="F241" s="4">
        <v>0.47553489053159831</v>
      </c>
      <c r="G241" s="4">
        <v>0.61453031764193078</v>
      </c>
      <c r="H241" s="4">
        <v>0.75369104162131373</v>
      </c>
      <c r="I241" s="4">
        <v>1.0026107662721881</v>
      </c>
      <c r="J241" s="4">
        <v>1.2133378638110481</v>
      </c>
      <c r="K241" s="4">
        <v>1.3902636551936007</v>
      </c>
      <c r="L241" s="4">
        <v>1.5067600349317296</v>
      </c>
      <c r="M241" s="4">
        <v>1.6635154828908492</v>
      </c>
      <c r="N241" s="4">
        <v>1.3461398880772106</v>
      </c>
      <c r="O241" s="4">
        <v>1.4223336657370822</v>
      </c>
      <c r="P241" s="4">
        <v>2.1168920169636789</v>
      </c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</row>
    <row r="242" spans="1:50" x14ac:dyDescent="0.2">
      <c r="A242" s="13">
        <f t="shared" si="5"/>
        <v>1985</v>
      </c>
      <c r="B242" s="4">
        <v>1.81199256612944E-2</v>
      </c>
      <c r="C242" s="4">
        <v>8.4108465720620529E-2</v>
      </c>
      <c r="D242" s="4">
        <v>0.19156023863160848</v>
      </c>
      <c r="E242" s="4">
        <v>0.38456259880706234</v>
      </c>
      <c r="F242" s="4">
        <v>0.46817292177942971</v>
      </c>
      <c r="G242" s="4">
        <v>0.62624417110980646</v>
      </c>
      <c r="H242" s="4">
        <v>0.76300105190234158</v>
      </c>
      <c r="I242" s="4">
        <v>0.86423833614474888</v>
      </c>
      <c r="J242" s="4">
        <v>1.3611830058668082</v>
      </c>
      <c r="K242" s="4">
        <v>1.155076795890291</v>
      </c>
      <c r="L242" s="4">
        <v>1.2861910793787568</v>
      </c>
      <c r="M242" s="4">
        <v>1.6587404299578796</v>
      </c>
      <c r="N242" s="4">
        <v>1.5788284076790602</v>
      </c>
      <c r="O242" s="4">
        <v>1.5999074992234106</v>
      </c>
      <c r="P242" s="4">
        <v>2.5651381458105584</v>
      </c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</row>
    <row r="243" spans="1:50" x14ac:dyDescent="0.2">
      <c r="A243" s="13">
        <f t="shared" si="5"/>
        <v>1986</v>
      </c>
      <c r="B243" s="4">
        <v>1.1795448878601627E-2</v>
      </c>
      <c r="C243" s="4">
        <v>9.1153270375253739E-2</v>
      </c>
      <c r="D243" s="4">
        <v>0.18410160189359023</v>
      </c>
      <c r="E243" s="4">
        <v>0.34830542391336944</v>
      </c>
      <c r="F243" s="4">
        <v>0.46468057910245258</v>
      </c>
      <c r="G243" s="4">
        <v>0.63559982736239939</v>
      </c>
      <c r="H243" s="4">
        <v>0.7137352117681327</v>
      </c>
      <c r="I243" s="4">
        <v>0.8574268821320925</v>
      </c>
      <c r="J243" s="4">
        <v>1.0050960663002755</v>
      </c>
      <c r="K243" s="4">
        <v>1.2576489055765907</v>
      </c>
      <c r="L243" s="4">
        <v>1.2806003689961389</v>
      </c>
      <c r="M243" s="4">
        <v>1.0836782500834834</v>
      </c>
      <c r="N243" s="4">
        <v>2.1641365911095356</v>
      </c>
      <c r="O243" s="4">
        <v>2.0897968351240088</v>
      </c>
      <c r="P243" s="4">
        <v>2.407902599817449</v>
      </c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</row>
    <row r="244" spans="1:50" x14ac:dyDescent="0.2">
      <c r="A244" s="13">
        <f t="shared" si="5"/>
        <v>1987</v>
      </c>
      <c r="B244" s="4">
        <v>1.742920540321443E-2</v>
      </c>
      <c r="C244" s="4">
        <v>0.10905903335873141</v>
      </c>
      <c r="D244" s="4">
        <v>0.2170820115119855</v>
      </c>
      <c r="E244" s="4">
        <v>0.33505332623320527</v>
      </c>
      <c r="F244" s="4">
        <v>0.42371307842979233</v>
      </c>
      <c r="G244" s="4">
        <v>0.5308281452124094</v>
      </c>
      <c r="H244" s="4">
        <v>0.69875792138580162</v>
      </c>
      <c r="I244" s="4">
        <v>0.79762158957532725</v>
      </c>
      <c r="J244" s="4">
        <v>0.87377249279885916</v>
      </c>
      <c r="K244" s="4">
        <v>0.99308286439901827</v>
      </c>
      <c r="L244" s="4">
        <v>1.1307927035051581</v>
      </c>
      <c r="M244" s="4">
        <v>1.3925523658713064</v>
      </c>
      <c r="N244" s="4">
        <v>1.6968767107320197</v>
      </c>
      <c r="O244" s="4">
        <v>1.9646322301742201</v>
      </c>
      <c r="P244" s="4">
        <v>2.2506670538243396</v>
      </c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</row>
    <row r="245" spans="1:50" x14ac:dyDescent="0.2">
      <c r="A245" s="13">
        <f t="shared" si="5"/>
        <v>1988</v>
      </c>
      <c r="B245" s="4">
        <v>1.6652137849341497E-2</v>
      </c>
      <c r="C245" s="4">
        <v>9.8286805534167493E-2</v>
      </c>
      <c r="D245" s="4">
        <v>0.27615779221118136</v>
      </c>
      <c r="E245" s="4">
        <v>0.34445561583326567</v>
      </c>
      <c r="F245" s="4">
        <v>0.43684975349780314</v>
      </c>
      <c r="G245" s="4">
        <v>0.51220348502449686</v>
      </c>
      <c r="H245" s="4">
        <v>0.58845890357203046</v>
      </c>
      <c r="I245" s="4">
        <v>0.73504369252478774</v>
      </c>
      <c r="J245" s="4">
        <v>0.82921618963472832</v>
      </c>
      <c r="K245" s="4">
        <v>0.99458830440681567</v>
      </c>
      <c r="L245" s="4">
        <v>1.1346914934053993</v>
      </c>
      <c r="M245" s="4">
        <v>1.226577673651903</v>
      </c>
      <c r="N245" s="4">
        <v>1.6426926358168437</v>
      </c>
      <c r="O245" s="4">
        <v>0.86021880481186763</v>
      </c>
      <c r="P245" s="4">
        <v>1.5732977506923469</v>
      </c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</row>
    <row r="246" spans="1:50" x14ac:dyDescent="0.2">
      <c r="A246" s="13">
        <f t="shared" si="5"/>
        <v>1989</v>
      </c>
      <c r="B246" s="4">
        <v>1.5967526110405004E-2</v>
      </c>
      <c r="C246" s="4">
        <v>8.9042938823230097E-2</v>
      </c>
      <c r="D246" s="4">
        <v>0.17329705413373414</v>
      </c>
      <c r="E246" s="4">
        <v>0.36815378757776057</v>
      </c>
      <c r="F246" s="4">
        <v>0.43081782153312592</v>
      </c>
      <c r="G246" s="4">
        <v>0.52240332049685412</v>
      </c>
      <c r="H246" s="4">
        <v>0.61942938799178882</v>
      </c>
      <c r="I246" s="4">
        <v>0.68369545219551053</v>
      </c>
      <c r="J246" s="4">
        <v>0.93164526033971529</v>
      </c>
      <c r="K246" s="4">
        <v>0.92233814333717101</v>
      </c>
      <c r="L246" s="4">
        <v>1.0524140340339856</v>
      </c>
      <c r="M246" s="4">
        <v>1.0438378016150729</v>
      </c>
      <c r="N246" s="4">
        <v>1.102182639133451</v>
      </c>
      <c r="O246" s="4">
        <v>1.15455224411615</v>
      </c>
      <c r="P246" s="4">
        <v>1.2287647085942783</v>
      </c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</row>
    <row r="247" spans="1:50" x14ac:dyDescent="0.2">
      <c r="A247" s="13">
        <f t="shared" si="5"/>
        <v>1990</v>
      </c>
      <c r="B247" s="4">
        <v>1.4288432550868894E-2</v>
      </c>
      <c r="C247" s="4">
        <v>9.9133783703613518E-2</v>
      </c>
      <c r="D247" s="4">
        <v>0.15324857408027709</v>
      </c>
      <c r="E247" s="4">
        <v>0.38163586416712264</v>
      </c>
      <c r="F247" s="4">
        <v>0.49335004996983006</v>
      </c>
      <c r="G247" s="4">
        <v>0.56882840638590537</v>
      </c>
      <c r="H247" s="4">
        <v>0.59224505989207321</v>
      </c>
      <c r="I247" s="4">
        <v>0.71338434670655926</v>
      </c>
      <c r="J247" s="4">
        <v>0.73722255632889777</v>
      </c>
      <c r="K247" s="4">
        <v>1.0387611638106315</v>
      </c>
      <c r="L247" s="4">
        <v>1.0460770686854999</v>
      </c>
      <c r="M247" s="4">
        <v>1.108448205157095</v>
      </c>
      <c r="N247" s="4">
        <v>1.1754915434977582</v>
      </c>
      <c r="O247" s="4">
        <v>1.2405216964247687</v>
      </c>
      <c r="P247" s="4">
        <v>1.3985554427689357</v>
      </c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</row>
    <row r="248" spans="1:50" x14ac:dyDescent="0.2">
      <c r="A248" s="13">
        <f t="shared" si="5"/>
        <v>1991</v>
      </c>
      <c r="B248" s="4">
        <v>1.9307953276137796E-2</v>
      </c>
      <c r="C248" s="4">
        <v>0.12080336089778917</v>
      </c>
      <c r="D248" s="4">
        <v>0.16407595790837051</v>
      </c>
      <c r="E248" s="4">
        <v>0.32292745760884778</v>
      </c>
      <c r="F248" s="4">
        <v>0.49155081841063281</v>
      </c>
      <c r="G248" s="4">
        <v>0.57663639657597565</v>
      </c>
      <c r="H248" s="4">
        <v>0.69004243832165435</v>
      </c>
      <c r="I248" s="4">
        <v>0.73225956256498603</v>
      </c>
      <c r="J248" s="4">
        <v>0.87435704008568293</v>
      </c>
      <c r="K248" s="4">
        <v>0.91097164492823446</v>
      </c>
      <c r="L248" s="4">
        <v>1.0836731185611952</v>
      </c>
      <c r="M248" s="4">
        <v>1.1838581734642295</v>
      </c>
      <c r="N248" s="4">
        <v>1.2113072424927578</v>
      </c>
      <c r="O248" s="4">
        <v>1.3018385919177637</v>
      </c>
      <c r="P248" s="4">
        <v>1.6943189014017663</v>
      </c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</row>
    <row r="249" spans="1:50" x14ac:dyDescent="0.2">
      <c r="A249" s="13">
        <f t="shared" si="5"/>
        <v>1992</v>
      </c>
      <c r="B249" s="4">
        <v>1.3628079693266808E-2</v>
      </c>
      <c r="C249" s="4">
        <v>0.11373698249691566</v>
      </c>
      <c r="D249" s="4">
        <v>0.2832457282039092</v>
      </c>
      <c r="E249" s="4">
        <v>0.36477052566613177</v>
      </c>
      <c r="F249" s="4">
        <v>0.50934890027678592</v>
      </c>
      <c r="G249" s="4">
        <v>0.61624753822250766</v>
      </c>
      <c r="H249" s="4">
        <v>0.76405055479195283</v>
      </c>
      <c r="I249" s="4">
        <v>0.84957271129520462</v>
      </c>
      <c r="J249" s="4">
        <v>0.89856764840786385</v>
      </c>
      <c r="K249" s="4">
        <v>0.974967865811734</v>
      </c>
      <c r="L249" s="4">
        <v>1.0824958524597059</v>
      </c>
      <c r="M249" s="4">
        <v>1.2314002726331874</v>
      </c>
      <c r="N249" s="4">
        <v>1.3023044289484684</v>
      </c>
      <c r="O249" s="4">
        <v>1.330599817621529</v>
      </c>
      <c r="P249" s="4">
        <v>1.2924653018360204</v>
      </c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</row>
    <row r="250" spans="1:50" x14ac:dyDescent="0.2">
      <c r="A250" s="13">
        <f t="shared" si="5"/>
        <v>1993</v>
      </c>
      <c r="B250" s="4">
        <v>1.3996315787967889E-2</v>
      </c>
      <c r="C250" s="4">
        <v>5.834927747045026E-2</v>
      </c>
      <c r="D250" s="4">
        <v>0.31900940705382302</v>
      </c>
      <c r="E250" s="4">
        <v>0.46158005279163311</v>
      </c>
      <c r="F250" s="4">
        <v>0.51685778866563969</v>
      </c>
      <c r="G250" s="4">
        <v>0.57972264816296004</v>
      </c>
      <c r="H250" s="4">
        <v>0.67857381821333118</v>
      </c>
      <c r="I250" s="4">
        <v>0.80169712887512912</v>
      </c>
      <c r="J250" s="4">
        <v>0.98523757226303055</v>
      </c>
      <c r="K250" s="4">
        <v>1.0244711953118832</v>
      </c>
      <c r="L250" s="4">
        <v>1.1450125867084835</v>
      </c>
      <c r="M250" s="4">
        <v>1.2590505860289956</v>
      </c>
      <c r="N250" s="4">
        <v>1.3474210354322584</v>
      </c>
      <c r="O250" s="4">
        <v>1.5233713309342758</v>
      </c>
      <c r="P250" s="4">
        <v>1.593907834562313</v>
      </c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</row>
    <row r="251" spans="1:50" x14ac:dyDescent="0.2">
      <c r="A251" s="13">
        <f t="shared" si="5"/>
        <v>1994</v>
      </c>
      <c r="B251" s="4">
        <v>1.33747183734188E-2</v>
      </c>
      <c r="C251" s="4">
        <v>6.9284857529326158E-2</v>
      </c>
      <c r="D251" s="4">
        <v>0.22744592437704864</v>
      </c>
      <c r="E251" s="4">
        <v>0.47291481417567349</v>
      </c>
      <c r="F251" s="4">
        <v>0.56615195435369103</v>
      </c>
      <c r="G251" s="4">
        <v>0.63845801739699692</v>
      </c>
      <c r="H251" s="4">
        <v>0.71998447142921418</v>
      </c>
      <c r="I251" s="4">
        <v>0.91527771489137488</v>
      </c>
      <c r="J251" s="4">
        <v>1.1551277023503299</v>
      </c>
      <c r="K251" s="4">
        <v>1.121990146352871</v>
      </c>
      <c r="L251" s="4">
        <v>1.1887175539672616</v>
      </c>
      <c r="M251" s="4">
        <v>1.2933148454512042</v>
      </c>
      <c r="N251" s="4">
        <v>1.3731846665076071</v>
      </c>
      <c r="O251" s="4">
        <v>1.534390706971573</v>
      </c>
      <c r="P251" s="4">
        <v>1.5219905387722363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</row>
    <row r="252" spans="1:50" x14ac:dyDescent="0.2">
      <c r="A252" s="13">
        <f t="shared" si="5"/>
        <v>1995</v>
      </c>
      <c r="B252" s="4">
        <v>1.2882059609672413E-2</v>
      </c>
      <c r="C252" s="4">
        <v>6.8407313616871676E-2</v>
      </c>
      <c r="D252" s="4">
        <v>0.13776265081542902</v>
      </c>
      <c r="E252" s="4">
        <v>0.37930448396523575</v>
      </c>
      <c r="F252" s="4">
        <v>0.49227185922393074</v>
      </c>
      <c r="G252" s="4">
        <v>0.63915261978778515</v>
      </c>
      <c r="H252" s="4">
        <v>0.63923137928514129</v>
      </c>
      <c r="I252" s="4">
        <v>0.76864307026178846</v>
      </c>
      <c r="J252" s="4">
        <v>0.91289440751738404</v>
      </c>
      <c r="K252" s="4">
        <v>1.1484188474160364</v>
      </c>
      <c r="L252" s="4">
        <v>1.1738046744178612</v>
      </c>
      <c r="M252" s="4">
        <v>1.2819723227588733</v>
      </c>
      <c r="N252" s="4">
        <v>1.3404258176277724</v>
      </c>
      <c r="O252" s="4">
        <v>1.3906317066623315</v>
      </c>
      <c r="P252" s="4">
        <v>1.5281265903436607</v>
      </c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</row>
    <row r="253" spans="1:50" x14ac:dyDescent="0.2">
      <c r="A253" s="13">
        <f t="shared" si="5"/>
        <v>1996</v>
      </c>
      <c r="B253" s="4">
        <v>1.704943418146241E-2</v>
      </c>
      <c r="C253" s="4">
        <v>7.0023965329331098E-2</v>
      </c>
      <c r="D253" s="4">
        <v>0.1403978756119921</v>
      </c>
      <c r="E253" s="4">
        <v>0.29838451342087263</v>
      </c>
      <c r="F253" s="4">
        <v>0.49784735123918006</v>
      </c>
      <c r="G253" s="4">
        <v>0.60004269010403399</v>
      </c>
      <c r="H253" s="4">
        <v>0.74165273271862153</v>
      </c>
      <c r="I253" s="4">
        <v>0.80571435893673626</v>
      </c>
      <c r="J253" s="4">
        <v>0.97033359703954836</v>
      </c>
      <c r="K253" s="4">
        <v>1.0214268531011217</v>
      </c>
      <c r="L253" s="4">
        <v>1.3350284309933855</v>
      </c>
      <c r="M253" s="4">
        <v>1.3871108747397787</v>
      </c>
      <c r="N253" s="4">
        <v>1.4266903939126252</v>
      </c>
      <c r="O253" s="4">
        <v>1.5398147094583059</v>
      </c>
      <c r="P253" s="4">
        <v>1.5388743299622443</v>
      </c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</row>
    <row r="254" spans="1:50" x14ac:dyDescent="0.2">
      <c r="A254" s="13">
        <f t="shared" si="5"/>
        <v>1997</v>
      </c>
      <c r="B254" s="4">
        <v>1.6395216572539971E-2</v>
      </c>
      <c r="C254" s="4">
        <v>6.9218526869889052E-2</v>
      </c>
      <c r="D254" s="4">
        <v>0.2300234294409553</v>
      </c>
      <c r="E254" s="4">
        <v>0.3370564616965554</v>
      </c>
      <c r="F254" s="4">
        <v>0.40326299680479433</v>
      </c>
      <c r="G254" s="4">
        <v>0.54278331992081152</v>
      </c>
      <c r="H254" s="4">
        <v>0.69866978492876086</v>
      </c>
      <c r="I254" s="4">
        <v>0.79229838557611465</v>
      </c>
      <c r="J254" s="4">
        <v>0.99267105363787134</v>
      </c>
      <c r="K254" s="4">
        <v>1.015913823318856</v>
      </c>
      <c r="L254" s="4">
        <v>1.137211858459565</v>
      </c>
      <c r="M254" s="4">
        <v>1.2865976208545409</v>
      </c>
      <c r="N254" s="4">
        <v>1.2491585370805829</v>
      </c>
      <c r="O254" s="4">
        <v>1.5013007385350507</v>
      </c>
      <c r="P254" s="4">
        <v>1.5803040444256424</v>
      </c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</row>
    <row r="255" spans="1:50" x14ac:dyDescent="0.2">
      <c r="A255" s="13">
        <f t="shared" si="5"/>
        <v>1998</v>
      </c>
      <c r="B255" s="4">
        <v>1.6472105418772219E-2</v>
      </c>
      <c r="C255" s="4">
        <v>6.8728367193964829E-2</v>
      </c>
      <c r="D255" s="4">
        <v>0.18362337331640341</v>
      </c>
      <c r="E255" s="4">
        <v>0.33725155817131525</v>
      </c>
      <c r="F255" s="4">
        <v>0.47338063772907646</v>
      </c>
      <c r="G255" s="4">
        <v>0.51534761088080505</v>
      </c>
      <c r="H255" s="4">
        <v>0.67139534392246514</v>
      </c>
      <c r="I255" s="4">
        <v>0.79729230971118181</v>
      </c>
      <c r="J255" s="4">
        <v>0.88226626108059092</v>
      </c>
      <c r="K255" s="4">
        <v>0.91798437453840998</v>
      </c>
      <c r="L255" s="4">
        <v>1.0912808762611972</v>
      </c>
      <c r="M255" s="4">
        <v>1.3114852245403343</v>
      </c>
      <c r="N255" s="4">
        <v>1.2900971786641509</v>
      </c>
      <c r="O255" s="4">
        <v>1.7213659019936089</v>
      </c>
      <c r="P255" s="4">
        <v>1.7586282243781912</v>
      </c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</row>
    <row r="256" spans="1:50" x14ac:dyDescent="0.2">
      <c r="A256" s="13">
        <f t="shared" si="5"/>
        <v>1999</v>
      </c>
      <c r="B256" s="4">
        <v>1.4900123183627594E-2</v>
      </c>
      <c r="C256" s="4">
        <v>7.4165941952383602E-2</v>
      </c>
      <c r="D256" s="4">
        <v>0.18228837086298735</v>
      </c>
      <c r="E256" s="4">
        <v>0.33495807067311728</v>
      </c>
      <c r="F256" s="4">
        <v>0.391732760054257</v>
      </c>
      <c r="G256" s="4">
        <v>0.55400008577581827</v>
      </c>
      <c r="H256" s="4">
        <v>0.62083603241516272</v>
      </c>
      <c r="I256" s="4">
        <v>0.76914803130115417</v>
      </c>
      <c r="J256" s="4">
        <v>0.93718230501646982</v>
      </c>
      <c r="K256" s="4">
        <v>0.95603199434217823</v>
      </c>
      <c r="L256" s="4">
        <v>1.098988481262229</v>
      </c>
      <c r="M256" s="4">
        <v>1.184292353151392</v>
      </c>
      <c r="N256" s="4">
        <v>1.5536823353830151</v>
      </c>
      <c r="O256" s="4">
        <v>1.7239864657955983</v>
      </c>
      <c r="P256" s="4">
        <v>1.8532847330938083</v>
      </c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</row>
    <row r="257" spans="1:50" x14ac:dyDescent="0.2">
      <c r="A257" s="13">
        <f t="shared" si="5"/>
        <v>2000</v>
      </c>
      <c r="B257" s="4">
        <v>1.0951363993860253E-2</v>
      </c>
      <c r="C257" s="4">
        <v>6.1951799303707672E-2</v>
      </c>
      <c r="D257" s="4">
        <v>0.20813671975000667</v>
      </c>
      <c r="E257" s="4">
        <v>0.35701560593522169</v>
      </c>
      <c r="F257" s="4">
        <v>0.4436440939676044</v>
      </c>
      <c r="G257" s="4">
        <v>0.51816815711506181</v>
      </c>
      <c r="H257" s="4">
        <v>0.63729492949482081</v>
      </c>
      <c r="I257" s="4">
        <v>0.70270930443857771</v>
      </c>
      <c r="J257" s="4">
        <v>0.77644786493072959</v>
      </c>
      <c r="K257" s="4">
        <v>0.91903312514490443</v>
      </c>
      <c r="L257" s="4">
        <v>1.1350345613573034</v>
      </c>
      <c r="M257" s="4">
        <v>1.1768188224286462</v>
      </c>
      <c r="N257" s="4">
        <v>1.3469946505229644</v>
      </c>
      <c r="O257" s="4">
        <v>1.3962884924693009</v>
      </c>
      <c r="P257" s="4">
        <v>1.8176116469329853</v>
      </c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</row>
    <row r="258" spans="1:50" x14ac:dyDescent="0.2">
      <c r="A258" s="13">
        <f t="shared" si="5"/>
        <v>2001</v>
      </c>
      <c r="B258" s="4">
        <v>1.5369762085000203E-2</v>
      </c>
      <c r="C258" s="4">
        <v>7.4123555867956548E-2</v>
      </c>
      <c r="D258" s="4">
        <v>0.16540810482266871</v>
      </c>
      <c r="E258" s="4">
        <v>0.36800408666441409</v>
      </c>
      <c r="F258" s="4">
        <v>0.49349488034189121</v>
      </c>
      <c r="G258" s="4">
        <v>0.59506324772015995</v>
      </c>
      <c r="H258" s="4">
        <v>0.68239604119846631</v>
      </c>
      <c r="I258" s="4">
        <v>0.74807635136371353</v>
      </c>
      <c r="J258" s="4">
        <v>0.83892269822690946</v>
      </c>
      <c r="K258" s="4">
        <v>0.88476137806617772</v>
      </c>
      <c r="L258" s="4">
        <v>1.096246754334927</v>
      </c>
      <c r="M258" s="4">
        <v>1.20091107907441</v>
      </c>
      <c r="N258" s="4">
        <v>1.3945448037943897</v>
      </c>
      <c r="O258" s="4">
        <v>1.3446450108124637</v>
      </c>
      <c r="P258" s="4">
        <v>1.6448106695419051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</row>
    <row r="259" spans="1:50" x14ac:dyDescent="0.2">
      <c r="A259" s="13">
        <f t="shared" si="5"/>
        <v>2002</v>
      </c>
      <c r="B259" s="4">
        <v>1.2298802729199801E-2</v>
      </c>
      <c r="C259" s="4">
        <v>7.5037535158303872E-2</v>
      </c>
      <c r="D259" s="4">
        <v>0.23123643966169882</v>
      </c>
      <c r="E259" s="4">
        <v>0.36522572163007133</v>
      </c>
      <c r="F259" s="4">
        <v>0.51220115992799864</v>
      </c>
      <c r="G259" s="4">
        <v>0.62616407793332318</v>
      </c>
      <c r="H259" s="4">
        <v>0.65328763713643268</v>
      </c>
      <c r="I259" s="4">
        <v>0.79792948444156053</v>
      </c>
      <c r="J259" s="4">
        <v>0.87942736530255061</v>
      </c>
      <c r="K259" s="4">
        <v>0.90526622339873331</v>
      </c>
      <c r="L259" s="4">
        <v>0.93414460808697153</v>
      </c>
      <c r="M259" s="4">
        <v>1.0763683744240977</v>
      </c>
      <c r="N259" s="4">
        <v>1.1453853660210354</v>
      </c>
      <c r="O259" s="4">
        <v>1.4087171303868899</v>
      </c>
      <c r="P259" s="4">
        <v>1.8094268660602526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</row>
    <row r="260" spans="1:50" x14ac:dyDescent="0.2">
      <c r="A260" s="13">
        <f t="shared" si="5"/>
        <v>2003</v>
      </c>
      <c r="B260" s="4">
        <v>2.1889629618772187E-2</v>
      </c>
      <c r="C260" s="4">
        <v>9.4953228733223732E-2</v>
      </c>
      <c r="D260" s="4">
        <v>0.30343374452373767</v>
      </c>
      <c r="E260" s="4">
        <v>0.42912174361370142</v>
      </c>
      <c r="F260" s="4">
        <v>0.57132676009248173</v>
      </c>
      <c r="G260" s="4">
        <v>0.6597071252958796</v>
      </c>
      <c r="H260" s="4">
        <v>0.74752619048072566</v>
      </c>
      <c r="I260" s="4">
        <v>0.84629024656425123</v>
      </c>
      <c r="J260" s="4">
        <v>0.87257912663017689</v>
      </c>
      <c r="K260" s="4">
        <v>0.96897899886797434</v>
      </c>
      <c r="L260" s="4">
        <v>0.97419307822143253</v>
      </c>
      <c r="M260" s="4">
        <v>1.0022209975772225</v>
      </c>
      <c r="N260" s="4">
        <v>1.0098196858073782</v>
      </c>
      <c r="O260" s="4">
        <v>1.1704305839813456</v>
      </c>
      <c r="P260" s="4">
        <v>1.217858955715315</v>
      </c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</row>
    <row r="261" spans="1:50" x14ac:dyDescent="0.2">
      <c r="A261" s="13">
        <f t="shared" si="5"/>
        <v>2004</v>
      </c>
      <c r="B261" s="4">
        <v>2.0124526621560165E-2</v>
      </c>
      <c r="C261" s="4">
        <v>9.2072922662960979E-2</v>
      </c>
      <c r="D261" s="4">
        <v>0.26972277083958379</v>
      </c>
      <c r="E261" s="4">
        <v>0.47008575757203674</v>
      </c>
      <c r="F261" s="4">
        <v>0.54717866671805271</v>
      </c>
      <c r="G261" s="4">
        <v>0.67649230337754562</v>
      </c>
      <c r="H261" s="4">
        <v>0.75669364025277175</v>
      </c>
      <c r="I261" s="4">
        <v>0.78504274952210795</v>
      </c>
      <c r="J261" s="4">
        <v>0.93658317959114668</v>
      </c>
      <c r="K261" s="4">
        <v>0.93829521081164124</v>
      </c>
      <c r="L261" s="4">
        <v>1.0427173713312605</v>
      </c>
      <c r="M261" s="4">
        <v>1.0438890078139866</v>
      </c>
      <c r="N261" s="4">
        <v>1.102919052637706</v>
      </c>
      <c r="O261" s="4">
        <v>1.3508496723342267</v>
      </c>
      <c r="P261" s="4">
        <v>1.4020442405849531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</row>
    <row r="262" spans="1:50" x14ac:dyDescent="0.2">
      <c r="A262" s="13">
        <f t="shared" si="5"/>
        <v>2005</v>
      </c>
      <c r="B262" s="4">
        <v>1.9179400644027043E-2</v>
      </c>
      <c r="C262" s="4">
        <v>7.7652296656863712E-2</v>
      </c>
      <c r="D262" s="4">
        <v>0.19244668568666884</v>
      </c>
      <c r="E262" s="4">
        <v>0.39827857581824405</v>
      </c>
      <c r="F262" s="4">
        <v>0.52158237862149792</v>
      </c>
      <c r="G262" s="4">
        <v>0.59997289501712181</v>
      </c>
      <c r="H262" s="4">
        <v>0.70080427206017759</v>
      </c>
      <c r="I262" s="4">
        <v>0.80736353101920344</v>
      </c>
      <c r="J262" s="4">
        <v>0.88453599139367844</v>
      </c>
      <c r="K262" s="4">
        <v>0.91262322239749005</v>
      </c>
      <c r="L262" s="4">
        <v>1.0111232277645179</v>
      </c>
      <c r="M262" s="4">
        <v>1.064909999310248</v>
      </c>
      <c r="N262" s="4">
        <v>1.0889202679820689</v>
      </c>
      <c r="O262" s="4">
        <v>1.1889617120491833</v>
      </c>
      <c r="P262" s="4">
        <v>1.2942573474575181</v>
      </c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</row>
    <row r="263" spans="1:50" x14ac:dyDescent="0.2">
      <c r="A263" s="13">
        <f t="shared" si="5"/>
        <v>2006</v>
      </c>
      <c r="B263" s="4">
        <v>9.4253559234397048E-3</v>
      </c>
      <c r="C263" s="4">
        <v>7.7741329010683674E-2</v>
      </c>
      <c r="D263" s="4">
        <v>0.13532981321426857</v>
      </c>
      <c r="E263" s="4">
        <v>0.36751134621522613</v>
      </c>
      <c r="F263" s="4">
        <v>0.51743237511433537</v>
      </c>
      <c r="G263" s="4">
        <v>0.60458571906402092</v>
      </c>
      <c r="H263" s="4">
        <v>0.72592918730837597</v>
      </c>
      <c r="I263" s="4">
        <v>0.80419058586881365</v>
      </c>
      <c r="J263" s="4">
        <v>0.91207957646203763</v>
      </c>
      <c r="K263" s="4">
        <v>1.0387397037377448</v>
      </c>
      <c r="L263" s="4">
        <v>1.0972062951584238</v>
      </c>
      <c r="M263" s="4">
        <v>1.1741258069035356</v>
      </c>
      <c r="N263" s="4">
        <v>1.2652839530817066</v>
      </c>
      <c r="O263" s="4">
        <v>1.2416723379791561</v>
      </c>
      <c r="P263" s="4">
        <v>1.3430545911712486</v>
      </c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</row>
    <row r="264" spans="1:50" x14ac:dyDescent="0.2">
      <c r="A264" s="13">
        <f t="shared" si="5"/>
        <v>2007</v>
      </c>
      <c r="B264" s="4">
        <v>1.2350350077386834E-2</v>
      </c>
      <c r="C264" s="4">
        <v>9.0667779547759564E-2</v>
      </c>
      <c r="D264" s="4">
        <v>0.30073758786261517</v>
      </c>
      <c r="E264" s="4">
        <v>0.44643771398077187</v>
      </c>
      <c r="F264" s="4">
        <v>0.54861693732004835</v>
      </c>
      <c r="G264" s="4">
        <v>0.67142971388510331</v>
      </c>
      <c r="H264" s="4">
        <v>0.7725036736379769</v>
      </c>
      <c r="I264" s="4">
        <v>0.84841189672892947</v>
      </c>
      <c r="J264" s="4">
        <v>0.92789410713628817</v>
      </c>
      <c r="K264" s="4">
        <v>1.0539998780305122</v>
      </c>
      <c r="L264" s="4">
        <v>1.1243072697671006</v>
      </c>
      <c r="M264" s="4">
        <v>1.0927651593245971</v>
      </c>
      <c r="N264" s="4">
        <v>1.2973826744597574</v>
      </c>
      <c r="O264" s="4">
        <v>1.2822340961097762</v>
      </c>
      <c r="P264" s="4">
        <v>1.3909839719711843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</row>
    <row r="265" spans="1:50" x14ac:dyDescent="0.2">
      <c r="A265" s="13">
        <f t="shared" si="5"/>
        <v>2008</v>
      </c>
      <c r="B265" s="4">
        <v>1.3717596116654301E-2</v>
      </c>
      <c r="C265" s="4">
        <v>5.0276717766401482E-2</v>
      </c>
      <c r="D265" s="4">
        <v>0.22508533493344493</v>
      </c>
      <c r="E265" s="4">
        <v>0.4211155487872838</v>
      </c>
      <c r="F265" s="4">
        <v>0.52678862682224992</v>
      </c>
      <c r="G265" s="4">
        <v>0.63795902057459142</v>
      </c>
      <c r="H265" s="4">
        <v>0.75900527329412226</v>
      </c>
      <c r="I265" s="4">
        <v>0.85886950509555249</v>
      </c>
      <c r="J265" s="4">
        <v>0.92857360976185133</v>
      </c>
      <c r="K265" s="4">
        <v>1.060090754368662</v>
      </c>
      <c r="L265" s="4">
        <v>1.2143563914084621</v>
      </c>
      <c r="M265" s="4">
        <v>1.1897178218167526</v>
      </c>
      <c r="N265" s="4">
        <v>1.3362324194272419</v>
      </c>
      <c r="O265" s="4">
        <v>1.505655139867317</v>
      </c>
      <c r="P265" s="4">
        <v>1.5629885795516374</v>
      </c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</row>
    <row r="266" spans="1:50" x14ac:dyDescent="0.2">
      <c r="A266" s="13">
        <f t="shared" si="5"/>
        <v>2009</v>
      </c>
      <c r="B266" s="4">
        <v>1.071784583774613E-2</v>
      </c>
      <c r="C266" s="4">
        <v>7.0041267739113386E-2</v>
      </c>
      <c r="D266" s="4">
        <v>0.21544965698411209</v>
      </c>
      <c r="E266" s="4">
        <v>0.41001312825581837</v>
      </c>
      <c r="F266" s="4">
        <v>0.58350492059686232</v>
      </c>
      <c r="G266" s="4">
        <v>0.68867174152367072</v>
      </c>
      <c r="H266" s="4">
        <v>0.84614486254855537</v>
      </c>
      <c r="I266" s="4">
        <v>0.90820374381680602</v>
      </c>
      <c r="J266" s="4">
        <v>0.95406083663819274</v>
      </c>
      <c r="K266" s="4">
        <v>1.1556455445866765</v>
      </c>
      <c r="L266" s="4">
        <v>1.1862090444752906</v>
      </c>
      <c r="M266" s="4">
        <v>1.4393744902068666</v>
      </c>
      <c r="N266" s="4">
        <v>1.4117947405283393</v>
      </c>
      <c r="O266" s="4">
        <v>1.5482094196969336</v>
      </c>
      <c r="P266" s="4">
        <v>1.7758836768748567</v>
      </c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</row>
    <row r="267" spans="1:50" x14ac:dyDescent="0.2">
      <c r="A267" s="13">
        <f t="shared" si="5"/>
        <v>2010</v>
      </c>
      <c r="B267" s="4">
        <v>1.8786893880998707E-2</v>
      </c>
      <c r="C267" s="4">
        <v>7.2267995052456929E-2</v>
      </c>
      <c r="D267" s="4">
        <v>0.24381060660354331</v>
      </c>
      <c r="E267" s="4">
        <v>0.40205606900340196</v>
      </c>
      <c r="F267" s="4">
        <v>0.54067398537750333</v>
      </c>
      <c r="G267" s="4">
        <v>0.67506148772608388</v>
      </c>
      <c r="H267" s="4">
        <v>0.90795986748910262</v>
      </c>
      <c r="I267" s="4">
        <v>0.9754436326030792</v>
      </c>
      <c r="J267" s="4">
        <v>1.0116268342945089</v>
      </c>
      <c r="K267" s="4">
        <v>1.1097964642788742</v>
      </c>
      <c r="L267" s="4">
        <v>1.1412751813333588</v>
      </c>
      <c r="M267" s="4">
        <v>1.2665851624927615</v>
      </c>
      <c r="N267" s="4">
        <v>1.4231518426009748</v>
      </c>
      <c r="O267" s="4">
        <v>1.5291684444037434</v>
      </c>
      <c r="P267" s="4">
        <v>1.9265531597512184</v>
      </c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</row>
    <row r="268" spans="1:50" x14ac:dyDescent="0.2">
      <c r="A268" s="13">
        <f t="shared" si="5"/>
        <v>2011</v>
      </c>
      <c r="B268" s="4">
        <v>1.4789419079075536E-2</v>
      </c>
      <c r="C268" s="4">
        <v>0.10590521087607351</v>
      </c>
      <c r="D268" s="4">
        <v>0.23816101312767046</v>
      </c>
      <c r="E268" s="4">
        <v>0.4453996434192955</v>
      </c>
      <c r="F268" s="4">
        <v>0.55340520210984878</v>
      </c>
      <c r="G268" s="4">
        <v>0.64672740146066154</v>
      </c>
      <c r="H268" s="4">
        <v>0.8036778547375163</v>
      </c>
      <c r="I268" s="4">
        <v>0.98942417521358483</v>
      </c>
      <c r="J268" s="4">
        <v>1.107858561536345</v>
      </c>
      <c r="K268" s="4">
        <v>1.160121150409666</v>
      </c>
      <c r="L268" s="4">
        <v>1.2467983223437</v>
      </c>
      <c r="M268" s="4">
        <v>1.3032655199648751</v>
      </c>
      <c r="N268" s="4">
        <v>1.429260982766718</v>
      </c>
      <c r="O268" s="4">
        <v>1.4476117780325386</v>
      </c>
      <c r="P268" s="4">
        <v>1.6428955515473351</v>
      </c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</row>
    <row r="269" spans="1:50" x14ac:dyDescent="0.2">
      <c r="A269" s="13">
        <f t="shared" si="5"/>
        <v>2012</v>
      </c>
      <c r="B269" s="4">
        <v>1.3675343728115462E-2</v>
      </c>
      <c r="C269" s="4">
        <v>7.5004110383182596E-2</v>
      </c>
      <c r="D269" s="4">
        <v>0.21360066605104092</v>
      </c>
      <c r="E269" s="4">
        <v>0.35653392628422204</v>
      </c>
      <c r="F269" s="4">
        <v>0.53029291406733381</v>
      </c>
      <c r="G269" s="4">
        <v>0.66878990262590921</v>
      </c>
      <c r="H269" s="4">
        <v>0.81150858596581021</v>
      </c>
      <c r="I269" s="4">
        <v>0.88450027592999647</v>
      </c>
      <c r="J269" s="4">
        <v>1.2120305205193305</v>
      </c>
      <c r="K269" s="4">
        <v>1.2462420809756227</v>
      </c>
      <c r="L269" s="4">
        <v>1.3015071918626888</v>
      </c>
      <c r="M269" s="4">
        <v>1.3327429886153928</v>
      </c>
      <c r="N269" s="4">
        <v>1.4242012765826979</v>
      </c>
      <c r="O269" s="4">
        <v>1.6362527455865945</v>
      </c>
      <c r="P269" s="4">
        <v>1.8596413155755867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</row>
    <row r="270" spans="1:50" x14ac:dyDescent="0.2">
      <c r="A270" s="13">
        <f t="shared" si="5"/>
        <v>2013</v>
      </c>
      <c r="B270" s="4">
        <v>1.7389257726722993E-2</v>
      </c>
      <c r="C270" s="4">
        <v>6.0941369234059316E-2</v>
      </c>
      <c r="D270" s="4">
        <v>0.23884526769963274</v>
      </c>
      <c r="E270" s="4">
        <v>0.41795373429649751</v>
      </c>
      <c r="F270" s="4">
        <v>0.49219745028544504</v>
      </c>
      <c r="G270" s="4">
        <v>0.61652763543715328</v>
      </c>
      <c r="H270" s="4">
        <v>0.82858481891108071</v>
      </c>
      <c r="I270" s="4">
        <v>0.96626829038458795</v>
      </c>
      <c r="J270" s="4">
        <v>1.0867573605306229</v>
      </c>
      <c r="K270" s="4">
        <v>1.2389031153250343</v>
      </c>
      <c r="L270" s="4">
        <v>1.2950730520032612</v>
      </c>
      <c r="M270" s="4">
        <v>1.3524865594084872</v>
      </c>
      <c r="N270" s="4">
        <v>1.446569946628214</v>
      </c>
      <c r="O270" s="4">
        <v>1.5840619232227171</v>
      </c>
      <c r="P270" s="4">
        <v>1.6066910201436799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</row>
    <row r="271" spans="1:50" x14ac:dyDescent="0.2">
      <c r="A271" s="13">
        <f t="shared" si="5"/>
        <v>2014</v>
      </c>
      <c r="B271" s="4">
        <v>1.6146757156409709E-2</v>
      </c>
      <c r="C271" s="4">
        <v>9.6930448587594267E-2</v>
      </c>
      <c r="D271" s="4">
        <v>0.26388301223213656</v>
      </c>
      <c r="E271" s="4">
        <v>0.35237243141203989</v>
      </c>
      <c r="F271" s="4">
        <v>0.47568600753254109</v>
      </c>
      <c r="G271" s="4">
        <v>0.60272379709864365</v>
      </c>
      <c r="H271" s="4">
        <v>0.65950536615132338</v>
      </c>
      <c r="I271" s="4">
        <v>0.89080355701061165</v>
      </c>
      <c r="J271" s="4">
        <v>0.98058936283977216</v>
      </c>
      <c r="K271" s="4">
        <v>1.1214355129809164</v>
      </c>
      <c r="L271" s="4">
        <v>1.2804649016443854</v>
      </c>
      <c r="M271" s="4">
        <v>1.3082966071901256</v>
      </c>
      <c r="N271" s="4">
        <v>1.3968482244154532</v>
      </c>
      <c r="O271" s="4">
        <v>1.4587176357156848</v>
      </c>
      <c r="P271" s="4">
        <v>1.6555870585598944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</row>
    <row r="272" spans="1:50" x14ac:dyDescent="0.2">
      <c r="A272" s="13">
        <f t="shared" si="5"/>
        <v>2015</v>
      </c>
      <c r="B272" s="4">
        <v>1.9380221090518179E-2</v>
      </c>
      <c r="C272" s="4">
        <v>8.7425468611361509E-2</v>
      </c>
      <c r="D272" s="4">
        <v>0.28763206373219136</v>
      </c>
      <c r="E272" s="4">
        <v>0.37948347083178852</v>
      </c>
      <c r="F272" s="4">
        <v>0.50970858103512107</v>
      </c>
      <c r="G272" s="4">
        <v>0.59235817603601737</v>
      </c>
      <c r="H272" s="4">
        <v>0.71656099355416047</v>
      </c>
      <c r="I272" s="4">
        <v>0.80435433011967739</v>
      </c>
      <c r="J272" s="4">
        <v>1.055775692209423</v>
      </c>
      <c r="K272" s="4">
        <v>1.0708881910329178</v>
      </c>
      <c r="L272" s="4">
        <v>1.3063740156041768</v>
      </c>
      <c r="M272" s="4">
        <v>1.6300600231760549</v>
      </c>
      <c r="N272" s="4">
        <v>1.3039663624936066</v>
      </c>
      <c r="O272" s="4">
        <v>1.4686285569143163</v>
      </c>
      <c r="P272" s="4">
        <v>1.6237092622908618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</row>
    <row r="273" spans="1:50" x14ac:dyDescent="0.2">
      <c r="A273" s="13">
        <f t="shared" si="5"/>
        <v>2016</v>
      </c>
      <c r="B273" s="4">
        <v>2.1710311419330611E-2</v>
      </c>
      <c r="C273" s="4">
        <v>8.0338594328356633E-2</v>
      </c>
      <c r="D273" s="4">
        <v>0.22461329715004627</v>
      </c>
      <c r="E273" s="4">
        <v>0.43677518974154628</v>
      </c>
      <c r="F273" s="4">
        <v>0.51319135718277176</v>
      </c>
      <c r="G273" s="4">
        <v>0.60616373749686425</v>
      </c>
      <c r="H273" s="4">
        <v>0.69432305847860931</v>
      </c>
      <c r="I273" s="4">
        <v>0.7736204092706862</v>
      </c>
      <c r="J273" s="4">
        <v>0.84248624615350065</v>
      </c>
      <c r="K273" s="4">
        <v>0.91489679437590865</v>
      </c>
      <c r="L273" s="4">
        <v>1.0391399200572855</v>
      </c>
      <c r="M273" s="4">
        <v>0.91099125014275872</v>
      </c>
      <c r="N273" s="4">
        <v>1.3276278506371595</v>
      </c>
      <c r="O273" s="4">
        <v>1.564376658772433</v>
      </c>
      <c r="P273" s="4">
        <v>1.5395609342342003</v>
      </c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</row>
    <row r="274" spans="1:50" x14ac:dyDescent="0.2">
      <c r="A274" s="13">
        <f t="shared" si="5"/>
        <v>2017</v>
      </c>
      <c r="B274" s="5">
        <v>2.1910474530876287E-2</v>
      </c>
      <c r="C274" s="5">
        <v>9.280892005032669E-2</v>
      </c>
      <c r="D274" s="5">
        <v>0.20422502221149594</v>
      </c>
      <c r="E274" s="5">
        <v>0.4023667858715867</v>
      </c>
      <c r="F274" s="5">
        <v>0.53424866068796695</v>
      </c>
      <c r="G274" s="5">
        <v>0.60678758200160421</v>
      </c>
      <c r="H274" s="5">
        <v>0.69469842780168323</v>
      </c>
      <c r="I274" s="5">
        <v>0.75751027755101874</v>
      </c>
      <c r="J274" s="5">
        <v>0.82718833658307944</v>
      </c>
      <c r="K274" s="5">
        <v>0.83566300632908863</v>
      </c>
      <c r="L274" s="5">
        <v>0.95762399623589189</v>
      </c>
      <c r="M274" s="5">
        <v>0.80352995935952098</v>
      </c>
      <c r="N274" s="5">
        <v>1.198007146648308</v>
      </c>
      <c r="O274" s="5">
        <v>1.3194748156182425</v>
      </c>
      <c r="P274" s="5">
        <v>1.5931405977182491</v>
      </c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</row>
    <row r="275" spans="1:50" x14ac:dyDescent="0.2">
      <c r="B275" s="4" t="s">
        <v>0</v>
      </c>
    </row>
    <row r="276" spans="1:50" x14ac:dyDescent="0.2">
      <c r="B276" s="4" t="s">
        <v>0</v>
      </c>
      <c r="C276" s="4" t="s">
        <v>68</v>
      </c>
      <c r="D276" s="4" t="s">
        <v>13</v>
      </c>
      <c r="E276" s="4" t="s">
        <v>14</v>
      </c>
      <c r="F276" s="4" t="s">
        <v>76</v>
      </c>
      <c r="G276" s="4" t="s">
        <v>97</v>
      </c>
      <c r="H276" s="4">
        <v>1000</v>
      </c>
      <c r="I276" s="4">
        <v>8</v>
      </c>
      <c r="J276" s="4">
        <v>385</v>
      </c>
      <c r="K276" s="4">
        <v>588</v>
      </c>
      <c r="L276" s="4">
        <v>65</v>
      </c>
      <c r="M276" s="9">
        <v>1.05E+18</v>
      </c>
      <c r="N276" s="4">
        <v>1025.4608720000001</v>
      </c>
      <c r="O276" s="4">
        <v>0.105345544</v>
      </c>
      <c r="P276" s="4">
        <v>1000</v>
      </c>
    </row>
    <row r="277" spans="1:50" x14ac:dyDescent="0.2">
      <c r="B277" s="4" t="s">
        <v>0</v>
      </c>
      <c r="C277" s="4">
        <v>1983</v>
      </c>
      <c r="D277" s="4">
        <v>1984</v>
      </c>
      <c r="E277" s="4">
        <v>1985</v>
      </c>
      <c r="F277" s="4">
        <v>1986</v>
      </c>
      <c r="G277" s="4">
        <v>1987</v>
      </c>
      <c r="H277" s="4">
        <v>1988</v>
      </c>
      <c r="I277" s="4">
        <v>1989</v>
      </c>
      <c r="J277" s="4">
        <v>1990</v>
      </c>
      <c r="K277" s="4">
        <v>1991</v>
      </c>
      <c r="L277" s="4">
        <v>1992</v>
      </c>
      <c r="M277" s="4">
        <v>1993</v>
      </c>
      <c r="N277" s="4">
        <v>1994</v>
      </c>
      <c r="O277" s="4">
        <v>1995</v>
      </c>
      <c r="P277" s="4">
        <v>1996</v>
      </c>
      <c r="Q277" s="4">
        <v>1997</v>
      </c>
      <c r="R277" s="4">
        <v>1998</v>
      </c>
      <c r="S277" s="4">
        <v>1999</v>
      </c>
      <c r="T277" s="4">
        <v>2000</v>
      </c>
      <c r="U277" s="4">
        <v>2001</v>
      </c>
      <c r="V277" s="4">
        <v>2002</v>
      </c>
      <c r="W277" s="4">
        <v>2003</v>
      </c>
      <c r="X277" s="4">
        <v>2004</v>
      </c>
      <c r="Y277" s="4">
        <v>2005</v>
      </c>
      <c r="Z277" s="4">
        <v>2006</v>
      </c>
      <c r="AA277" s="4">
        <v>2007</v>
      </c>
      <c r="AB277" s="4">
        <v>2008</v>
      </c>
      <c r="AC277" s="4">
        <v>2009</v>
      </c>
      <c r="AD277" s="4">
        <v>2010</v>
      </c>
      <c r="AE277" s="4">
        <v>2011</v>
      </c>
      <c r="AF277" s="4">
        <v>2012</v>
      </c>
      <c r="AG277" s="4">
        <v>2013</v>
      </c>
      <c r="AH277" s="4">
        <v>2014</v>
      </c>
      <c r="AI277" s="4">
        <v>2015</v>
      </c>
    </row>
    <row r="278" spans="1:50" x14ac:dyDescent="0.2">
      <c r="B278" s="4" t="s">
        <v>0</v>
      </c>
      <c r="C278" s="4" t="s">
        <v>98</v>
      </c>
      <c r="D278" s="4" t="s">
        <v>94</v>
      </c>
      <c r="E278" s="4" t="s">
        <v>99</v>
      </c>
      <c r="F278" s="4" t="s">
        <v>4</v>
      </c>
      <c r="G278" s="4" t="s">
        <v>100</v>
      </c>
      <c r="H278" s="4" t="s">
        <v>101</v>
      </c>
      <c r="I278" s="4" t="s">
        <v>102</v>
      </c>
      <c r="J278" s="4" t="s">
        <v>103</v>
      </c>
      <c r="K278" s="4" t="s">
        <v>104</v>
      </c>
      <c r="L278" s="4" t="s">
        <v>105</v>
      </c>
      <c r="M278" s="4" t="s">
        <v>106</v>
      </c>
    </row>
    <row r="279" spans="1:50" x14ac:dyDescent="0.2">
      <c r="B279" s="4">
        <v>1273.2812289999999</v>
      </c>
      <c r="C279" s="4">
        <v>1128.2297269999999</v>
      </c>
      <c r="D279" s="4">
        <v>739.22674370000004</v>
      </c>
      <c r="E279" s="4">
        <v>1930.851273</v>
      </c>
      <c r="F279" s="4">
        <v>826.37305709999998</v>
      </c>
      <c r="G279" s="4">
        <v>1125.6309409999999</v>
      </c>
      <c r="H279" s="4">
        <v>1456.237948</v>
      </c>
      <c r="I279" s="4">
        <v>1136.2500769999999</v>
      </c>
      <c r="J279" s="4">
        <v>1369.8423049999999</v>
      </c>
      <c r="K279" s="4">
        <v>827.37876029999995</v>
      </c>
      <c r="L279" s="4">
        <v>802.10384590000001</v>
      </c>
      <c r="M279" s="4">
        <v>863.1712933</v>
      </c>
      <c r="N279" s="4">
        <v>972.72426849999999</v>
      </c>
      <c r="O279" s="4">
        <v>1809.1080569999999</v>
      </c>
      <c r="P279" s="4">
        <v>458.01831700000002</v>
      </c>
      <c r="Q279" s="4">
        <v>981.64882130000001</v>
      </c>
      <c r="R279" s="4">
        <v>578.14863890000004</v>
      </c>
      <c r="S279" s="4">
        <v>833.79533160000005</v>
      </c>
      <c r="T279" s="4">
        <v>1006.046504</v>
      </c>
      <c r="U279" s="4">
        <v>695.62402029999998</v>
      </c>
      <c r="V279" s="4">
        <v>750.12433099999998</v>
      </c>
      <c r="W279" s="4">
        <v>1863.12202</v>
      </c>
      <c r="X279" s="4">
        <v>498.72073189999998</v>
      </c>
      <c r="Y279" s="4">
        <v>697.37650199999996</v>
      </c>
      <c r="Z279" s="4">
        <v>427.32597920000001</v>
      </c>
      <c r="AA279" s="4">
        <v>668.51356580000004</v>
      </c>
      <c r="AB279" s="4">
        <v>430.89842470000002</v>
      </c>
      <c r="AC279" s="4">
        <v>415.07588490000001</v>
      </c>
      <c r="AD279" s="4">
        <v>707.02709560000005</v>
      </c>
      <c r="AE279" s="4">
        <v>452.59352639999997</v>
      </c>
      <c r="AF279" s="4">
        <v>610.80090210000003</v>
      </c>
      <c r="AG279" s="4">
        <v>625.30178760000001</v>
      </c>
      <c r="AH279" s="4">
        <v>792.41687979999995</v>
      </c>
      <c r="AI279" s="4">
        <v>705.3779581</v>
      </c>
      <c r="AJ279" s="4">
        <v>700</v>
      </c>
      <c r="AK279" s="4">
        <v>700</v>
      </c>
    </row>
    <row r="280" spans="1:50" x14ac:dyDescent="0.2">
      <c r="B280" s="4" t="s">
        <v>0</v>
      </c>
      <c r="C280" s="4" t="s">
        <v>68</v>
      </c>
      <c r="D280" s="4" t="s">
        <v>69</v>
      </c>
      <c r="E280" s="4" t="s">
        <v>14</v>
      </c>
      <c r="F280" s="4" t="s">
        <v>107</v>
      </c>
      <c r="G280" s="4" t="s">
        <v>26</v>
      </c>
      <c r="H280" s="4" t="s">
        <v>21</v>
      </c>
      <c r="I280" s="4" t="s">
        <v>108</v>
      </c>
      <c r="J280" s="4">
        <v>96</v>
      </c>
      <c r="K280" s="4" t="s">
        <v>109</v>
      </c>
      <c r="L280" s="4" t="s">
        <v>38</v>
      </c>
      <c r="M280" s="4" t="s">
        <v>110</v>
      </c>
      <c r="N280" s="4" t="s">
        <v>19</v>
      </c>
      <c r="O280" s="4" t="s">
        <v>111</v>
      </c>
      <c r="P280" s="4">
        <v>1000000</v>
      </c>
      <c r="Q280" s="4" t="s">
        <v>112</v>
      </c>
      <c r="R280" s="4" t="s">
        <v>19</v>
      </c>
      <c r="S280" s="4" t="s">
        <v>113</v>
      </c>
      <c r="T280" s="4" t="s">
        <v>114</v>
      </c>
      <c r="U280" s="4">
        <v>2</v>
      </c>
      <c r="V280" s="4">
        <v>3</v>
      </c>
      <c r="W280" s="4">
        <v>4</v>
      </c>
      <c r="X280" s="4">
        <v>5</v>
      </c>
    </row>
    <row r="281" spans="1:50" x14ac:dyDescent="0.2">
      <c r="A281" s="13">
        <v>1982</v>
      </c>
      <c r="B281" s="4">
        <v>1281.1971409133771</v>
      </c>
      <c r="C281" s="4">
        <v>2985.8235910928743</v>
      </c>
      <c r="D281" s="4">
        <v>3356.0565649175101</v>
      </c>
      <c r="E281" s="4">
        <v>4377.3474250050203</v>
      </c>
      <c r="F281" s="4">
        <v>1505.2969472694049</v>
      </c>
      <c r="G281" s="4">
        <v>206.11188327289</v>
      </c>
      <c r="H281" s="4">
        <v>142.93591660725701</v>
      </c>
      <c r="I281" s="4">
        <v>68.158530159758698</v>
      </c>
      <c r="J281" s="4">
        <v>42.921085785465301</v>
      </c>
      <c r="K281" s="4">
        <v>26.860301374643079</v>
      </c>
      <c r="L281" s="4">
        <v>16.50519832480958</v>
      </c>
      <c r="M281" s="4">
        <v>10.157971736502949</v>
      </c>
      <c r="N281" s="4">
        <v>3.2327904506316743</v>
      </c>
      <c r="O281" s="4">
        <v>1.22880543933461</v>
      </c>
      <c r="P281" s="4">
        <v>0.43151196817248666</v>
      </c>
      <c r="Q281" s="4" t="s">
        <v>0</v>
      </c>
      <c r="R281" s="6">
        <v>14106</v>
      </c>
      <c r="S281" s="4">
        <v>1982</v>
      </c>
      <c r="T281" s="4">
        <v>16</v>
      </c>
      <c r="U281" s="4">
        <v>1</v>
      </c>
      <c r="V281" s="4">
        <v>2</v>
      </c>
      <c r="W281" s="4">
        <v>1</v>
      </c>
      <c r="X281" s="4">
        <v>18</v>
      </c>
      <c r="Y281" s="4">
        <v>33</v>
      </c>
      <c r="Z281" s="4">
        <v>33</v>
      </c>
      <c r="AA281" s="4">
        <v>33</v>
      </c>
      <c r="AB281" s="4">
        <v>33</v>
      </c>
      <c r="AC281" s="4">
        <v>33</v>
      </c>
      <c r="AD281" s="4">
        <v>33</v>
      </c>
    </row>
    <row r="282" spans="1:50" x14ac:dyDescent="0.2">
      <c r="A282" s="13">
        <f>A281+1</f>
        <v>1983</v>
      </c>
      <c r="B282" s="4">
        <v>1810.2393834014681</v>
      </c>
      <c r="C282" s="4">
        <v>680.94825709305996</v>
      </c>
      <c r="D282" s="4">
        <v>1654.955025871714</v>
      </c>
      <c r="E282" s="4">
        <v>2979.6792329691302</v>
      </c>
      <c r="F282" s="4">
        <v>6689.8156173726693</v>
      </c>
      <c r="G282" s="4">
        <v>2042.077714420494</v>
      </c>
      <c r="H282" s="4">
        <v>371.28774899125403</v>
      </c>
      <c r="I282" s="4">
        <v>197.7217442313663</v>
      </c>
      <c r="J282" s="4">
        <v>89.186999521131796</v>
      </c>
      <c r="K282" s="4">
        <v>77.342433056742806</v>
      </c>
      <c r="L282" s="4">
        <v>57.508423654937488</v>
      </c>
      <c r="M282" s="4">
        <v>20.25467452094864</v>
      </c>
      <c r="N282" s="4">
        <v>7.8867488236947612</v>
      </c>
      <c r="O282" s="4">
        <v>6.7405470617964998</v>
      </c>
      <c r="P282" s="4">
        <v>2.4627167533919243</v>
      </c>
      <c r="Q282" s="4" t="s">
        <v>0</v>
      </c>
      <c r="R282" s="6">
        <v>21162</v>
      </c>
      <c r="S282" s="4">
        <v>1983</v>
      </c>
      <c r="T282" s="4">
        <v>2</v>
      </c>
      <c r="U282" s="4">
        <v>8</v>
      </c>
      <c r="V282" s="4">
        <v>5</v>
      </c>
      <c r="W282" s="4">
        <v>5</v>
      </c>
      <c r="X282" s="4">
        <v>1</v>
      </c>
      <c r="Y282" s="4">
        <v>9</v>
      </c>
      <c r="Z282" s="4">
        <v>28</v>
      </c>
      <c r="AA282" s="4">
        <v>28</v>
      </c>
      <c r="AB282" s="4">
        <v>30</v>
      </c>
      <c r="AC282" s="4">
        <v>28</v>
      </c>
      <c r="AD282" s="4">
        <v>27</v>
      </c>
    </row>
    <row r="283" spans="1:50" x14ac:dyDescent="0.2">
      <c r="A283" s="13">
        <f t="shared" ref="A283:A316" si="6">A282+1</f>
        <v>1984</v>
      </c>
      <c r="B283" s="4">
        <v>431.0721014515654</v>
      </c>
      <c r="C283" s="4">
        <v>348.43038711918399</v>
      </c>
      <c r="D283" s="4">
        <v>536.55323353726794</v>
      </c>
      <c r="E283" s="4">
        <v>1534.660942291109</v>
      </c>
      <c r="F283" s="4">
        <v>1904.848949270126</v>
      </c>
      <c r="G283" s="4">
        <v>4451.2314423972502</v>
      </c>
      <c r="H283" s="4">
        <v>853.24303838021297</v>
      </c>
      <c r="I283" s="4">
        <v>189.41254191494119</v>
      </c>
      <c r="J283" s="4">
        <v>88.164774004657303</v>
      </c>
      <c r="K283" s="4">
        <v>31.230174276512219</v>
      </c>
      <c r="L283" s="4">
        <v>20.832246517269898</v>
      </c>
      <c r="M283" s="4">
        <v>8.0488216897156803</v>
      </c>
      <c r="N283" s="4">
        <v>4.7789449999464004</v>
      </c>
      <c r="O283" s="4">
        <v>5.725508847459003</v>
      </c>
      <c r="P283" s="4">
        <v>2.8001992202891768</v>
      </c>
      <c r="Q283" s="4" t="s">
        <v>0</v>
      </c>
      <c r="R283" s="6">
        <v>11374</v>
      </c>
      <c r="S283" s="4">
        <v>1984</v>
      </c>
      <c r="T283" s="4">
        <v>30</v>
      </c>
      <c r="U283" s="4">
        <v>20</v>
      </c>
      <c r="V283" s="4">
        <v>14</v>
      </c>
      <c r="W283" s="4">
        <v>12</v>
      </c>
      <c r="X283" s="4">
        <v>11</v>
      </c>
      <c r="Y283" s="4">
        <v>4</v>
      </c>
      <c r="Z283" s="4">
        <v>15</v>
      </c>
      <c r="AA283" s="4">
        <v>29</v>
      </c>
      <c r="AB283" s="4">
        <v>29</v>
      </c>
      <c r="AC283" s="4">
        <v>32</v>
      </c>
      <c r="AD283" s="4">
        <v>32</v>
      </c>
    </row>
    <row r="284" spans="1:50" x14ac:dyDescent="0.2">
      <c r="A284" s="13">
        <f t="shared" si="6"/>
        <v>1985</v>
      </c>
      <c r="B284" s="4">
        <v>5918.6283260838181</v>
      </c>
      <c r="C284" s="4">
        <v>959.10820166984797</v>
      </c>
      <c r="D284" s="4">
        <v>3843.9770366978796</v>
      </c>
      <c r="E284" s="4">
        <v>1222.1036935875841</v>
      </c>
      <c r="F284" s="4">
        <v>4030.9583587736101</v>
      </c>
      <c r="G284" s="4">
        <v>2454.5217865579798</v>
      </c>
      <c r="H284" s="4">
        <v>1678.3977367979278</v>
      </c>
      <c r="I284" s="4">
        <v>330.85875776516804</v>
      </c>
      <c r="J284" s="4">
        <v>84.429725425503506</v>
      </c>
      <c r="K284" s="4">
        <v>69.424339234786814</v>
      </c>
      <c r="L284" s="4">
        <v>23.447236318220899</v>
      </c>
      <c r="M284" s="4">
        <v>7.7708504870537309</v>
      </c>
      <c r="N284" s="4">
        <v>8.59850148475517</v>
      </c>
      <c r="O284" s="4">
        <v>1.0127030455349901</v>
      </c>
      <c r="P284" s="4">
        <v>0.37920906280643968</v>
      </c>
      <c r="Q284" s="4" t="s">
        <v>0</v>
      </c>
      <c r="R284" s="6">
        <v>21312</v>
      </c>
      <c r="S284" s="4">
        <v>1985</v>
      </c>
      <c r="T284" s="4">
        <v>1</v>
      </c>
      <c r="U284" s="4">
        <v>4</v>
      </c>
      <c r="V284" s="4">
        <v>1</v>
      </c>
      <c r="W284" s="4">
        <v>16</v>
      </c>
      <c r="X284" s="4">
        <v>6</v>
      </c>
      <c r="Y284" s="4">
        <v>7</v>
      </c>
      <c r="Z284" s="4">
        <v>7</v>
      </c>
      <c r="AA284" s="4">
        <v>25</v>
      </c>
      <c r="AB284" s="4">
        <v>32</v>
      </c>
      <c r="AC284" s="4">
        <v>31</v>
      </c>
      <c r="AD284" s="4">
        <v>31</v>
      </c>
    </row>
    <row r="285" spans="1:50" x14ac:dyDescent="0.2">
      <c r="A285" s="13">
        <f t="shared" si="6"/>
        <v>1986</v>
      </c>
      <c r="B285" s="4">
        <v>2690.4730037893924</v>
      </c>
      <c r="C285" s="4">
        <v>427.83658939041197</v>
      </c>
      <c r="D285" s="4">
        <v>499.42670872581897</v>
      </c>
      <c r="E285" s="4">
        <v>1875.2632674337569</v>
      </c>
      <c r="F285" s="4">
        <v>1135.2842363791231</v>
      </c>
      <c r="G285" s="4">
        <v>1889.4835067494751</v>
      </c>
      <c r="H285" s="4">
        <v>1653.2462321086969</v>
      </c>
      <c r="I285" s="4">
        <v>1500.649099688862</v>
      </c>
      <c r="J285" s="4">
        <v>470.48050299847398</v>
      </c>
      <c r="K285" s="4">
        <v>71.677089945134497</v>
      </c>
      <c r="L285" s="4">
        <v>33.019306180404179</v>
      </c>
      <c r="M285" s="4">
        <v>14.569953123359754</v>
      </c>
      <c r="N285" s="4">
        <v>1.0669756658402199</v>
      </c>
      <c r="O285" s="4">
        <v>3.5235007726562131</v>
      </c>
      <c r="P285" s="4">
        <v>0</v>
      </c>
      <c r="Q285" s="4" t="s">
        <v>0</v>
      </c>
      <c r="R285" s="6">
        <v>12818</v>
      </c>
      <c r="S285" s="4">
        <v>1986</v>
      </c>
      <c r="T285" s="4">
        <v>5</v>
      </c>
      <c r="U285" s="4">
        <v>10</v>
      </c>
      <c r="V285" s="4">
        <v>16</v>
      </c>
      <c r="W285" s="4">
        <v>9</v>
      </c>
      <c r="X285" s="4">
        <v>23</v>
      </c>
      <c r="Y285" s="4">
        <v>10</v>
      </c>
      <c r="Z285" s="4">
        <v>8</v>
      </c>
      <c r="AA285" s="4">
        <v>3</v>
      </c>
      <c r="AB285" s="4">
        <v>10</v>
      </c>
      <c r="AC285" s="4">
        <v>30</v>
      </c>
      <c r="AD285" s="4">
        <v>30</v>
      </c>
    </row>
    <row r="286" spans="1:50" x14ac:dyDescent="0.2">
      <c r="A286" s="13">
        <f t="shared" si="6"/>
        <v>1987</v>
      </c>
      <c r="B286" s="4">
        <v>379.02038583425718</v>
      </c>
      <c r="C286" s="4">
        <v>778.79745994402003</v>
      </c>
      <c r="D286" s="4">
        <v>1082.0283318677791</v>
      </c>
      <c r="E286" s="4">
        <v>816.56316049867291</v>
      </c>
      <c r="F286" s="4">
        <v>4955.8169509827194</v>
      </c>
      <c r="G286" s="4">
        <v>1371.363734856812</v>
      </c>
      <c r="H286" s="4">
        <v>1313.0002505942471</v>
      </c>
      <c r="I286" s="4">
        <v>518.62414127628494</v>
      </c>
      <c r="J286" s="4">
        <v>1640.3787362715339</v>
      </c>
      <c r="K286" s="4">
        <v>253.47524765533799</v>
      </c>
      <c r="L286" s="4">
        <v>74.441599571053501</v>
      </c>
      <c r="M286" s="4">
        <v>29.185509072512797</v>
      </c>
      <c r="N286" s="4">
        <v>5.2602731609775715</v>
      </c>
      <c r="O286" s="4">
        <v>2.4379556067910539</v>
      </c>
      <c r="P286" s="4">
        <v>1.6889127471921872</v>
      </c>
      <c r="Q286" s="4" t="s">
        <v>0</v>
      </c>
      <c r="R286" s="6">
        <v>13298</v>
      </c>
      <c r="S286" s="4">
        <v>1987</v>
      </c>
      <c r="T286" s="4">
        <v>32</v>
      </c>
      <c r="U286" s="4">
        <v>7</v>
      </c>
      <c r="V286" s="4">
        <v>6</v>
      </c>
      <c r="W286" s="4">
        <v>21</v>
      </c>
      <c r="X286" s="4">
        <v>4</v>
      </c>
      <c r="Y286" s="4">
        <v>17</v>
      </c>
      <c r="Z286" s="4">
        <v>11</v>
      </c>
      <c r="AA286" s="4">
        <v>16</v>
      </c>
      <c r="AB286" s="4">
        <v>1</v>
      </c>
      <c r="AC286" s="4">
        <v>15</v>
      </c>
      <c r="AD286" s="4">
        <v>25</v>
      </c>
    </row>
    <row r="287" spans="1:50" x14ac:dyDescent="0.2">
      <c r="A287" s="13">
        <f t="shared" si="6"/>
        <v>1988</v>
      </c>
      <c r="B287" s="4">
        <v>1224.748566487973</v>
      </c>
      <c r="C287" s="4">
        <v>715.48632888704901</v>
      </c>
      <c r="D287" s="4">
        <v>1943.0301844542771</v>
      </c>
      <c r="E287" s="4">
        <v>3692.2809544207103</v>
      </c>
      <c r="F287" s="4">
        <v>1605.5306534845172</v>
      </c>
      <c r="G287" s="4">
        <v>5209.0447246596796</v>
      </c>
      <c r="H287" s="4">
        <v>1543.957034536812</v>
      </c>
      <c r="I287" s="4">
        <v>1169.08400314491</v>
      </c>
      <c r="J287" s="4">
        <v>673.23463683419993</v>
      </c>
      <c r="K287" s="4">
        <v>1595.7898764637298</v>
      </c>
      <c r="L287" s="4">
        <v>150.4062396707117</v>
      </c>
      <c r="M287" s="4">
        <v>89.010822661647609</v>
      </c>
      <c r="N287" s="4">
        <v>17.50391643755755</v>
      </c>
      <c r="O287" s="4">
        <v>23.583309486881841</v>
      </c>
      <c r="P287" s="4">
        <v>9.7210058894088558</v>
      </c>
      <c r="Q287" s="4" t="s">
        <v>0</v>
      </c>
      <c r="R287" s="6">
        <v>20548</v>
      </c>
      <c r="S287" s="4">
        <v>1988</v>
      </c>
      <c r="T287" s="4">
        <v>14</v>
      </c>
      <c r="U287" s="4">
        <v>6</v>
      </c>
      <c r="V287" s="4">
        <v>4</v>
      </c>
      <c r="W287" s="4">
        <v>3</v>
      </c>
      <c r="X287" s="4">
        <v>16</v>
      </c>
      <c r="Y287" s="4">
        <v>3</v>
      </c>
      <c r="Z287" s="4">
        <v>9</v>
      </c>
      <c r="AA287" s="4">
        <v>5</v>
      </c>
      <c r="AB287" s="4">
        <v>7</v>
      </c>
      <c r="AC287" s="4">
        <v>1</v>
      </c>
      <c r="AD287" s="4">
        <v>15</v>
      </c>
    </row>
    <row r="288" spans="1:50" x14ac:dyDescent="0.2">
      <c r="A288" s="13">
        <f t="shared" si="6"/>
        <v>1989</v>
      </c>
      <c r="B288" s="4">
        <v>917.48130683578347</v>
      </c>
      <c r="C288" s="4">
        <v>342.4955339601085</v>
      </c>
      <c r="D288" s="4">
        <v>672.10739981014706</v>
      </c>
      <c r="E288" s="4">
        <v>2218.37434715057</v>
      </c>
      <c r="F288" s="4">
        <v>4980.91377862236</v>
      </c>
      <c r="G288" s="4">
        <v>988.94056668564997</v>
      </c>
      <c r="H288" s="4">
        <v>3761.0731141666402</v>
      </c>
      <c r="I288" s="4">
        <v>570.92940240197004</v>
      </c>
      <c r="J288" s="4">
        <v>686.31540191074612</v>
      </c>
      <c r="K288" s="4">
        <v>265.53803559936398</v>
      </c>
      <c r="L288" s="4">
        <v>836.07504394642592</v>
      </c>
      <c r="M288" s="4">
        <v>143.6513408921119</v>
      </c>
      <c r="N288" s="4">
        <v>126.013804130669</v>
      </c>
      <c r="O288" s="4">
        <v>62.718639413752896</v>
      </c>
      <c r="P288" s="4">
        <v>83.226039186132496</v>
      </c>
      <c r="Q288" s="4" t="s">
        <v>0</v>
      </c>
      <c r="R288" s="6">
        <v>16808</v>
      </c>
      <c r="S288" s="4">
        <v>1989</v>
      </c>
      <c r="T288" s="4">
        <v>22</v>
      </c>
      <c r="U288" s="4">
        <v>21</v>
      </c>
      <c r="V288" s="4">
        <v>11</v>
      </c>
      <c r="W288" s="4">
        <v>7</v>
      </c>
      <c r="X288" s="4">
        <v>3</v>
      </c>
      <c r="Y288" s="4">
        <v>24</v>
      </c>
      <c r="Z288" s="4">
        <v>1</v>
      </c>
      <c r="AA288" s="4">
        <v>14</v>
      </c>
      <c r="AB288" s="4">
        <v>6</v>
      </c>
      <c r="AC288" s="4">
        <v>14</v>
      </c>
      <c r="AD288" s="4">
        <v>2</v>
      </c>
    </row>
    <row r="289" spans="1:30" x14ac:dyDescent="0.2">
      <c r="A289" s="13">
        <f t="shared" si="6"/>
        <v>1990</v>
      </c>
      <c r="B289" s="4">
        <v>2334.862933719085</v>
      </c>
      <c r="C289" s="4">
        <v>354.00153613515687</v>
      </c>
      <c r="D289" s="4">
        <v>119.8997430932595</v>
      </c>
      <c r="E289" s="4">
        <v>923.90820135212596</v>
      </c>
      <c r="F289" s="4">
        <v>1846.776851086204</v>
      </c>
      <c r="G289" s="4">
        <v>6192.8429520846594</v>
      </c>
      <c r="H289" s="4">
        <v>1243.0937724987568</v>
      </c>
      <c r="I289" s="4">
        <v>3057.8413936168004</v>
      </c>
      <c r="J289" s="4">
        <v>309.57231732515402</v>
      </c>
      <c r="K289" s="4">
        <v>549.24593040948696</v>
      </c>
      <c r="L289" s="4">
        <v>84.288608843988087</v>
      </c>
      <c r="M289" s="4">
        <v>789.19284239268495</v>
      </c>
      <c r="N289" s="4">
        <v>68.336237305132002</v>
      </c>
      <c r="O289" s="4">
        <v>50.743835953232605</v>
      </c>
      <c r="P289" s="4">
        <v>67.169630194487397</v>
      </c>
      <c r="Q289" s="4" t="s">
        <v>0</v>
      </c>
      <c r="R289" s="6">
        <v>18161</v>
      </c>
      <c r="S289" s="4">
        <v>1990</v>
      </c>
      <c r="T289" s="4">
        <v>7</v>
      </c>
      <c r="U289" s="4">
        <v>19</v>
      </c>
      <c r="V289" s="4">
        <v>31</v>
      </c>
      <c r="W289" s="4">
        <v>20</v>
      </c>
      <c r="X289" s="4">
        <v>14</v>
      </c>
      <c r="Y289" s="4">
        <v>2</v>
      </c>
      <c r="Z289" s="4">
        <v>13</v>
      </c>
      <c r="AA289" s="4">
        <v>1</v>
      </c>
      <c r="AB289" s="4">
        <v>21</v>
      </c>
      <c r="AC289" s="4">
        <v>6</v>
      </c>
      <c r="AD289" s="4">
        <v>23</v>
      </c>
    </row>
    <row r="290" spans="1:30" x14ac:dyDescent="0.2">
      <c r="A290" s="13">
        <f t="shared" si="6"/>
        <v>1991</v>
      </c>
      <c r="B290" s="4">
        <v>3161.0998657534374</v>
      </c>
      <c r="C290" s="4">
        <v>885.44600420642598</v>
      </c>
      <c r="D290" s="4">
        <v>318.55060277851794</v>
      </c>
      <c r="E290" s="4">
        <v>94.140886424915806</v>
      </c>
      <c r="F290" s="4">
        <v>638.94044055075301</v>
      </c>
      <c r="G290" s="4">
        <v>599.84778627919604</v>
      </c>
      <c r="H290" s="4">
        <v>1985.8919956428219</v>
      </c>
      <c r="I290" s="4">
        <v>746.46215327939501</v>
      </c>
      <c r="J290" s="4">
        <v>1605.9689242108832</v>
      </c>
      <c r="K290" s="4">
        <v>419.78271283771005</v>
      </c>
      <c r="L290" s="4">
        <v>567.50614177431999</v>
      </c>
      <c r="M290" s="4">
        <v>116.44473268686411</v>
      </c>
      <c r="N290" s="4">
        <v>351.81702405398403</v>
      </c>
      <c r="O290" s="4">
        <v>48.787263176873402</v>
      </c>
      <c r="P290" s="4">
        <v>39.781143879269564</v>
      </c>
      <c r="Q290" s="4" t="s">
        <v>0</v>
      </c>
      <c r="R290" s="6">
        <v>11664</v>
      </c>
      <c r="S290" s="4">
        <v>1991</v>
      </c>
      <c r="T290" s="4">
        <v>3</v>
      </c>
      <c r="U290" s="4">
        <v>5</v>
      </c>
      <c r="V290" s="4">
        <v>21</v>
      </c>
      <c r="W290" s="4">
        <v>33</v>
      </c>
      <c r="X290" s="4">
        <v>28</v>
      </c>
      <c r="Y290" s="4">
        <v>30</v>
      </c>
      <c r="Z290" s="4">
        <v>5</v>
      </c>
      <c r="AA290" s="4">
        <v>9</v>
      </c>
      <c r="AB290" s="4">
        <v>2</v>
      </c>
      <c r="AC290" s="4">
        <v>9</v>
      </c>
      <c r="AD290" s="4">
        <v>3</v>
      </c>
    </row>
    <row r="291" spans="1:30" x14ac:dyDescent="0.2">
      <c r="A291" s="13">
        <f t="shared" si="6"/>
        <v>1992</v>
      </c>
      <c r="B291" s="4">
        <v>1511.5823574852946</v>
      </c>
      <c r="C291" s="4">
        <v>415.78024180514944</v>
      </c>
      <c r="D291" s="4">
        <v>2360.6982400465899</v>
      </c>
      <c r="E291" s="4">
        <v>397.66955875518704</v>
      </c>
      <c r="F291" s="4">
        <v>444.52862016815999</v>
      </c>
      <c r="G291" s="4">
        <v>744.784673031735</v>
      </c>
      <c r="H291" s="4">
        <v>654.95877859425593</v>
      </c>
      <c r="I291" s="4">
        <v>938.9347563052271</v>
      </c>
      <c r="J291" s="4">
        <v>418.42093533630799</v>
      </c>
      <c r="K291" s="4">
        <v>797.942780611373</v>
      </c>
      <c r="L291" s="4">
        <v>280.29082412356502</v>
      </c>
      <c r="M291" s="4">
        <v>349.12751183418999</v>
      </c>
      <c r="N291" s="4">
        <v>149.25011801358437</v>
      </c>
      <c r="O291" s="4">
        <v>118.32496727223722</v>
      </c>
      <c r="P291" s="4">
        <v>92.828791526193157</v>
      </c>
      <c r="Q291" s="4" t="s">
        <v>0</v>
      </c>
      <c r="R291" s="6">
        <v>9962</v>
      </c>
      <c r="S291" s="4">
        <v>1992</v>
      </c>
      <c r="T291" s="4">
        <v>15</v>
      </c>
      <c r="U291" s="4">
        <v>13</v>
      </c>
      <c r="V291" s="4">
        <v>3</v>
      </c>
      <c r="W291" s="4">
        <v>26</v>
      </c>
      <c r="X291" s="4">
        <v>32</v>
      </c>
      <c r="Y291" s="4">
        <v>28</v>
      </c>
      <c r="Z291" s="4">
        <v>23</v>
      </c>
      <c r="AA291" s="4">
        <v>7</v>
      </c>
      <c r="AB291" s="4">
        <v>11</v>
      </c>
      <c r="AC291" s="4">
        <v>4</v>
      </c>
      <c r="AD291" s="4">
        <v>7</v>
      </c>
    </row>
    <row r="292" spans="1:30" x14ac:dyDescent="0.2">
      <c r="A292" s="13">
        <f t="shared" si="6"/>
        <v>1993</v>
      </c>
      <c r="B292" s="4">
        <v>2416.5107642931603</v>
      </c>
      <c r="C292" s="4">
        <v>338.12223283398788</v>
      </c>
      <c r="D292" s="4">
        <v>897.76321422255398</v>
      </c>
      <c r="E292" s="4">
        <v>3843.9291255441703</v>
      </c>
      <c r="F292" s="4">
        <v>833.42543681650307</v>
      </c>
      <c r="G292" s="4">
        <v>667.11716388470597</v>
      </c>
      <c r="H292" s="4">
        <v>345.40364895819903</v>
      </c>
      <c r="I292" s="4">
        <v>474.10272507698102</v>
      </c>
      <c r="J292" s="4">
        <v>642.90184749552202</v>
      </c>
      <c r="K292" s="4">
        <v>395.80004290469401</v>
      </c>
      <c r="L292" s="4">
        <v>347.05226214020598</v>
      </c>
      <c r="M292" s="4">
        <v>252.36084549534399</v>
      </c>
      <c r="N292" s="4">
        <v>198.30137046061301</v>
      </c>
      <c r="O292" s="4">
        <v>109.0536361573711</v>
      </c>
      <c r="P292" s="4">
        <v>128.33415672174877</v>
      </c>
      <c r="Q292" s="4" t="s">
        <v>0</v>
      </c>
      <c r="R292" s="6">
        <v>13126</v>
      </c>
      <c r="S292" s="4">
        <v>1993</v>
      </c>
      <c r="T292" s="4">
        <v>4</v>
      </c>
      <c r="U292" s="4">
        <v>15</v>
      </c>
      <c r="V292" s="4">
        <v>8</v>
      </c>
      <c r="W292" s="4">
        <v>2</v>
      </c>
      <c r="X292" s="4">
        <v>26</v>
      </c>
      <c r="Y292" s="4">
        <v>29</v>
      </c>
      <c r="Z292" s="4">
        <v>29</v>
      </c>
      <c r="AA292" s="4">
        <v>17</v>
      </c>
      <c r="AB292" s="4">
        <v>5</v>
      </c>
      <c r="AC292" s="4">
        <v>8</v>
      </c>
      <c r="AD292" s="4">
        <v>5</v>
      </c>
    </row>
    <row r="293" spans="1:30" x14ac:dyDescent="0.2">
      <c r="A293" s="13">
        <f t="shared" si="6"/>
        <v>1994</v>
      </c>
      <c r="B293" s="4">
        <v>1403.8012147202469</v>
      </c>
      <c r="C293" s="4">
        <v>507.79080063564874</v>
      </c>
      <c r="D293" s="4">
        <v>552.35579480234594</v>
      </c>
      <c r="E293" s="4">
        <v>1630.6530268793631</v>
      </c>
      <c r="F293" s="4">
        <v>4412.9362980822598</v>
      </c>
      <c r="G293" s="4">
        <v>773.52642949432106</v>
      </c>
      <c r="H293" s="4">
        <v>201.41580830461109</v>
      </c>
      <c r="I293" s="4">
        <v>173.33701705898451</v>
      </c>
      <c r="J293" s="4">
        <v>192.41451066406509</v>
      </c>
      <c r="K293" s="4">
        <v>365.569126612167</v>
      </c>
      <c r="L293" s="4">
        <v>220.28124202154271</v>
      </c>
      <c r="M293" s="4">
        <v>308.72733411071505</v>
      </c>
      <c r="N293" s="4">
        <v>112.7304053747158</v>
      </c>
      <c r="O293" s="4">
        <v>108.76270523361791</v>
      </c>
      <c r="P293" s="4">
        <v>165.18140591634187</v>
      </c>
      <c r="Q293" s="4" t="s">
        <v>0</v>
      </c>
      <c r="R293" s="6">
        <v>11732</v>
      </c>
      <c r="S293" s="4">
        <v>1994</v>
      </c>
      <c r="T293" s="4">
        <v>13</v>
      </c>
      <c r="U293" s="4">
        <v>9</v>
      </c>
      <c r="V293" s="4">
        <v>12</v>
      </c>
      <c r="W293" s="4">
        <v>13</v>
      </c>
      <c r="X293" s="4">
        <v>5</v>
      </c>
      <c r="Y293" s="4">
        <v>27</v>
      </c>
      <c r="Z293" s="4">
        <v>32</v>
      </c>
      <c r="AA293" s="4">
        <v>30</v>
      </c>
      <c r="AB293" s="4">
        <v>25</v>
      </c>
      <c r="AC293" s="4">
        <v>10</v>
      </c>
      <c r="AD293" s="4">
        <v>11</v>
      </c>
    </row>
    <row r="294" spans="1:30" x14ac:dyDescent="0.2">
      <c r="A294" s="13">
        <f t="shared" si="6"/>
        <v>1995</v>
      </c>
      <c r="B294" s="4">
        <v>1571.2991123311674</v>
      </c>
      <c r="C294" s="4">
        <v>136.6539990840281</v>
      </c>
      <c r="D294" s="4">
        <v>425.59978788448296</v>
      </c>
      <c r="E294" s="4">
        <v>1995.038421054727</v>
      </c>
      <c r="F294" s="4">
        <v>2654.4341202143296</v>
      </c>
      <c r="G294" s="4">
        <v>4322.4750499403799</v>
      </c>
      <c r="H294" s="4">
        <v>1834.4767469077822</v>
      </c>
      <c r="I294" s="4">
        <v>482.53543797939903</v>
      </c>
      <c r="J294" s="4">
        <v>293.98355627034402</v>
      </c>
      <c r="K294" s="4">
        <v>183.84051608947499</v>
      </c>
      <c r="L294" s="4">
        <v>347.35046718084698</v>
      </c>
      <c r="M294" s="4">
        <v>136.74172983537488</v>
      </c>
      <c r="N294" s="4">
        <v>255.44267186560899</v>
      </c>
      <c r="O294" s="4">
        <v>99.858590349462503</v>
      </c>
      <c r="P294" s="4">
        <v>137.26438216742099</v>
      </c>
      <c r="Q294" s="4" t="s">
        <v>0</v>
      </c>
      <c r="R294" s="6">
        <v>15651</v>
      </c>
      <c r="S294" s="4">
        <v>1995</v>
      </c>
      <c r="T294" s="4">
        <v>10</v>
      </c>
      <c r="U294" s="4">
        <v>25</v>
      </c>
      <c r="V294" s="4">
        <v>19</v>
      </c>
      <c r="W294" s="4">
        <v>8</v>
      </c>
      <c r="X294" s="4">
        <v>9</v>
      </c>
      <c r="Y294" s="4">
        <v>5</v>
      </c>
      <c r="Z294" s="4">
        <v>6</v>
      </c>
      <c r="AA294" s="4">
        <v>18</v>
      </c>
      <c r="AB294" s="4">
        <v>22</v>
      </c>
      <c r="AC294" s="4">
        <v>19</v>
      </c>
      <c r="AD294" s="4">
        <v>6</v>
      </c>
    </row>
    <row r="295" spans="1:30" x14ac:dyDescent="0.2">
      <c r="A295" s="13">
        <f t="shared" si="6"/>
        <v>1996</v>
      </c>
      <c r="B295" s="4">
        <v>1552.1146678986952</v>
      </c>
      <c r="C295" s="4">
        <v>368.87306075575884</v>
      </c>
      <c r="D295" s="4">
        <v>174.66360327215202</v>
      </c>
      <c r="E295" s="4">
        <v>348.02617925548998</v>
      </c>
      <c r="F295" s="4">
        <v>964.05616261490388</v>
      </c>
      <c r="G295" s="4">
        <v>1363.4448736232371</v>
      </c>
      <c r="H295" s="4">
        <v>1244.510591168334</v>
      </c>
      <c r="I295" s="4">
        <v>423.64949601159401</v>
      </c>
      <c r="J295" s="4">
        <v>105.2796496973193</v>
      </c>
      <c r="K295" s="4">
        <v>112.88391694434661</v>
      </c>
      <c r="L295" s="4">
        <v>76.275472774154792</v>
      </c>
      <c r="M295" s="4">
        <v>143.49829996044321</v>
      </c>
      <c r="N295" s="4">
        <v>46.629275438835897</v>
      </c>
      <c r="O295" s="4">
        <v>84.371232766511199</v>
      </c>
      <c r="P295" s="4">
        <v>110.26910671009693</v>
      </c>
      <c r="Q295" s="4" t="s">
        <v>0</v>
      </c>
      <c r="R295" s="6">
        <v>7993</v>
      </c>
      <c r="S295" s="4">
        <v>1996</v>
      </c>
      <c r="T295" s="4">
        <v>12</v>
      </c>
      <c r="U295" s="4">
        <v>17</v>
      </c>
      <c r="V295" s="4">
        <v>28</v>
      </c>
      <c r="W295" s="4">
        <v>27</v>
      </c>
      <c r="X295" s="4">
        <v>24</v>
      </c>
      <c r="Y295" s="4">
        <v>14</v>
      </c>
      <c r="Z295" s="4">
        <v>10</v>
      </c>
      <c r="AA295" s="4">
        <v>19</v>
      </c>
      <c r="AB295" s="4">
        <v>28</v>
      </c>
      <c r="AC295" s="4">
        <v>25</v>
      </c>
      <c r="AD295" s="4">
        <v>22</v>
      </c>
    </row>
    <row r="296" spans="1:30" x14ac:dyDescent="0.2">
      <c r="A296" s="13">
        <f t="shared" si="6"/>
        <v>1997</v>
      </c>
      <c r="B296" s="4">
        <v>2490.1754419758818</v>
      </c>
      <c r="C296" s="4">
        <v>383.4235931017281</v>
      </c>
      <c r="D296" s="4">
        <v>201.35364562546718</v>
      </c>
      <c r="E296" s="4">
        <v>258.66749396627552</v>
      </c>
      <c r="F296" s="4">
        <v>3109.2457486785297</v>
      </c>
      <c r="G296" s="4">
        <v>1382.5911665322608</v>
      </c>
      <c r="H296" s="4">
        <v>827.81285675270203</v>
      </c>
      <c r="I296" s="4">
        <v>996.93513004325405</v>
      </c>
      <c r="J296" s="4">
        <v>168.5721141369032</v>
      </c>
      <c r="K296" s="4">
        <v>84.327084679686209</v>
      </c>
      <c r="L296" s="4">
        <v>63.948524237640399</v>
      </c>
      <c r="M296" s="4">
        <v>69.725533418430899</v>
      </c>
      <c r="N296" s="4">
        <v>114.21113086807669</v>
      </c>
      <c r="O296" s="4">
        <v>36.691062363827399</v>
      </c>
      <c r="P296" s="4">
        <v>126.80853717293004</v>
      </c>
      <c r="Q296" s="4" t="s">
        <v>0</v>
      </c>
      <c r="R296" s="6">
        <v>11248</v>
      </c>
      <c r="S296" s="4">
        <v>1997</v>
      </c>
      <c r="T296" s="4">
        <v>6</v>
      </c>
      <c r="U296" s="4">
        <v>18</v>
      </c>
      <c r="V296" s="4">
        <v>27</v>
      </c>
      <c r="W296" s="4">
        <v>30</v>
      </c>
      <c r="X296" s="4">
        <v>7</v>
      </c>
      <c r="Y296" s="4">
        <v>15</v>
      </c>
      <c r="Z296" s="4">
        <v>17</v>
      </c>
      <c r="AA296" s="4">
        <v>6</v>
      </c>
      <c r="AB296" s="4">
        <v>26</v>
      </c>
      <c r="AC296" s="4">
        <v>26</v>
      </c>
      <c r="AD296" s="4">
        <v>26</v>
      </c>
    </row>
    <row r="297" spans="1:30" x14ac:dyDescent="0.2">
      <c r="A297" s="13">
        <f t="shared" si="6"/>
        <v>1998</v>
      </c>
      <c r="B297" s="4">
        <v>726.77285605392694</v>
      </c>
      <c r="C297" s="4">
        <v>638.85839421238313</v>
      </c>
      <c r="D297" s="4">
        <v>335.58058864750899</v>
      </c>
      <c r="E297" s="4">
        <v>239.80765678060902</v>
      </c>
      <c r="F297" s="4">
        <v>468.355187161434</v>
      </c>
      <c r="G297" s="4">
        <v>2673.6818374861405</v>
      </c>
      <c r="H297" s="4">
        <v>680.21952650813012</v>
      </c>
      <c r="I297" s="4">
        <v>429.13021778435302</v>
      </c>
      <c r="J297" s="4">
        <v>331.81494634777999</v>
      </c>
      <c r="K297" s="4">
        <v>82.786189197397505</v>
      </c>
      <c r="L297" s="4">
        <v>37.036742031686003</v>
      </c>
      <c r="M297" s="4">
        <v>12.52784203995814</v>
      </c>
      <c r="N297" s="4">
        <v>28.365043120944698</v>
      </c>
      <c r="O297" s="4">
        <v>31.273355010701298</v>
      </c>
      <c r="P297" s="4">
        <v>72.795849089532624</v>
      </c>
      <c r="Q297" s="4" t="s">
        <v>0</v>
      </c>
      <c r="R297" s="6">
        <v>7054</v>
      </c>
      <c r="S297" s="4">
        <v>1998</v>
      </c>
      <c r="T297" s="4">
        <v>26</v>
      </c>
      <c r="U297" s="4">
        <v>11</v>
      </c>
      <c r="V297" s="4">
        <v>20</v>
      </c>
      <c r="W297" s="4">
        <v>31</v>
      </c>
      <c r="X297" s="4">
        <v>31</v>
      </c>
      <c r="Y297" s="4">
        <v>6</v>
      </c>
      <c r="Z297" s="4">
        <v>22</v>
      </c>
      <c r="AA297" s="4">
        <v>20</v>
      </c>
      <c r="AB297" s="4">
        <v>18</v>
      </c>
      <c r="AC297" s="4">
        <v>27</v>
      </c>
      <c r="AD297" s="4">
        <v>29</v>
      </c>
    </row>
    <row r="298" spans="1:30" x14ac:dyDescent="0.2">
      <c r="A298" s="13">
        <f t="shared" si="6"/>
        <v>1999</v>
      </c>
      <c r="B298" s="4">
        <v>1109.4079635802048</v>
      </c>
      <c r="C298" s="4">
        <v>1018.3323778152514</v>
      </c>
      <c r="D298" s="4">
        <v>967.35039563928297</v>
      </c>
      <c r="E298" s="4">
        <v>1049.9013955870992</v>
      </c>
      <c r="F298" s="4">
        <v>598.74159900925599</v>
      </c>
      <c r="G298" s="4">
        <v>1069.2308551530671</v>
      </c>
      <c r="H298" s="4">
        <v>2690.7216922481598</v>
      </c>
      <c r="I298" s="4">
        <v>725.33409764354894</v>
      </c>
      <c r="J298" s="4">
        <v>349.90302708192502</v>
      </c>
      <c r="K298" s="4">
        <v>325.97423460389399</v>
      </c>
      <c r="L298" s="4">
        <v>119.2696721334064</v>
      </c>
      <c r="M298" s="4">
        <v>49.993121273852005</v>
      </c>
      <c r="N298" s="4">
        <v>19.074451077950659</v>
      </c>
      <c r="O298" s="4">
        <v>28.372766408285027</v>
      </c>
      <c r="P298" s="4">
        <v>95.541927027589594</v>
      </c>
      <c r="Q298" s="4" t="s">
        <v>0</v>
      </c>
      <c r="R298" s="6">
        <v>10275</v>
      </c>
      <c r="S298" s="4">
        <v>1999</v>
      </c>
      <c r="T298" s="4">
        <v>21</v>
      </c>
      <c r="U298" s="4">
        <v>3</v>
      </c>
      <c r="V298" s="4">
        <v>9</v>
      </c>
      <c r="W298" s="4">
        <v>18</v>
      </c>
      <c r="X298" s="4">
        <v>29</v>
      </c>
      <c r="Y298" s="4">
        <v>22</v>
      </c>
      <c r="Z298" s="4">
        <v>3</v>
      </c>
      <c r="AA298" s="4">
        <v>10</v>
      </c>
      <c r="AB298" s="4">
        <v>17</v>
      </c>
      <c r="AC298" s="4">
        <v>11</v>
      </c>
      <c r="AD298" s="4">
        <v>18</v>
      </c>
    </row>
    <row r="299" spans="1:30" x14ac:dyDescent="0.2">
      <c r="A299" s="13">
        <f t="shared" si="6"/>
        <v>2000</v>
      </c>
      <c r="B299" s="4">
        <v>1119.9087237025392</v>
      </c>
      <c r="C299" s="4">
        <v>410.35281543046091</v>
      </c>
      <c r="D299" s="4">
        <v>534.61296325423803</v>
      </c>
      <c r="E299" s="4">
        <v>1824.7053987421641</v>
      </c>
      <c r="F299" s="4">
        <v>1813.690221008751</v>
      </c>
      <c r="G299" s="4">
        <v>932.16759455759689</v>
      </c>
      <c r="H299" s="4">
        <v>783.15108962337308</v>
      </c>
      <c r="I299" s="4">
        <v>2563.9222337582901</v>
      </c>
      <c r="J299" s="4">
        <v>999.31515998526402</v>
      </c>
      <c r="K299" s="4">
        <v>523.27612054359702</v>
      </c>
      <c r="L299" s="4">
        <v>221.25868281178489</v>
      </c>
      <c r="M299" s="4">
        <v>149.58463063861359</v>
      </c>
      <c r="N299" s="4">
        <v>45.548681189418005</v>
      </c>
      <c r="O299" s="4">
        <v>19.840616119691301</v>
      </c>
      <c r="P299" s="4">
        <v>86.061341796303651</v>
      </c>
      <c r="Q299" s="4" t="s">
        <v>0</v>
      </c>
      <c r="R299" s="6">
        <v>12493</v>
      </c>
      <c r="S299" s="4">
        <v>2000</v>
      </c>
      <c r="T299" s="4">
        <v>18</v>
      </c>
      <c r="U299" s="4">
        <v>14</v>
      </c>
      <c r="V299" s="4">
        <v>15</v>
      </c>
      <c r="W299" s="4">
        <v>10</v>
      </c>
      <c r="X299" s="4">
        <v>12</v>
      </c>
      <c r="Y299" s="4">
        <v>25</v>
      </c>
      <c r="Z299" s="4">
        <v>20</v>
      </c>
      <c r="AA299" s="4">
        <v>2</v>
      </c>
      <c r="AB299" s="4">
        <v>3</v>
      </c>
      <c r="AC299" s="4">
        <v>7</v>
      </c>
      <c r="AD299" s="4">
        <v>10</v>
      </c>
    </row>
    <row r="300" spans="1:30" x14ac:dyDescent="0.2">
      <c r="A300" s="13">
        <f t="shared" si="6"/>
        <v>2001</v>
      </c>
      <c r="B300" s="4">
        <v>1828.9760453330514</v>
      </c>
      <c r="C300" s="4">
        <v>1052.3604566225413</v>
      </c>
      <c r="D300" s="4">
        <v>571.31520809130689</v>
      </c>
      <c r="E300" s="4">
        <v>546.26160330469907</v>
      </c>
      <c r="F300" s="4">
        <v>1380.877317678131</v>
      </c>
      <c r="G300" s="4">
        <v>1443.7108432709351</v>
      </c>
      <c r="H300" s="4">
        <v>620.91286882868906</v>
      </c>
      <c r="I300" s="4">
        <v>308.09991249046499</v>
      </c>
      <c r="J300" s="4">
        <v>917.90563502983696</v>
      </c>
      <c r="K300" s="4">
        <v>658.56947905712013</v>
      </c>
      <c r="L300" s="4">
        <v>251.76802784072399</v>
      </c>
      <c r="M300" s="4">
        <v>201.3038191463547</v>
      </c>
      <c r="N300" s="4">
        <v>79.680553401432007</v>
      </c>
      <c r="O300" s="4">
        <v>28.367589341675146</v>
      </c>
      <c r="P300" s="4">
        <v>76.509104813872781</v>
      </c>
      <c r="Q300" s="4" t="s">
        <v>0</v>
      </c>
      <c r="R300" s="6">
        <v>9976</v>
      </c>
      <c r="S300" s="4">
        <v>2001</v>
      </c>
      <c r="T300" s="4">
        <v>11</v>
      </c>
      <c r="U300" s="4">
        <v>2</v>
      </c>
      <c r="V300" s="4">
        <v>13</v>
      </c>
      <c r="W300" s="4">
        <v>22</v>
      </c>
      <c r="X300" s="4">
        <v>19</v>
      </c>
      <c r="Y300" s="4">
        <v>16</v>
      </c>
      <c r="Z300" s="4">
        <v>24</v>
      </c>
      <c r="AA300" s="4">
        <v>26</v>
      </c>
      <c r="AB300" s="4">
        <v>4</v>
      </c>
      <c r="AC300" s="4">
        <v>5</v>
      </c>
      <c r="AD300" s="4">
        <v>8</v>
      </c>
    </row>
    <row r="301" spans="1:30" x14ac:dyDescent="0.2">
      <c r="A301" s="13">
        <f t="shared" si="6"/>
        <v>2002</v>
      </c>
      <c r="B301" s="4">
        <v>810.83711521701059</v>
      </c>
      <c r="C301" s="4">
        <v>407.62779285656751</v>
      </c>
      <c r="D301" s="4">
        <v>851.26888608722709</v>
      </c>
      <c r="E301" s="4">
        <v>1230.9387008941642</v>
      </c>
      <c r="F301" s="4">
        <v>1272.0445168186241</v>
      </c>
      <c r="G301" s="4">
        <v>1655.826421574621</v>
      </c>
      <c r="H301" s="4">
        <v>861.77365607810998</v>
      </c>
      <c r="I301" s="4">
        <v>416.90589891331501</v>
      </c>
      <c r="J301" s="4">
        <v>565.02200948263692</v>
      </c>
      <c r="K301" s="4">
        <v>1060.394514597574</v>
      </c>
      <c r="L301" s="4">
        <v>528.13095637499896</v>
      </c>
      <c r="M301" s="4">
        <v>233.952637438171</v>
      </c>
      <c r="N301" s="4">
        <v>137.31455906022163</v>
      </c>
      <c r="O301" s="4">
        <v>41.568238517485902</v>
      </c>
      <c r="P301" s="4">
        <v>44.771067205671471</v>
      </c>
      <c r="Q301" s="4" t="s">
        <v>0</v>
      </c>
      <c r="R301" s="6">
        <v>10373</v>
      </c>
      <c r="S301" s="4">
        <v>2002</v>
      </c>
      <c r="T301" s="4">
        <v>24</v>
      </c>
      <c r="U301" s="4">
        <v>16</v>
      </c>
      <c r="V301" s="4">
        <v>10</v>
      </c>
      <c r="W301" s="4">
        <v>15</v>
      </c>
      <c r="X301" s="4">
        <v>22</v>
      </c>
      <c r="Y301" s="4">
        <v>13</v>
      </c>
      <c r="Z301" s="4">
        <v>18</v>
      </c>
      <c r="AA301" s="4">
        <v>22</v>
      </c>
      <c r="AB301" s="4">
        <v>9</v>
      </c>
      <c r="AC301" s="4">
        <v>2</v>
      </c>
      <c r="AD301" s="4">
        <v>4</v>
      </c>
    </row>
    <row r="302" spans="1:30" x14ac:dyDescent="0.2">
      <c r="A302" s="13">
        <f t="shared" si="6"/>
        <v>2003</v>
      </c>
      <c r="B302" s="4">
        <v>549.01113267958942</v>
      </c>
      <c r="C302" s="4">
        <v>164.92947084718779</v>
      </c>
      <c r="D302" s="4">
        <v>1044.5299652068491</v>
      </c>
      <c r="E302" s="4">
        <v>1752.2162458686992</v>
      </c>
      <c r="F302" s="4">
        <v>2078.3390397317398</v>
      </c>
      <c r="G302" s="4">
        <v>1907.6337374237398</v>
      </c>
      <c r="H302" s="4">
        <v>2554.92830594526</v>
      </c>
      <c r="I302" s="4">
        <v>1444.5475061492</v>
      </c>
      <c r="J302" s="4">
        <v>660.13151779450504</v>
      </c>
      <c r="K302" s="4">
        <v>860.49367271676704</v>
      </c>
      <c r="L302" s="4">
        <v>1751.9745639057601</v>
      </c>
      <c r="M302" s="4">
        <v>758.15658089619706</v>
      </c>
      <c r="N302" s="4">
        <v>285.27591399259103</v>
      </c>
      <c r="O302" s="4">
        <v>148.07091504680707</v>
      </c>
      <c r="P302" s="4">
        <v>107.92337440990498</v>
      </c>
      <c r="Q302" s="4" t="s">
        <v>0</v>
      </c>
      <c r="R302" s="6">
        <v>16085</v>
      </c>
      <c r="S302" s="4">
        <v>2003</v>
      </c>
      <c r="T302" s="4">
        <v>27</v>
      </c>
      <c r="U302" s="4">
        <v>26</v>
      </c>
      <c r="V302" s="4">
        <v>7</v>
      </c>
      <c r="W302" s="4">
        <v>11</v>
      </c>
      <c r="X302" s="4">
        <v>10</v>
      </c>
      <c r="Y302" s="4">
        <v>11</v>
      </c>
      <c r="Z302" s="4">
        <v>4</v>
      </c>
      <c r="AA302" s="4">
        <v>4</v>
      </c>
      <c r="AB302" s="4">
        <v>8</v>
      </c>
      <c r="AC302" s="4">
        <v>3</v>
      </c>
      <c r="AD302" s="4">
        <v>1</v>
      </c>
    </row>
    <row r="303" spans="1:30" x14ac:dyDescent="0.2">
      <c r="A303" s="13">
        <f t="shared" si="6"/>
        <v>2004</v>
      </c>
      <c r="B303" s="4">
        <v>394.99293659743569</v>
      </c>
      <c r="C303" s="4">
        <v>285.51467417810801</v>
      </c>
      <c r="D303" s="4">
        <v>181.79759265156659</v>
      </c>
      <c r="E303" s="4">
        <v>1371.6403047955798</v>
      </c>
      <c r="F303" s="4">
        <v>1337.7699132842522</v>
      </c>
      <c r="G303" s="4">
        <v>1017.779403100998</v>
      </c>
      <c r="H303" s="4">
        <v>598.47151193736511</v>
      </c>
      <c r="I303" s="4">
        <v>648.220197834327</v>
      </c>
      <c r="J303" s="4">
        <v>320.567259470377</v>
      </c>
      <c r="K303" s="4">
        <v>200.45865955929949</v>
      </c>
      <c r="L303" s="4">
        <v>199.80390618228711</v>
      </c>
      <c r="M303" s="4">
        <v>360.71473988198994</v>
      </c>
      <c r="N303" s="4">
        <v>153.50062665580572</v>
      </c>
      <c r="O303" s="4">
        <v>37.238176496495704</v>
      </c>
      <c r="P303" s="4">
        <v>28.494550289324287</v>
      </c>
      <c r="Q303" s="4" t="s">
        <v>0</v>
      </c>
      <c r="R303" s="6">
        <v>7150</v>
      </c>
      <c r="S303" s="4">
        <v>2004</v>
      </c>
      <c r="T303" s="4">
        <v>33</v>
      </c>
      <c r="U303" s="4">
        <v>22</v>
      </c>
      <c r="V303" s="4">
        <v>29</v>
      </c>
      <c r="W303" s="4">
        <v>14</v>
      </c>
      <c r="X303" s="4">
        <v>20</v>
      </c>
      <c r="Y303" s="4">
        <v>23</v>
      </c>
      <c r="Z303" s="4">
        <v>25</v>
      </c>
      <c r="AA303" s="4">
        <v>12</v>
      </c>
      <c r="AB303" s="4">
        <v>20</v>
      </c>
      <c r="AC303" s="4">
        <v>17</v>
      </c>
      <c r="AD303" s="4">
        <v>12</v>
      </c>
    </row>
    <row r="304" spans="1:30" x14ac:dyDescent="0.2">
      <c r="A304" s="13">
        <f t="shared" si="6"/>
        <v>2005</v>
      </c>
      <c r="B304" s="4">
        <v>397.08746873783195</v>
      </c>
      <c r="C304" s="4">
        <v>151.1540606748043</v>
      </c>
      <c r="D304" s="4">
        <v>246.94516679793401</v>
      </c>
      <c r="E304" s="4">
        <v>1073.3716942940271</v>
      </c>
      <c r="F304" s="4">
        <v>3007.7863102085698</v>
      </c>
      <c r="G304" s="4">
        <v>2022.714936951068</v>
      </c>
      <c r="H304" s="4">
        <v>1055.114668712579</v>
      </c>
      <c r="I304" s="4">
        <v>479.41808406811703</v>
      </c>
      <c r="J304" s="4">
        <v>364.39360118601002</v>
      </c>
      <c r="K304" s="4">
        <v>267.81908606632419</v>
      </c>
      <c r="L304" s="4">
        <v>71.976702617671606</v>
      </c>
      <c r="M304" s="4">
        <v>151.96926717704392</v>
      </c>
      <c r="N304" s="4">
        <v>248.05519629195899</v>
      </c>
      <c r="O304" s="4">
        <v>96.248198521419411</v>
      </c>
      <c r="P304" s="4">
        <v>98.304297981624643</v>
      </c>
      <c r="Q304" s="4" t="s">
        <v>0</v>
      </c>
      <c r="R304" s="6">
        <v>10794</v>
      </c>
      <c r="S304" s="4">
        <v>2005</v>
      </c>
      <c r="T304" s="4">
        <v>31</v>
      </c>
      <c r="U304" s="4">
        <v>27</v>
      </c>
      <c r="V304" s="4">
        <v>25</v>
      </c>
      <c r="W304" s="4">
        <v>17</v>
      </c>
      <c r="X304" s="4">
        <v>8</v>
      </c>
      <c r="Y304" s="4">
        <v>8</v>
      </c>
      <c r="Z304" s="4">
        <v>14</v>
      </c>
      <c r="AA304" s="4">
        <v>15</v>
      </c>
      <c r="AB304" s="4">
        <v>12</v>
      </c>
      <c r="AC304" s="4">
        <v>12</v>
      </c>
      <c r="AD304" s="4">
        <v>24</v>
      </c>
    </row>
    <row r="305" spans="1:30" x14ac:dyDescent="0.2">
      <c r="A305" s="13">
        <f t="shared" si="6"/>
        <v>2006</v>
      </c>
      <c r="B305" s="4">
        <v>871.77240609429919</v>
      </c>
      <c r="C305" s="4">
        <v>45.437187573112901</v>
      </c>
      <c r="D305" s="4">
        <v>60.802783569629803</v>
      </c>
      <c r="E305" s="4">
        <v>380.63268752066</v>
      </c>
      <c r="F305" s="4">
        <v>1015.7793631505509</v>
      </c>
      <c r="G305" s="4">
        <v>1297.588340049944</v>
      </c>
      <c r="H305" s="4">
        <v>831.09495211115791</v>
      </c>
      <c r="I305" s="4">
        <v>399.71362751219704</v>
      </c>
      <c r="J305" s="4">
        <v>228.16182320197808</v>
      </c>
      <c r="K305" s="4">
        <v>196.35867384302287</v>
      </c>
      <c r="L305" s="4">
        <v>94.353142826676503</v>
      </c>
      <c r="M305" s="4">
        <v>58.500544751833203</v>
      </c>
      <c r="N305" s="4">
        <v>84.550156264916893</v>
      </c>
      <c r="O305" s="4">
        <v>114.0073749656202</v>
      </c>
      <c r="P305" s="4">
        <v>111.26766727445798</v>
      </c>
      <c r="Q305" s="4" t="s">
        <v>0</v>
      </c>
      <c r="R305" s="6">
        <v>5934</v>
      </c>
      <c r="S305" s="4">
        <v>2006</v>
      </c>
      <c r="T305" s="4">
        <v>23</v>
      </c>
      <c r="U305" s="4">
        <v>32</v>
      </c>
      <c r="V305" s="4">
        <v>32</v>
      </c>
      <c r="W305" s="4">
        <v>25</v>
      </c>
      <c r="X305" s="4">
        <v>25</v>
      </c>
      <c r="Y305" s="4">
        <v>18</v>
      </c>
      <c r="Z305" s="4">
        <v>19</v>
      </c>
      <c r="AA305" s="4">
        <v>23</v>
      </c>
      <c r="AB305" s="4">
        <v>24</v>
      </c>
      <c r="AC305" s="4">
        <v>18</v>
      </c>
      <c r="AD305" s="4">
        <v>21</v>
      </c>
    </row>
    <row r="306" spans="1:30" x14ac:dyDescent="0.2">
      <c r="A306" s="13">
        <f t="shared" si="6"/>
        <v>2007</v>
      </c>
      <c r="B306" s="4">
        <v>2353.4981003769876</v>
      </c>
      <c r="C306" s="4">
        <v>45.155155670789405</v>
      </c>
      <c r="D306" s="4">
        <v>117.91343988676101</v>
      </c>
      <c r="E306" s="4">
        <v>444.67801793895205</v>
      </c>
      <c r="F306" s="4">
        <v>1500.5727012194779</v>
      </c>
      <c r="G306" s="4">
        <v>1766.5862626688161</v>
      </c>
      <c r="H306" s="4">
        <v>1275.0089306242771</v>
      </c>
      <c r="I306" s="4">
        <v>919.89805362298205</v>
      </c>
      <c r="J306" s="4">
        <v>388.17812248277301</v>
      </c>
      <c r="K306" s="4">
        <v>173.87465601298189</v>
      </c>
      <c r="L306" s="4">
        <v>161.03903666047151</v>
      </c>
      <c r="M306" s="4">
        <v>139.93716840757901</v>
      </c>
      <c r="N306" s="4">
        <v>63.462886133929892</v>
      </c>
      <c r="O306" s="4">
        <v>79.589280499930794</v>
      </c>
      <c r="P306" s="4">
        <v>152.23146433808049</v>
      </c>
      <c r="Q306" s="4" t="s">
        <v>0</v>
      </c>
      <c r="R306" s="6">
        <v>9716</v>
      </c>
      <c r="S306" s="4">
        <v>2007</v>
      </c>
      <c r="T306" s="4">
        <v>8</v>
      </c>
      <c r="U306" s="4">
        <v>33</v>
      </c>
      <c r="V306" s="4">
        <v>30</v>
      </c>
      <c r="W306" s="4">
        <v>24</v>
      </c>
      <c r="X306" s="4">
        <v>17</v>
      </c>
      <c r="Y306" s="4">
        <v>12</v>
      </c>
      <c r="Z306" s="4">
        <v>12</v>
      </c>
      <c r="AA306" s="4">
        <v>8</v>
      </c>
      <c r="AB306" s="4">
        <v>15</v>
      </c>
      <c r="AC306" s="4">
        <v>21</v>
      </c>
      <c r="AD306" s="4">
        <v>14</v>
      </c>
    </row>
    <row r="307" spans="1:30" x14ac:dyDescent="0.2">
      <c r="A307" s="13">
        <f t="shared" si="6"/>
        <v>2008</v>
      </c>
      <c r="B307" s="4">
        <v>516.23489715899984</v>
      </c>
      <c r="C307" s="4">
        <v>96.863190607901103</v>
      </c>
      <c r="D307" s="4">
        <v>84.686192820932604</v>
      </c>
      <c r="E307" s="4">
        <v>169.42731826567228</v>
      </c>
      <c r="F307" s="4">
        <v>548.02959503130501</v>
      </c>
      <c r="G307" s="4">
        <v>1131.0551635012077</v>
      </c>
      <c r="H307" s="4">
        <v>888.65327509805502</v>
      </c>
      <c r="I307" s="4">
        <v>618.14718953388297</v>
      </c>
      <c r="J307" s="4">
        <v>392.23226651404599</v>
      </c>
      <c r="K307" s="4">
        <v>153.65714032969481</v>
      </c>
      <c r="L307" s="4">
        <v>128.15014312212091</v>
      </c>
      <c r="M307" s="4">
        <v>97.766352394092095</v>
      </c>
      <c r="N307" s="4">
        <v>44.098301835116899</v>
      </c>
      <c r="O307" s="4">
        <v>24.17515394924499</v>
      </c>
      <c r="P307" s="4">
        <v>151.76218539580364</v>
      </c>
      <c r="Q307" s="4" t="s">
        <v>0</v>
      </c>
      <c r="R307" s="6">
        <v>5165</v>
      </c>
      <c r="S307" s="4">
        <v>2008</v>
      </c>
      <c r="T307" s="4">
        <v>28</v>
      </c>
      <c r="U307" s="4">
        <v>30</v>
      </c>
      <c r="V307" s="4">
        <v>33</v>
      </c>
      <c r="W307" s="4">
        <v>32</v>
      </c>
      <c r="X307" s="4">
        <v>30</v>
      </c>
      <c r="Y307" s="4">
        <v>21</v>
      </c>
      <c r="Z307" s="4">
        <v>16</v>
      </c>
      <c r="AA307" s="4">
        <v>13</v>
      </c>
      <c r="AB307" s="4">
        <v>14</v>
      </c>
      <c r="AC307" s="4">
        <v>23</v>
      </c>
      <c r="AD307" s="4">
        <v>17</v>
      </c>
    </row>
    <row r="308" spans="1:30" x14ac:dyDescent="0.2">
      <c r="A308" s="13">
        <f t="shared" si="6"/>
        <v>2009</v>
      </c>
      <c r="B308" s="4">
        <v>797.59902280525421</v>
      </c>
      <c r="C308" s="4">
        <v>218.65489656077312</v>
      </c>
      <c r="D308" s="4">
        <v>431.40313451101196</v>
      </c>
      <c r="E308" s="4">
        <v>444.28181433951198</v>
      </c>
      <c r="F308" s="4">
        <v>247.79435837919499</v>
      </c>
      <c r="G308" s="4">
        <v>393.00248928053099</v>
      </c>
      <c r="H308" s="4">
        <v>557.55505608730004</v>
      </c>
      <c r="I308" s="4">
        <v>442.79419116840103</v>
      </c>
      <c r="J308" s="4">
        <v>322.58921329881599</v>
      </c>
      <c r="K308" s="4">
        <v>154.97971465975979</v>
      </c>
      <c r="L308" s="4">
        <v>103.1687477238289</v>
      </c>
      <c r="M308" s="4">
        <v>33.980440626837904</v>
      </c>
      <c r="N308" s="4">
        <v>34.098361680305104</v>
      </c>
      <c r="O308" s="4">
        <v>17.805062517033889</v>
      </c>
      <c r="P308" s="4">
        <v>71.449218720716402</v>
      </c>
      <c r="Q308" s="4" t="s">
        <v>0</v>
      </c>
      <c r="R308" s="6">
        <v>4448</v>
      </c>
      <c r="S308" s="4">
        <v>2009</v>
      </c>
      <c r="T308" s="4">
        <v>25</v>
      </c>
      <c r="U308" s="4">
        <v>24</v>
      </c>
      <c r="V308" s="4">
        <v>17</v>
      </c>
      <c r="W308" s="4">
        <v>23</v>
      </c>
      <c r="X308" s="4">
        <v>33</v>
      </c>
      <c r="Y308" s="4">
        <v>31</v>
      </c>
      <c r="Z308" s="4">
        <v>26</v>
      </c>
      <c r="AA308" s="4">
        <v>21</v>
      </c>
      <c r="AB308" s="4">
        <v>19</v>
      </c>
      <c r="AC308" s="4">
        <v>22</v>
      </c>
      <c r="AD308" s="4">
        <v>19</v>
      </c>
    </row>
    <row r="309" spans="1:30" x14ac:dyDescent="0.2">
      <c r="A309" s="13">
        <f t="shared" si="6"/>
        <v>2010</v>
      </c>
      <c r="B309" s="4">
        <v>510.6855051848093</v>
      </c>
      <c r="C309" s="4">
        <v>129.64372498437211</v>
      </c>
      <c r="D309" s="4">
        <v>248.71098681554901</v>
      </c>
      <c r="E309" s="4">
        <v>2966.3178268977099</v>
      </c>
      <c r="F309" s="4">
        <v>1332.4205033264061</v>
      </c>
      <c r="G309" s="4">
        <v>416.31230167410507</v>
      </c>
      <c r="H309" s="4">
        <v>358.82757358731504</v>
      </c>
      <c r="I309" s="4">
        <v>379.50624003487201</v>
      </c>
      <c r="J309" s="4">
        <v>399.055839788784</v>
      </c>
      <c r="K309" s="4">
        <v>271.61625147274799</v>
      </c>
      <c r="L309" s="4">
        <v>234.29322831193102</v>
      </c>
      <c r="M309" s="4">
        <v>85.071717553481491</v>
      </c>
      <c r="N309" s="4">
        <v>50.4943110482658</v>
      </c>
      <c r="O309" s="4">
        <v>29.391379492489101</v>
      </c>
      <c r="P309" s="4">
        <v>62.845401527237854</v>
      </c>
      <c r="Q309" s="4" t="s">
        <v>0</v>
      </c>
      <c r="R309" s="6">
        <v>7544</v>
      </c>
      <c r="S309" s="4">
        <v>2010</v>
      </c>
      <c r="T309" s="4">
        <v>29</v>
      </c>
      <c r="U309" s="4">
        <v>28</v>
      </c>
      <c r="V309" s="4">
        <v>23</v>
      </c>
      <c r="W309" s="4">
        <v>6</v>
      </c>
      <c r="X309" s="4">
        <v>21</v>
      </c>
      <c r="Y309" s="4">
        <v>32</v>
      </c>
      <c r="Z309" s="4">
        <v>30</v>
      </c>
      <c r="AA309" s="4">
        <v>24</v>
      </c>
      <c r="AB309" s="4">
        <v>13</v>
      </c>
      <c r="AC309" s="4">
        <v>13</v>
      </c>
      <c r="AD309" s="4">
        <v>9</v>
      </c>
    </row>
    <row r="310" spans="1:30" x14ac:dyDescent="0.2">
      <c r="A310" s="13">
        <f t="shared" si="6"/>
        <v>2011</v>
      </c>
      <c r="B310" s="4">
        <v>1114.8176775511463</v>
      </c>
      <c r="C310" s="4">
        <v>118.79164210796469</v>
      </c>
      <c r="D310" s="4">
        <v>267.62964011235999</v>
      </c>
      <c r="E310" s="4">
        <v>360.47177020798301</v>
      </c>
      <c r="F310" s="4">
        <v>1854.558309003522</v>
      </c>
      <c r="G310" s="4">
        <v>908.47803213038799</v>
      </c>
      <c r="H310" s="4">
        <v>266.40111650468396</v>
      </c>
      <c r="I310" s="4">
        <v>151.4241302058962</v>
      </c>
      <c r="J310" s="4">
        <v>236.85688138453</v>
      </c>
      <c r="K310" s="4">
        <v>235.524005568354</v>
      </c>
      <c r="L310" s="4">
        <v>197.49543819997001</v>
      </c>
      <c r="M310" s="4">
        <v>150.7432829833312</v>
      </c>
      <c r="N310" s="4">
        <v>63.245896811974603</v>
      </c>
      <c r="O310" s="4">
        <v>30.005804841498396</v>
      </c>
      <c r="P310" s="4">
        <v>79.515358342512911</v>
      </c>
      <c r="Q310" s="4" t="s">
        <v>0</v>
      </c>
      <c r="R310" s="6">
        <v>6111</v>
      </c>
      <c r="S310" s="4">
        <v>2011</v>
      </c>
      <c r="T310" s="4">
        <v>20</v>
      </c>
      <c r="U310" s="4">
        <v>31</v>
      </c>
      <c r="V310" s="4">
        <v>24</v>
      </c>
      <c r="W310" s="4">
        <v>28</v>
      </c>
      <c r="X310" s="4">
        <v>13</v>
      </c>
      <c r="Y310" s="4">
        <v>26</v>
      </c>
      <c r="Z310" s="4">
        <v>31</v>
      </c>
      <c r="AA310" s="4">
        <v>32</v>
      </c>
      <c r="AB310" s="4">
        <v>23</v>
      </c>
      <c r="AC310" s="4">
        <v>16</v>
      </c>
      <c r="AD310" s="4">
        <v>13</v>
      </c>
    </row>
    <row r="311" spans="1:30" x14ac:dyDescent="0.2">
      <c r="A311" s="13">
        <f t="shared" si="6"/>
        <v>2012</v>
      </c>
      <c r="B311" s="4">
        <v>1169.7468055176932</v>
      </c>
      <c r="C311" s="4">
        <v>235.29354269310943</v>
      </c>
      <c r="D311" s="4">
        <v>442.37807908681702</v>
      </c>
      <c r="E311" s="4">
        <v>3254.1193219614402</v>
      </c>
      <c r="F311" s="4">
        <v>760.8315597022621</v>
      </c>
      <c r="G311" s="4">
        <v>1228.4251895627981</v>
      </c>
      <c r="H311" s="4">
        <v>420.573665548733</v>
      </c>
      <c r="I311" s="4">
        <v>168.22247889586038</v>
      </c>
      <c r="J311" s="4">
        <v>127.46396984256602</v>
      </c>
      <c r="K311" s="4">
        <v>176.0056160035291</v>
      </c>
      <c r="L311" s="4">
        <v>144.39096521806439</v>
      </c>
      <c r="M311" s="4">
        <v>127.2313738653045</v>
      </c>
      <c r="N311" s="4">
        <v>105.8440345084596</v>
      </c>
      <c r="O311" s="4">
        <v>37.651909930683395</v>
      </c>
      <c r="P311" s="4">
        <v>67.265202339366809</v>
      </c>
      <c r="Q311" s="4" t="s">
        <v>0</v>
      </c>
      <c r="R311" s="6">
        <v>8504</v>
      </c>
      <c r="S311" s="4">
        <v>2012</v>
      </c>
      <c r="T311" s="4">
        <v>19</v>
      </c>
      <c r="U311" s="4">
        <v>23</v>
      </c>
      <c r="V311" s="4">
        <v>18</v>
      </c>
      <c r="W311" s="4">
        <v>4</v>
      </c>
      <c r="X311" s="4">
        <v>27</v>
      </c>
      <c r="Y311" s="4">
        <v>19</v>
      </c>
      <c r="Z311" s="4">
        <v>27</v>
      </c>
      <c r="AA311" s="4">
        <v>31</v>
      </c>
      <c r="AB311" s="4">
        <v>27</v>
      </c>
      <c r="AC311" s="4">
        <v>20</v>
      </c>
      <c r="AD311" s="4">
        <v>16</v>
      </c>
    </row>
    <row r="312" spans="1:30" x14ac:dyDescent="0.2">
      <c r="A312" s="13">
        <f t="shared" si="6"/>
        <v>2013</v>
      </c>
      <c r="B312" s="4">
        <v>1226.6993740579987</v>
      </c>
      <c r="C312" s="4">
        <v>104.16616237551689</v>
      </c>
      <c r="D312" s="4">
        <v>216.974744820979</v>
      </c>
      <c r="E312" s="4">
        <v>973.89135144076204</v>
      </c>
      <c r="F312" s="4">
        <v>5001.8704376808937</v>
      </c>
      <c r="G312" s="4">
        <v>1160.9728060942559</v>
      </c>
      <c r="H312" s="4">
        <v>724.53457198516094</v>
      </c>
      <c r="I312" s="4">
        <v>254.133155272122</v>
      </c>
      <c r="J312" s="4">
        <v>86.00155599627</v>
      </c>
      <c r="K312" s="4">
        <v>77.67340889471221</v>
      </c>
      <c r="L312" s="4">
        <v>102.13572991435439</v>
      </c>
      <c r="M312" s="4">
        <v>76.77260200906899</v>
      </c>
      <c r="N312" s="4">
        <v>70.947116597655807</v>
      </c>
      <c r="O312" s="4">
        <v>38.850950967474105</v>
      </c>
      <c r="P312" s="4">
        <v>51.189662249860774</v>
      </c>
      <c r="Q312" s="4" t="s">
        <v>0</v>
      </c>
      <c r="R312" s="6">
        <v>10289</v>
      </c>
      <c r="S312" s="4">
        <v>2012</v>
      </c>
      <c r="T312" s="4">
        <v>17</v>
      </c>
      <c r="U312" s="4">
        <v>29</v>
      </c>
      <c r="V312" s="4">
        <v>26</v>
      </c>
      <c r="W312" s="4">
        <v>19</v>
      </c>
      <c r="X312" s="4">
        <v>2</v>
      </c>
      <c r="Y312" s="4">
        <v>20</v>
      </c>
      <c r="Z312" s="4">
        <v>21</v>
      </c>
      <c r="AA312" s="4">
        <v>27</v>
      </c>
      <c r="AB312" s="4">
        <v>31</v>
      </c>
      <c r="AC312" s="4">
        <v>29</v>
      </c>
      <c r="AD312" s="4">
        <v>20</v>
      </c>
    </row>
    <row r="313" spans="1:30" x14ac:dyDescent="0.2">
      <c r="A313" s="13">
        <f t="shared" si="6"/>
        <v>2014</v>
      </c>
      <c r="B313" s="4">
        <v>2255.9940609517384</v>
      </c>
      <c r="C313" s="4">
        <v>580.09025277090598</v>
      </c>
      <c r="D313" s="4">
        <v>272.35031450190149</v>
      </c>
      <c r="E313" s="4">
        <v>365.88796679782803</v>
      </c>
      <c r="F313" s="4">
        <v>1704.9059066577449</v>
      </c>
      <c r="G313" s="4">
        <v>6257.1015804289209</v>
      </c>
      <c r="H313" s="4">
        <v>3254.7321558090498</v>
      </c>
      <c r="I313" s="4">
        <v>693.32854670842005</v>
      </c>
      <c r="J313" s="4">
        <v>381.32741669562796</v>
      </c>
      <c r="K313" s="4">
        <v>138.81521478734763</v>
      </c>
      <c r="L313" s="4">
        <v>53.130948886387792</v>
      </c>
      <c r="M313" s="4">
        <v>74.660573974950495</v>
      </c>
      <c r="N313" s="4">
        <v>75.652553478379602</v>
      </c>
      <c r="O313" s="4">
        <v>35.507819840258705</v>
      </c>
      <c r="P313" s="4">
        <v>93.018278527575092</v>
      </c>
      <c r="Q313" s="4" t="s">
        <v>0</v>
      </c>
      <c r="R313" s="6">
        <v>16288</v>
      </c>
      <c r="S313" s="4">
        <v>2012</v>
      </c>
      <c r="T313" s="4">
        <v>9</v>
      </c>
      <c r="U313" s="4">
        <v>12</v>
      </c>
      <c r="V313" s="4">
        <v>22</v>
      </c>
      <c r="W313" s="4">
        <v>29</v>
      </c>
      <c r="X313" s="4">
        <v>15</v>
      </c>
      <c r="Y313" s="4">
        <v>1</v>
      </c>
      <c r="Z313" s="4">
        <v>2</v>
      </c>
      <c r="AA313" s="4">
        <v>11</v>
      </c>
      <c r="AB313" s="4">
        <v>16</v>
      </c>
      <c r="AC313" s="4">
        <v>24</v>
      </c>
      <c r="AD313" s="4">
        <v>28</v>
      </c>
    </row>
    <row r="314" spans="1:30" x14ac:dyDescent="0.2">
      <c r="A314" s="13">
        <f t="shared" si="6"/>
        <v>2015</v>
      </c>
      <c r="B314" s="4">
        <v>1183.396250315378</v>
      </c>
      <c r="C314" s="4">
        <v>809.48496566717415</v>
      </c>
      <c r="D314" s="4">
        <v>2296.2801802949398</v>
      </c>
      <c r="E314" s="4">
        <v>582.89352824004902</v>
      </c>
      <c r="F314" s="4">
        <v>1221.271590733355</v>
      </c>
      <c r="G314" s="4">
        <v>2275.6349879982599</v>
      </c>
      <c r="H314" s="4">
        <v>4433.3202941167392</v>
      </c>
      <c r="I314" s="4">
        <v>1291.7719444199172</v>
      </c>
      <c r="J314" s="4">
        <v>304.88412113385107</v>
      </c>
      <c r="K314" s="4">
        <v>145.39236777205343</v>
      </c>
      <c r="L314" s="4">
        <v>17.255847220624492</v>
      </c>
      <c r="M314" s="4">
        <v>15.96209985512343</v>
      </c>
      <c r="N314" s="4">
        <v>28.973675317946402</v>
      </c>
      <c r="O314" s="4">
        <v>17.082190412333226</v>
      </c>
      <c r="P314" s="4">
        <v>35.720507839512528</v>
      </c>
    </row>
    <row r="315" spans="1:30" x14ac:dyDescent="0.2">
      <c r="A315" s="13">
        <f t="shared" si="6"/>
        <v>2016</v>
      </c>
      <c r="B315" s="4">
        <v>748.83054528189507</v>
      </c>
      <c r="C315" s="4">
        <v>436.89680828031703</v>
      </c>
      <c r="D315" s="4">
        <v>630.43428212773392</v>
      </c>
      <c r="E315" s="4">
        <v>3323.0101433077202</v>
      </c>
      <c r="F315" s="4">
        <v>1363.554723075624</v>
      </c>
      <c r="G315" s="4">
        <v>921.66055419723386</v>
      </c>
      <c r="H315" s="4">
        <v>1301.0486306759351</v>
      </c>
      <c r="I315" s="4">
        <v>1918.6593738555468</v>
      </c>
      <c r="J315" s="4">
        <v>376.04030142745995</v>
      </c>
      <c r="K315" s="4">
        <v>147.0194298329483</v>
      </c>
      <c r="L315" s="4">
        <v>48.134720034056095</v>
      </c>
      <c r="M315" s="4">
        <v>10.3351737773708</v>
      </c>
      <c r="N315" s="4">
        <v>10.709402671190791</v>
      </c>
      <c r="O315" s="4">
        <v>3.0273760106653902</v>
      </c>
      <c r="P315" s="4">
        <v>4.5415042970499524</v>
      </c>
    </row>
    <row r="316" spans="1:30" x14ac:dyDescent="0.2">
      <c r="A316" s="13">
        <f t="shared" si="6"/>
        <v>2017</v>
      </c>
      <c r="B316" s="4">
        <v>585.72088104037095</v>
      </c>
      <c r="C316" s="4">
        <v>288.56700906989676</v>
      </c>
      <c r="D316" s="4">
        <v>460.24838987271255</v>
      </c>
      <c r="E316" s="4">
        <v>2367.1334870996152</v>
      </c>
      <c r="F316" s="4">
        <v>2863.3031484016001</v>
      </c>
      <c r="G316" s="4">
        <v>1246.9707341805649</v>
      </c>
      <c r="H316" s="4">
        <v>861.29384805940697</v>
      </c>
      <c r="I316" s="4">
        <v>774.20970282719804</v>
      </c>
      <c r="J316" s="4">
        <v>918.78480148252606</v>
      </c>
      <c r="K316" s="4">
        <v>262.38787942183603</v>
      </c>
      <c r="L316" s="4">
        <v>93.376811559374303</v>
      </c>
      <c r="M316" s="4">
        <v>32.0879809745499</v>
      </c>
      <c r="N316" s="4">
        <v>3.6121456527139602</v>
      </c>
      <c r="O316" s="4">
        <v>1.4165088457910799</v>
      </c>
      <c r="P316" s="4">
        <v>4.7971886352319961</v>
      </c>
    </row>
    <row r="317" spans="1:30" x14ac:dyDescent="0.2">
      <c r="B317" s="4" t="s">
        <v>0</v>
      </c>
      <c r="C317" s="4" t="s">
        <v>77</v>
      </c>
      <c r="D317" s="4" t="s">
        <v>92</v>
      </c>
      <c r="E317" s="4" t="s">
        <v>115</v>
      </c>
      <c r="F317" s="4" t="s">
        <v>0</v>
      </c>
      <c r="G317" s="4" t="s">
        <v>116</v>
      </c>
      <c r="H317" s="4" t="s">
        <v>79</v>
      </c>
      <c r="I317" s="4" t="s">
        <v>117</v>
      </c>
      <c r="J317" s="4" t="s">
        <v>118</v>
      </c>
    </row>
    <row r="318" spans="1:30" x14ac:dyDescent="0.2">
      <c r="B318" s="4" t="s">
        <v>0</v>
      </c>
      <c r="C318" s="4">
        <v>1979</v>
      </c>
      <c r="D318" s="4">
        <v>1982</v>
      </c>
      <c r="E318" s="4">
        <v>1985</v>
      </c>
      <c r="F318" s="4">
        <v>1988</v>
      </c>
      <c r="G318" s="4">
        <v>1991</v>
      </c>
      <c r="H318" s="4">
        <v>1994</v>
      </c>
      <c r="I318" s="4">
        <v>1996</v>
      </c>
      <c r="J318" s="4">
        <v>1997</v>
      </c>
      <c r="K318" s="4">
        <v>1999</v>
      </c>
      <c r="L318" s="4">
        <v>2000</v>
      </c>
      <c r="M318" s="4">
        <v>2002</v>
      </c>
      <c r="N318" s="4">
        <v>2004</v>
      </c>
      <c r="O318" s="4">
        <v>2006</v>
      </c>
      <c r="P318" s="4">
        <v>2007</v>
      </c>
      <c r="Q318" s="4">
        <v>2008</v>
      </c>
      <c r="R318" s="4" t="s">
        <v>119</v>
      </c>
      <c r="S318" s="4">
        <v>2009</v>
      </c>
      <c r="T318" s="4">
        <v>2010</v>
      </c>
      <c r="U318" s="4">
        <v>2012</v>
      </c>
      <c r="V318" s="4">
        <v>2014</v>
      </c>
    </row>
    <row r="319" spans="1:30" x14ac:dyDescent="0.2">
      <c r="B319" s="4" t="s">
        <v>0</v>
      </c>
      <c r="C319" s="4">
        <v>46314</v>
      </c>
      <c r="D319" s="4">
        <v>17805</v>
      </c>
      <c r="E319" s="4">
        <v>14965</v>
      </c>
      <c r="F319" s="4">
        <v>12280.047689999999</v>
      </c>
      <c r="G319" s="4">
        <v>7729.5211740000004</v>
      </c>
      <c r="H319" s="4">
        <v>9129.6207649999997</v>
      </c>
      <c r="I319" s="4">
        <v>5552.9040080000004</v>
      </c>
      <c r="J319" s="4">
        <v>6319.4875490000004</v>
      </c>
      <c r="K319" s="4">
        <v>9488.7866040000008</v>
      </c>
      <c r="L319" s="4">
        <v>7371.8335509999997</v>
      </c>
      <c r="M319" s="4">
        <v>11560.449339999999</v>
      </c>
      <c r="N319" s="4">
        <v>6818.7390079999996</v>
      </c>
      <c r="O319" s="4">
        <v>2940.0927700000002</v>
      </c>
      <c r="P319" s="4">
        <v>3618.120222</v>
      </c>
      <c r="Q319" s="4">
        <v>4667.5030159999997</v>
      </c>
      <c r="R319" s="4">
        <v>2869.7125430000001</v>
      </c>
      <c r="S319" s="4">
        <v>10023.03476</v>
      </c>
      <c r="T319" s="4">
        <v>6600.3990860000004</v>
      </c>
      <c r="U319" s="4">
        <v>13072.70542</v>
      </c>
    </row>
    <row r="320" spans="1:30" x14ac:dyDescent="0.2">
      <c r="B320" s="4" t="s">
        <v>0</v>
      </c>
      <c r="C320" s="4">
        <v>1979</v>
      </c>
      <c r="D320" s="4">
        <v>1982</v>
      </c>
      <c r="E320" s="4">
        <v>1985</v>
      </c>
      <c r="F320" s="4">
        <v>1988</v>
      </c>
      <c r="G320" s="4">
        <v>1991</v>
      </c>
      <c r="H320" s="4">
        <v>1994</v>
      </c>
      <c r="I320" s="4">
        <v>1996</v>
      </c>
      <c r="J320" s="4">
        <v>1997</v>
      </c>
      <c r="K320" s="4">
        <v>1999</v>
      </c>
      <c r="L320" s="4">
        <v>2000</v>
      </c>
      <c r="M320" s="4">
        <v>2002</v>
      </c>
      <c r="N320" s="4">
        <v>2004</v>
      </c>
      <c r="O320" s="4">
        <v>2006</v>
      </c>
      <c r="P320" s="4">
        <v>2007</v>
      </c>
      <c r="Q320" s="4">
        <v>2008</v>
      </c>
      <c r="R320" s="4">
        <v>2009</v>
      </c>
      <c r="S320" s="4">
        <v>2010</v>
      </c>
      <c r="T320" s="4">
        <v>2011</v>
      </c>
    </row>
    <row r="321" spans="1:27" x14ac:dyDescent="0.2">
      <c r="B321" s="4" t="s">
        <v>0</v>
      </c>
      <c r="C321" s="4" t="s">
        <v>120</v>
      </c>
      <c r="D321" s="4">
        <v>2.5</v>
      </c>
      <c r="E321" s="4">
        <v>0.2</v>
      </c>
      <c r="F321" s="4">
        <v>0.2</v>
      </c>
      <c r="G321" s="4">
        <v>0.2</v>
      </c>
      <c r="H321" s="4">
        <v>0.2</v>
      </c>
      <c r="I321" s="4">
        <v>0.19236371399999999</v>
      </c>
      <c r="J321" s="4">
        <v>0.15962095500000001</v>
      </c>
      <c r="K321" s="4">
        <v>0.15143526500000001</v>
      </c>
      <c r="L321" s="4">
        <v>0.225106474</v>
      </c>
      <c r="M321" s="4">
        <v>0.13097104000000001</v>
      </c>
      <c r="N321" s="4">
        <v>0.126878195</v>
      </c>
      <c r="O321" s="4">
        <v>0.15143526500000001</v>
      </c>
      <c r="P321" s="4">
        <v>0.15962095500000001</v>
      </c>
      <c r="Q321" s="4">
        <v>0.184178024</v>
      </c>
      <c r="R321" s="4">
        <v>0.31264905599999998</v>
      </c>
      <c r="S321" s="4">
        <v>0.360170359</v>
      </c>
      <c r="T321" s="4">
        <v>0.245570699</v>
      </c>
      <c r="U321" s="4">
        <v>0.25</v>
      </c>
      <c r="V321" s="4">
        <f>U322/U319</f>
        <v>0.20447745857643598</v>
      </c>
    </row>
    <row r="322" spans="1:27" x14ac:dyDescent="0.2">
      <c r="B322" s="4" t="s">
        <v>121</v>
      </c>
      <c r="C322" s="4">
        <v>3561</v>
      </c>
      <c r="D322" s="4">
        <v>2993</v>
      </c>
      <c r="E322" s="4">
        <v>2456.0095379999998</v>
      </c>
      <c r="F322" s="4">
        <v>1545.904235</v>
      </c>
      <c r="G322" s="4">
        <v>1756.207762</v>
      </c>
      <c r="H322" s="4">
        <v>886.35983810000005</v>
      </c>
      <c r="I322" s="4">
        <v>956.99326880000001</v>
      </c>
      <c r="J322" s="4">
        <v>2135.987298</v>
      </c>
      <c r="K322" s="4">
        <v>965.49670400000002</v>
      </c>
      <c r="L322" s="4">
        <v>1466.768941</v>
      </c>
      <c r="M322" s="4">
        <v>1032.597546</v>
      </c>
      <c r="N322" s="4">
        <v>469.30041440000002</v>
      </c>
      <c r="O322" s="4">
        <v>666.37823470000001</v>
      </c>
      <c r="P322" s="4">
        <v>1459.2904129999999</v>
      </c>
      <c r="Q322" s="4">
        <v>1033.5853959999999</v>
      </c>
      <c r="R322" s="4">
        <v>2461.3636550000001</v>
      </c>
      <c r="S322" s="4">
        <v>1650.0997709999999</v>
      </c>
      <c r="T322" s="4">
        <v>3236.3082220000001</v>
      </c>
      <c r="U322" s="4">
        <v>2673.0735810000001</v>
      </c>
    </row>
    <row r="323" spans="1:27" x14ac:dyDescent="0.2">
      <c r="C323" s="4">
        <v>1756.207762</v>
      </c>
      <c r="D323" s="4">
        <v>886.35983810000005</v>
      </c>
      <c r="E323" s="4">
        <v>956.99326880000001</v>
      </c>
      <c r="F323" s="4">
        <v>2135.987298</v>
      </c>
      <c r="G323" s="4">
        <v>965.49670400000002</v>
      </c>
      <c r="H323" s="4">
        <v>1466.768941</v>
      </c>
      <c r="I323" s="4">
        <v>1032.597546</v>
      </c>
      <c r="J323" s="4">
        <v>469.30041440000002</v>
      </c>
      <c r="K323" s="4">
        <v>666.37823470000001</v>
      </c>
      <c r="L323" s="4">
        <v>1459.2904129999999</v>
      </c>
      <c r="M323" s="4">
        <v>1033.5853959999999</v>
      </c>
      <c r="N323" s="4">
        <v>2461.3636550000001</v>
      </c>
      <c r="O323" s="4">
        <v>1650.0997709999999</v>
      </c>
      <c r="P323" s="4">
        <v>3236.3082220000001</v>
      </c>
      <c r="Q323" s="4">
        <v>3054.0310439999998</v>
      </c>
    </row>
    <row r="324" spans="1:27" x14ac:dyDescent="0.2">
      <c r="B324" s="4" t="s">
        <v>0</v>
      </c>
      <c r="C324" s="4" t="s">
        <v>77</v>
      </c>
      <c r="D324" s="4" t="s">
        <v>79</v>
      </c>
      <c r="E324" s="4" t="s">
        <v>122</v>
      </c>
      <c r="F324" s="4" t="s">
        <v>0</v>
      </c>
      <c r="G324" s="4" t="s">
        <v>116</v>
      </c>
      <c r="H324" s="4" t="s">
        <v>79</v>
      </c>
      <c r="I324" s="4" t="s">
        <v>117</v>
      </c>
      <c r="J324" s="4" t="s">
        <v>118</v>
      </c>
      <c r="K324" s="4" t="s">
        <v>112</v>
      </c>
      <c r="L324" s="4" t="s">
        <v>19</v>
      </c>
      <c r="M324" s="4" t="s">
        <v>113</v>
      </c>
      <c r="N324" s="4" t="s">
        <v>114</v>
      </c>
      <c r="O324" s="4">
        <v>2</v>
      </c>
      <c r="P324" s="4" t="s">
        <v>123</v>
      </c>
      <c r="Q324" s="4" t="s">
        <v>114</v>
      </c>
      <c r="R324" s="4">
        <v>3</v>
      </c>
      <c r="S324" s="4" t="s">
        <v>123</v>
      </c>
      <c r="T324" s="4" t="s">
        <v>114</v>
      </c>
    </row>
    <row r="325" spans="1:27" x14ac:dyDescent="0.2">
      <c r="B325" s="4" t="s">
        <v>0</v>
      </c>
      <c r="C325" s="4">
        <v>69110</v>
      </c>
      <c r="D325" s="4">
        <v>41132</v>
      </c>
      <c r="E325" s="4">
        <v>3884</v>
      </c>
      <c r="F325" s="4">
        <v>413</v>
      </c>
      <c r="G325" s="4">
        <v>534</v>
      </c>
      <c r="H325" s="4">
        <v>128</v>
      </c>
      <c r="I325" s="4">
        <v>30</v>
      </c>
      <c r="J325" s="4">
        <v>4</v>
      </c>
      <c r="K325" s="4">
        <v>28</v>
      </c>
      <c r="L325" s="4">
        <v>59</v>
      </c>
      <c r="M325" s="4">
        <v>69</v>
      </c>
      <c r="N325" s="4">
        <v>29</v>
      </c>
      <c r="O325" s="4">
        <v>3</v>
      </c>
      <c r="P325" s="4">
        <v>1</v>
      </c>
      <c r="Q325" s="4">
        <v>0</v>
      </c>
      <c r="R325" s="4" t="s">
        <v>0</v>
      </c>
      <c r="S325" s="6">
        <v>115424</v>
      </c>
      <c r="T325" s="4">
        <v>46314</v>
      </c>
      <c r="U325" s="4">
        <v>1</v>
      </c>
      <c r="V325" s="4">
        <v>1</v>
      </c>
      <c r="W325" s="4">
        <v>3</v>
      </c>
      <c r="X325" s="4">
        <v>16</v>
      </c>
    </row>
    <row r="326" spans="1:27" x14ac:dyDescent="0.2">
      <c r="B326" s="4" t="s">
        <v>0</v>
      </c>
      <c r="C326" s="4">
        <v>108</v>
      </c>
      <c r="D326" s="4">
        <v>3401</v>
      </c>
      <c r="E326" s="4">
        <v>4108</v>
      </c>
      <c r="F326" s="4">
        <v>7637</v>
      </c>
      <c r="G326" s="4">
        <v>1790</v>
      </c>
      <c r="H326" s="4">
        <v>283</v>
      </c>
      <c r="I326" s="4">
        <v>141</v>
      </c>
      <c r="J326" s="4">
        <v>178</v>
      </c>
      <c r="K326" s="4">
        <v>90</v>
      </c>
      <c r="L326" s="4">
        <v>55</v>
      </c>
      <c r="M326" s="4">
        <v>122</v>
      </c>
      <c r="N326" s="4">
        <v>0</v>
      </c>
      <c r="O326" s="4">
        <v>0</v>
      </c>
      <c r="P326" s="4">
        <v>0</v>
      </c>
      <c r="Q326" s="4">
        <v>0</v>
      </c>
      <c r="R326" s="4" t="s">
        <v>0</v>
      </c>
      <c r="S326" s="6">
        <v>17913</v>
      </c>
      <c r="T326" s="4">
        <v>17805</v>
      </c>
      <c r="U326" s="4">
        <v>14</v>
      </c>
      <c r="V326" s="4">
        <v>7</v>
      </c>
      <c r="W326" s="4">
        <v>2</v>
      </c>
      <c r="X326" s="4">
        <v>1</v>
      </c>
    </row>
    <row r="327" spans="1:27" x14ac:dyDescent="0.2">
      <c r="B327" s="4" t="s">
        <v>0</v>
      </c>
      <c r="C327" s="4">
        <v>2076</v>
      </c>
      <c r="D327" s="4">
        <v>929</v>
      </c>
      <c r="E327" s="4">
        <v>8149</v>
      </c>
      <c r="F327" s="4">
        <v>898</v>
      </c>
      <c r="G327" s="4">
        <v>2186</v>
      </c>
      <c r="H327" s="4">
        <v>1510</v>
      </c>
      <c r="I327" s="4">
        <v>1127</v>
      </c>
      <c r="J327" s="4">
        <v>130</v>
      </c>
      <c r="K327" s="4">
        <v>21</v>
      </c>
      <c r="L327" s="4">
        <v>7</v>
      </c>
      <c r="M327" s="4">
        <v>8</v>
      </c>
      <c r="N327" s="4">
        <v>0</v>
      </c>
      <c r="O327" s="4">
        <v>0</v>
      </c>
      <c r="P327" s="4">
        <v>0</v>
      </c>
      <c r="Q327" s="4">
        <v>0</v>
      </c>
      <c r="R327" s="4" t="s">
        <v>0</v>
      </c>
      <c r="S327" s="6">
        <v>17041</v>
      </c>
      <c r="T327" s="4">
        <v>14965</v>
      </c>
      <c r="U327" s="4">
        <v>6</v>
      </c>
      <c r="V327" s="4">
        <v>15</v>
      </c>
      <c r="W327" s="4">
        <v>1</v>
      </c>
      <c r="X327" s="4">
        <v>11</v>
      </c>
    </row>
    <row r="328" spans="1:27" x14ac:dyDescent="0.2">
      <c r="B328" s="4" t="s">
        <v>0</v>
      </c>
      <c r="C328" s="4">
        <v>10.85474</v>
      </c>
      <c r="D328" s="4">
        <v>1112</v>
      </c>
      <c r="E328" s="4">
        <v>3586</v>
      </c>
      <c r="F328" s="4">
        <v>3864</v>
      </c>
      <c r="G328" s="4">
        <v>739</v>
      </c>
      <c r="H328" s="4">
        <v>1882</v>
      </c>
      <c r="I328" s="4">
        <v>403</v>
      </c>
      <c r="J328" s="4">
        <v>151</v>
      </c>
      <c r="K328" s="4">
        <v>129.52866</v>
      </c>
      <c r="L328" s="4">
        <v>254.51902999999999</v>
      </c>
      <c r="M328" s="4">
        <v>159</v>
      </c>
      <c r="N328" s="4">
        <v>0</v>
      </c>
      <c r="O328" s="4">
        <v>0</v>
      </c>
      <c r="P328" s="4">
        <v>0</v>
      </c>
      <c r="Q328" s="4">
        <v>0</v>
      </c>
      <c r="R328" s="4" t="s">
        <v>0</v>
      </c>
      <c r="S328" s="6">
        <v>12291</v>
      </c>
      <c r="T328" s="4">
        <v>12280.047689999999</v>
      </c>
      <c r="U328" s="4">
        <v>18</v>
      </c>
      <c r="V328" s="4">
        <v>13</v>
      </c>
      <c r="W328" s="4">
        <v>6</v>
      </c>
      <c r="X328" s="4">
        <v>2</v>
      </c>
    </row>
    <row r="329" spans="1:27" x14ac:dyDescent="0.2">
      <c r="B329" s="4" t="s">
        <v>0</v>
      </c>
      <c r="C329" s="4">
        <v>639.26753799999994</v>
      </c>
      <c r="D329" s="4">
        <v>5942.3292549999996</v>
      </c>
      <c r="E329" s="4">
        <v>967.02642100000003</v>
      </c>
      <c r="F329" s="4">
        <v>214.547946</v>
      </c>
      <c r="G329" s="4">
        <v>224.12922699999999</v>
      </c>
      <c r="H329" s="4">
        <v>133.045368</v>
      </c>
      <c r="I329" s="4">
        <v>119.732088</v>
      </c>
      <c r="J329" s="4">
        <v>38.685293000000001</v>
      </c>
      <c r="K329" s="4">
        <v>37.037005999999998</v>
      </c>
      <c r="L329" s="4">
        <v>14.667192999999999</v>
      </c>
      <c r="M329" s="4">
        <v>16.038739</v>
      </c>
      <c r="N329" s="4">
        <v>5.2750120000000003</v>
      </c>
      <c r="O329" s="4">
        <v>7.8624049999999999</v>
      </c>
      <c r="P329" s="4">
        <v>4.59</v>
      </c>
      <c r="Q329" s="4">
        <v>4.5552210000000004</v>
      </c>
      <c r="R329" s="4" t="s">
        <v>0</v>
      </c>
      <c r="S329" s="6">
        <v>8369</v>
      </c>
      <c r="T329" s="4">
        <v>7729.5211740000004</v>
      </c>
      <c r="U329" s="4">
        <v>8</v>
      </c>
      <c r="V329" s="4">
        <v>4</v>
      </c>
      <c r="W329" s="4">
        <v>15</v>
      </c>
      <c r="X329" s="4">
        <v>17</v>
      </c>
    </row>
    <row r="330" spans="1:27" x14ac:dyDescent="0.2">
      <c r="A330" s="13">
        <v>1994</v>
      </c>
      <c r="C330" s="11">
        <f>'[1]Numbers at age'!BB76</f>
        <v>982.76115858118749</v>
      </c>
      <c r="D330" s="11">
        <f>'[1]Numbers at age'!BC76</f>
        <v>4093.5920020435501</v>
      </c>
      <c r="E330" s="11">
        <f>'[1]Numbers at age'!BD76</f>
        <v>1215.6902914844813</v>
      </c>
      <c r="F330" s="11">
        <f>'[1]Numbers at age'!BE76</f>
        <v>1833.1341107374619</v>
      </c>
      <c r="G330" s="11">
        <f>'[1]Numbers at age'!BF76</f>
        <v>2262.1063862060532</v>
      </c>
      <c r="H330" s="11">
        <f>'[1]Numbers at age'!BG76</f>
        <v>386.26789024298483</v>
      </c>
      <c r="I330" s="11">
        <f>'[1]Numbers at age'!BH76</f>
        <v>106.73179282390603</v>
      </c>
      <c r="J330" s="11">
        <f>'[1]Numbers at age'!BI76</f>
        <v>97.478186574197395</v>
      </c>
      <c r="K330" s="11">
        <f>'[1]Numbers at age'!BJ76</f>
        <v>54.402527562685464</v>
      </c>
      <c r="L330" s="11">
        <f>'[1]Numbers at age'!BK76</f>
        <v>65.035806689766815</v>
      </c>
      <c r="M330" s="11">
        <f>'[1]Numbers at age'!BL76</f>
        <v>28.18229377980262</v>
      </c>
      <c r="N330" s="11">
        <f>'[1]Numbers at age'!BM76</f>
        <v>44.872013288938945</v>
      </c>
      <c r="O330" s="11">
        <f>'[1]Numbers at age'!BN76</f>
        <v>18.819945790116325</v>
      </c>
      <c r="P330" s="11">
        <f>'[1]Numbers at age'!BO76</f>
        <v>17.631710900244627</v>
      </c>
      <c r="Q330" s="11">
        <f>'[1]Numbers at age'!BP76</f>
        <v>18.233360262000915</v>
      </c>
      <c r="R330" s="4" t="s">
        <v>0</v>
      </c>
      <c r="S330" s="6">
        <v>9582</v>
      </c>
      <c r="T330" s="4">
        <v>9129.6207649999997</v>
      </c>
      <c r="U330" s="4">
        <v>11</v>
      </c>
      <c r="V330" s="4">
        <v>6</v>
      </c>
      <c r="W330" s="4">
        <v>12</v>
      </c>
      <c r="X330" s="4">
        <v>9</v>
      </c>
      <c r="Z330" s="4">
        <f>SUM(C330:Q330)</f>
        <v>11224.939476967376</v>
      </c>
      <c r="AA330" s="4">
        <v>1756.207762</v>
      </c>
    </row>
    <row r="331" spans="1:27" x14ac:dyDescent="0.2">
      <c r="A331" s="13">
        <v>1996</v>
      </c>
      <c r="C331" s="11">
        <f>'[1]Numbers at age'!BB77</f>
        <v>1800.2540548465252</v>
      </c>
      <c r="D331" s="11">
        <f>'[1]Numbers at age'!BC77</f>
        <v>566.66512888455964</v>
      </c>
      <c r="E331" s="11">
        <f>'[1]Numbers at age'!BD77</f>
        <v>552.16056768551664</v>
      </c>
      <c r="F331" s="11">
        <f>'[1]Numbers at age'!BE77</f>
        <v>2741.0596904608105</v>
      </c>
      <c r="G331" s="11">
        <f>'[1]Numbers at age'!BF77</f>
        <v>914.96275760038895</v>
      </c>
      <c r="H331" s="11">
        <f>'[1]Numbers at age'!BG77</f>
        <v>633.53149225310881</v>
      </c>
      <c r="I331" s="11">
        <f>'[1]Numbers at age'!BH77</f>
        <v>585.04104992738485</v>
      </c>
      <c r="J331" s="11">
        <f>'[1]Numbers at age'!BI77</f>
        <v>141.69026351600186</v>
      </c>
      <c r="K331" s="11">
        <f>'[1]Numbers at age'!BJ77</f>
        <v>38.615812969369813</v>
      </c>
      <c r="L331" s="11">
        <f>'[1]Numbers at age'!BK77</f>
        <v>28.17004469426351</v>
      </c>
      <c r="M331" s="11">
        <f>'[1]Numbers at age'!BL77</f>
        <v>22.420988926846114</v>
      </c>
      <c r="N331" s="11">
        <f>'[1]Numbers at age'!BM77</f>
        <v>39.471901745703633</v>
      </c>
      <c r="O331" s="11">
        <f>'[1]Numbers at age'!BN77</f>
        <v>13.931626983224199</v>
      </c>
      <c r="P331" s="11">
        <f>'[1]Numbers at age'!BO77</f>
        <v>24.815192203863479</v>
      </c>
      <c r="Q331" s="11">
        <f>'[1]Numbers at age'!BP77</f>
        <v>11.366710991337596</v>
      </c>
      <c r="R331" s="4" t="s">
        <v>0</v>
      </c>
      <c r="S331" s="6">
        <v>6525</v>
      </c>
      <c r="T331" s="4">
        <v>5552.9040080000004</v>
      </c>
      <c r="U331" s="4">
        <v>7</v>
      </c>
      <c r="V331" s="4">
        <v>17</v>
      </c>
      <c r="W331" s="4">
        <v>16</v>
      </c>
      <c r="X331" s="4">
        <v>4</v>
      </c>
      <c r="Z331" s="4">
        <f t="shared" ref="Z331:Z344" si="7">SUM(C331:Q331)</f>
        <v>8114.1572836889036</v>
      </c>
      <c r="AA331" s="4">
        <v>886.35983810000005</v>
      </c>
    </row>
    <row r="332" spans="1:27" x14ac:dyDescent="0.2">
      <c r="A332" s="13">
        <v>1997</v>
      </c>
      <c r="C332" s="11">
        <f>'[1]Numbers at age'!BB78</f>
        <v>13250.613373648708</v>
      </c>
      <c r="D332" s="11">
        <f>'[1]Numbers at age'!BC78</f>
        <v>2878.5767288666211</v>
      </c>
      <c r="E332" s="11">
        <f>'[1]Numbers at age'!BD78</f>
        <v>439.59123713133761</v>
      </c>
      <c r="F332" s="11">
        <f>'[1]Numbers at age'!BE78</f>
        <v>535.61607998997511</v>
      </c>
      <c r="G332" s="11">
        <f>'[1]Numbers at age'!BF78</f>
        <v>2326.9733475132466</v>
      </c>
      <c r="H332" s="11">
        <f>'[1]Numbers at age'!BG78</f>
        <v>546.09999066156536</v>
      </c>
      <c r="I332" s="11">
        <f>'[1]Numbers at age'!BH78</f>
        <v>313.07351929888273</v>
      </c>
      <c r="J332" s="11">
        <f>'[1]Numbers at age'!BI78</f>
        <v>290.57854856976724</v>
      </c>
      <c r="K332" s="11">
        <f>'[1]Numbers at age'!BJ78</f>
        <v>75.132543144049421</v>
      </c>
      <c r="L332" s="11">
        <f>'[1]Numbers at age'!BK78</f>
        <v>27.840972544487752</v>
      </c>
      <c r="M332" s="11">
        <f>'[1]Numbers at age'!BL78</f>
        <v>30.877438700909686</v>
      </c>
      <c r="N332" s="11">
        <f>'[1]Numbers at age'!BM78</f>
        <v>35.150721886410039</v>
      </c>
      <c r="O332" s="11">
        <f>'[1]Numbers at age'!BN78</f>
        <v>38.945678801291407</v>
      </c>
      <c r="P332" s="11">
        <f>'[1]Numbers at age'!BO78</f>
        <v>18.732704332357997</v>
      </c>
      <c r="Q332" s="11">
        <f>'[1]Numbers at age'!BP78</f>
        <v>26.406440849537375</v>
      </c>
      <c r="R332" s="4" t="s">
        <v>0</v>
      </c>
      <c r="S332" s="6">
        <v>18703</v>
      </c>
      <c r="T332" s="4">
        <v>6319.4875490000004</v>
      </c>
      <c r="U332" s="4">
        <v>2</v>
      </c>
      <c r="V332" s="4">
        <v>9</v>
      </c>
      <c r="W332" s="4">
        <v>17</v>
      </c>
      <c r="X332" s="4">
        <v>14</v>
      </c>
      <c r="Z332" s="4">
        <f t="shared" si="7"/>
        <v>20834.20932593914</v>
      </c>
      <c r="AA332" s="4">
        <v>956.99326880000001</v>
      </c>
    </row>
    <row r="333" spans="1:27" x14ac:dyDescent="0.2">
      <c r="A333" s="13">
        <v>1999</v>
      </c>
      <c r="C333" s="11">
        <f>'[1]Numbers at age'!BB79</f>
        <v>607.20365204314089</v>
      </c>
      <c r="D333" s="11">
        <f>'[1]Numbers at age'!BC79</f>
        <v>1779.9949573565414</v>
      </c>
      <c r="E333" s="11">
        <f>'[1]Numbers at age'!BD79</f>
        <v>3717.0605546896682</v>
      </c>
      <c r="F333" s="11">
        <f>'[1]Numbers at age'!BE79</f>
        <v>1809.6749418485813</v>
      </c>
      <c r="G333" s="11">
        <f>'[1]Numbers at age'!BF79</f>
        <v>651.86233586042465</v>
      </c>
      <c r="H333" s="11">
        <f>'[1]Numbers at age'!BG79</f>
        <v>397.52067222069672</v>
      </c>
      <c r="I333" s="11">
        <f>'[1]Numbers at age'!BH79</f>
        <v>1548.0324536911166</v>
      </c>
      <c r="J333" s="11">
        <f>'[1]Numbers at age'!BI79</f>
        <v>526.25221785246345</v>
      </c>
      <c r="K333" s="11">
        <f>'[1]Numbers at age'!BJ79</f>
        <v>180.0208387427418</v>
      </c>
      <c r="L333" s="11">
        <f>'[1]Numbers at age'!BK79</f>
        <v>141.64589914118926</v>
      </c>
      <c r="M333" s="11">
        <f>'[1]Numbers at age'!BL79</f>
        <v>48.242948504005611</v>
      </c>
      <c r="N333" s="11">
        <f>'[1]Numbers at age'!BM79</f>
        <v>20.499547221307374</v>
      </c>
      <c r="O333" s="11">
        <f>'[1]Numbers at age'!BN79</f>
        <v>10.266812617242888</v>
      </c>
      <c r="P333" s="11">
        <f>'[1]Numbers at age'!BO79</f>
        <v>7.7953667945466423</v>
      </c>
      <c r="Q333" s="11">
        <f>'[1]Numbers at age'!BP79</f>
        <v>4.7565796359356476</v>
      </c>
      <c r="R333" s="4" t="s">
        <v>0</v>
      </c>
      <c r="S333" s="6">
        <v>9601</v>
      </c>
      <c r="T333" s="4">
        <v>9488.7866040000008</v>
      </c>
      <c r="U333" s="4">
        <v>13</v>
      </c>
      <c r="V333" s="4">
        <v>11</v>
      </c>
      <c r="W333" s="4">
        <v>5</v>
      </c>
      <c r="X333" s="4">
        <v>8</v>
      </c>
      <c r="Z333" s="4">
        <f t="shared" si="7"/>
        <v>11450.8297782196</v>
      </c>
      <c r="AA333" s="4">
        <v>2135.987298</v>
      </c>
    </row>
    <row r="334" spans="1:27" x14ac:dyDescent="0.2">
      <c r="A334" s="13">
        <v>2000</v>
      </c>
      <c r="C334" s="11">
        <f>'[1]Numbers at age'!BB80</f>
        <v>460.36640314288741</v>
      </c>
      <c r="D334" s="11">
        <f>'[1]Numbers at age'!BC80</f>
        <v>1322.0302786364743</v>
      </c>
      <c r="E334" s="11">
        <f>'[1]Numbers at age'!BD80</f>
        <v>1230.0548587568856</v>
      </c>
      <c r="F334" s="11">
        <f>'[1]Numbers at age'!BE80</f>
        <v>2588.0272894162349</v>
      </c>
      <c r="G334" s="11">
        <f>'[1]Numbers at age'!BF80</f>
        <v>1011.8277908265522</v>
      </c>
      <c r="H334" s="11">
        <f>'[1]Numbers at age'!BG80</f>
        <v>326.61534286706569</v>
      </c>
      <c r="I334" s="11">
        <f>'[1]Numbers at age'!BH80</f>
        <v>308.364222094105</v>
      </c>
      <c r="J334" s="11">
        <f>'[1]Numbers at age'!BI80</f>
        <v>949.55203490381814</v>
      </c>
      <c r="K334" s="11">
        <f>'[1]Numbers at age'!BJ80</f>
        <v>277.58517164363906</v>
      </c>
      <c r="L334" s="11">
        <f>'[1]Numbers at age'!BK80</f>
        <v>134.09810972327733</v>
      </c>
      <c r="M334" s="11">
        <f>'[1]Numbers at age'!BL80</f>
        <v>60.258588897339891</v>
      </c>
      <c r="N334" s="11">
        <f>'[1]Numbers at age'!BM80</f>
        <v>35.599602250829598</v>
      </c>
      <c r="O334" s="11">
        <f>'[1]Numbers at age'!BN80</f>
        <v>6.9873676475258382</v>
      </c>
      <c r="P334" s="11">
        <f>'[1]Numbers at age'!BO80</f>
        <v>4.555128344657561</v>
      </c>
      <c r="Q334" s="11">
        <f>'[1]Numbers at age'!BP80</f>
        <v>4.7172468428053334</v>
      </c>
      <c r="R334" s="4" t="s">
        <v>0</v>
      </c>
      <c r="S334" s="6">
        <v>7630</v>
      </c>
      <c r="T334" s="4">
        <v>7371.8335509999997</v>
      </c>
      <c r="U334" s="4">
        <v>12</v>
      </c>
      <c r="V334" s="4">
        <v>12</v>
      </c>
      <c r="W334" s="4">
        <v>11</v>
      </c>
      <c r="X334" s="4">
        <v>5</v>
      </c>
      <c r="Z334" s="4">
        <f t="shared" si="7"/>
        <v>8720.6394359940987</v>
      </c>
      <c r="AA334" s="4">
        <v>965.49670400000002</v>
      </c>
    </row>
    <row r="335" spans="1:27" x14ac:dyDescent="0.2">
      <c r="A335" s="13">
        <v>2002</v>
      </c>
      <c r="C335" s="11">
        <f>'[1]Numbers at age'!BB81</f>
        <v>722.9260511694863</v>
      </c>
      <c r="D335" s="11">
        <f>'[1]Numbers at age'!BC81</f>
        <v>4281.0913729044087</v>
      </c>
      <c r="E335" s="11">
        <f>'[1]Numbers at age'!BD81</f>
        <v>3931.0117698336262</v>
      </c>
      <c r="F335" s="11">
        <f>'[1]Numbers at age'!BE81</f>
        <v>1435.1814671399898</v>
      </c>
      <c r="G335" s="11">
        <f>'[1]Numbers at age'!BF81</f>
        <v>838.76764224598992</v>
      </c>
      <c r="H335" s="11">
        <f>'[1]Numbers at age'!BG81</f>
        <v>771.8300407611332</v>
      </c>
      <c r="I335" s="11">
        <f>'[1]Numbers at age'!BH81</f>
        <v>389.27204911854108</v>
      </c>
      <c r="J335" s="11">
        <f>'[1]Numbers at age'!BI81</f>
        <v>148.92454913483598</v>
      </c>
      <c r="K335" s="11">
        <f>'[1]Numbers at age'!BJ81</f>
        <v>183.82830769685492</v>
      </c>
      <c r="L335" s="11">
        <f>'[1]Numbers at age'!BK81</f>
        <v>336.92026651597729</v>
      </c>
      <c r="M335" s="11">
        <f>'[1]Numbers at age'!BL81</f>
        <v>169.37981101374737</v>
      </c>
      <c r="N335" s="11">
        <f>'[1]Numbers at age'!BM81</f>
        <v>75.551482863945239</v>
      </c>
      <c r="O335" s="11">
        <f>'[1]Numbers at age'!BN81</f>
        <v>42.336303235094832</v>
      </c>
      <c r="P335" s="11">
        <f>'[1]Numbers at age'!BO81</f>
        <v>12.691710753317263</v>
      </c>
      <c r="Q335" s="11">
        <f>'[1]Numbers at age'!BP81</f>
        <v>4.6144964823051673</v>
      </c>
      <c r="R335" s="4" t="s">
        <v>0</v>
      </c>
      <c r="S335" s="6">
        <v>12122</v>
      </c>
      <c r="T335" s="4">
        <v>11560.449339999999</v>
      </c>
      <c r="U335" s="4">
        <v>9</v>
      </c>
      <c r="V335" s="4">
        <v>5</v>
      </c>
      <c r="W335" s="4">
        <v>4</v>
      </c>
      <c r="X335" s="4">
        <v>10</v>
      </c>
      <c r="Z335" s="4">
        <f t="shared" si="7"/>
        <v>13344.327320869254</v>
      </c>
      <c r="AA335" s="4">
        <v>1466.768941</v>
      </c>
    </row>
    <row r="336" spans="1:27" x14ac:dyDescent="0.2">
      <c r="A336" s="13">
        <v>2004</v>
      </c>
      <c r="C336" s="11">
        <f>'[1]Numbers at age'!BB82</f>
        <v>83.054497421286243</v>
      </c>
      <c r="D336" s="11">
        <f>'[1]Numbers at age'!BC82</f>
        <v>313.46852806665152</v>
      </c>
      <c r="E336" s="11">
        <f>'[1]Numbers at age'!BD82</f>
        <v>1216.3625180045428</v>
      </c>
      <c r="F336" s="11">
        <f>'[1]Numbers at age'!BE82</f>
        <v>3117.5815077066418</v>
      </c>
      <c r="G336" s="11">
        <f>'[1]Numbers at age'!BF82</f>
        <v>1636.5997346958666</v>
      </c>
      <c r="H336" s="11">
        <f>'[1]Numbers at age'!BG82</f>
        <v>567.55427228701001</v>
      </c>
      <c r="I336" s="11">
        <f>'[1]Numbers at age'!BH82</f>
        <v>291.01253846662485</v>
      </c>
      <c r="J336" s="11">
        <f>'[1]Numbers at age'!BI82</f>
        <v>281.48718678413042</v>
      </c>
      <c r="K336" s="11">
        <f>'[1]Numbers at age'!BJ82</f>
        <v>120.56776537061562</v>
      </c>
      <c r="L336" s="11">
        <f>'[1]Numbers at age'!BK82</f>
        <v>69.692797648005183</v>
      </c>
      <c r="M336" s="11">
        <f>'[1]Numbers at age'!BL82</f>
        <v>58.688948943339</v>
      </c>
      <c r="N336" s="11">
        <f>'[1]Numbers at age'!BM82</f>
        <v>77.010347778566086</v>
      </c>
      <c r="O336" s="11">
        <f>'[1]Numbers at age'!BN82</f>
        <v>37.434031479364556</v>
      </c>
      <c r="P336" s="11">
        <f>'[1]Numbers at age'!BO82</f>
        <v>12.546495719001964</v>
      </c>
      <c r="Q336" s="11">
        <f>'[1]Numbers at age'!BP82</f>
        <v>9.3360166122157278</v>
      </c>
      <c r="R336" s="4" t="s">
        <v>0</v>
      </c>
      <c r="S336" s="6">
        <v>6834</v>
      </c>
      <c r="T336" s="4">
        <v>6818.7390079999996</v>
      </c>
      <c r="U336" s="4">
        <v>17</v>
      </c>
      <c r="V336" s="4">
        <v>18</v>
      </c>
      <c r="W336" s="4">
        <v>10</v>
      </c>
      <c r="X336" s="4">
        <v>3</v>
      </c>
      <c r="Z336" s="4">
        <f t="shared" si="7"/>
        <v>7892.3971869838615</v>
      </c>
      <c r="AA336" s="4">
        <v>1032.597546</v>
      </c>
    </row>
    <row r="337" spans="1:27" x14ac:dyDescent="0.2">
      <c r="A337" s="13">
        <v>2006</v>
      </c>
      <c r="C337" s="11">
        <f>'[1]Numbers at age'!BB83</f>
        <v>524.71095973187403</v>
      </c>
      <c r="D337" s="11">
        <f>'[1]Numbers at age'!BC83</f>
        <v>216.99598515666585</v>
      </c>
      <c r="E337" s="11">
        <f>'[1]Numbers at age'!BD83</f>
        <v>291.24568029037755</v>
      </c>
      <c r="F337" s="11">
        <f>'[1]Numbers at age'!BE83</f>
        <v>654.096854188424</v>
      </c>
      <c r="G337" s="11">
        <f>'[1]Numbers at age'!BF83</f>
        <v>783.37609295047878</v>
      </c>
      <c r="H337" s="11">
        <f>'[1]Numbers at age'!BG83</f>
        <v>658.55630100083613</v>
      </c>
      <c r="I337" s="11">
        <f>'[1]Numbers at age'!BH83</f>
        <v>390.20024904819547</v>
      </c>
      <c r="J337" s="11">
        <f>'[1]Numbers at age'!BI83</f>
        <v>144.88895459121642</v>
      </c>
      <c r="K337" s="11">
        <f>'[1]Numbers at age'!BJ83</f>
        <v>74.79552564912521</v>
      </c>
      <c r="L337" s="11">
        <f>'[1]Numbers at age'!BK83</f>
        <v>58.553903569209623</v>
      </c>
      <c r="M337" s="11">
        <f>'[1]Numbers at age'!BL83</f>
        <v>32.824918376205503</v>
      </c>
      <c r="N337" s="11">
        <f>'[1]Numbers at age'!BM83</f>
        <v>21.719213122954553</v>
      </c>
      <c r="O337" s="11">
        <f>'[1]Numbers at age'!BN83</f>
        <v>16.492805385509438</v>
      </c>
      <c r="P337" s="11">
        <f>'[1]Numbers at age'!BO83</f>
        <v>19.794140962932246</v>
      </c>
      <c r="Q337" s="11">
        <f>'[1]Numbers at age'!BP83</f>
        <v>16.173506079347696</v>
      </c>
      <c r="R337" s="4" t="s">
        <v>0</v>
      </c>
      <c r="S337" s="6">
        <v>3396</v>
      </c>
      <c r="T337" s="4">
        <v>2940.0927700000002</v>
      </c>
      <c r="U337" s="4">
        <v>10</v>
      </c>
      <c r="V337" s="4">
        <v>19</v>
      </c>
      <c r="W337" s="4">
        <v>19</v>
      </c>
      <c r="X337" s="4">
        <v>12</v>
      </c>
      <c r="Z337" s="4">
        <f t="shared" si="7"/>
        <v>3904.4250901033524</v>
      </c>
      <c r="AA337" s="4">
        <v>469.30041440000002</v>
      </c>
    </row>
    <row r="338" spans="1:27" x14ac:dyDescent="0.2">
      <c r="A338" s="13">
        <v>2007</v>
      </c>
      <c r="C338" s="11">
        <f>'[1]Numbers at age'!BB84</f>
        <v>5775.2941445645511</v>
      </c>
      <c r="D338" s="11">
        <f>'[1]Numbers at age'!BC84</f>
        <v>1040.5871458044032</v>
      </c>
      <c r="E338" s="11">
        <f>'[1]Numbers at age'!BD84</f>
        <v>345.09752644485388</v>
      </c>
      <c r="F338" s="11">
        <f>'[1]Numbers at age'!BE84</f>
        <v>477.80343296562256</v>
      </c>
      <c r="G338" s="11">
        <f>'[1]Numbers at age'!BF84</f>
        <v>793.68820620896383</v>
      </c>
      <c r="H338" s="11">
        <f>'[1]Numbers at age'!BG84</f>
        <v>729.44366463608185</v>
      </c>
      <c r="I338" s="11">
        <f>'[1]Numbers at age'!BH84</f>
        <v>406.88807780259799</v>
      </c>
      <c r="J338" s="11">
        <f>'[1]Numbers at age'!BI84</f>
        <v>240.79008139216521</v>
      </c>
      <c r="K338" s="11">
        <f>'[1]Numbers at age'!BJ84</f>
        <v>97.686941759232013</v>
      </c>
      <c r="L338" s="11">
        <f>'[1]Numbers at age'!BK84</f>
        <v>39.26161661459814</v>
      </c>
      <c r="M338" s="11">
        <f>'[1]Numbers at age'!BL84</f>
        <v>37.240400148981244</v>
      </c>
      <c r="N338" s="11">
        <f>'[1]Numbers at age'!BM84</f>
        <v>18.816444550463231</v>
      </c>
      <c r="O338" s="11">
        <f>'[1]Numbers at age'!BN84</f>
        <v>9.1721203960190856</v>
      </c>
      <c r="P338" s="11">
        <f>'[1]Numbers at age'!BO84</f>
        <v>9.5783720563375194</v>
      </c>
      <c r="Q338" s="11">
        <f>'[1]Numbers at age'!BP84</f>
        <v>12.23984431745663</v>
      </c>
      <c r="R338" s="4" t="s">
        <v>0</v>
      </c>
      <c r="S338" s="6">
        <v>9207</v>
      </c>
      <c r="T338" s="4">
        <v>3618.120222</v>
      </c>
      <c r="U338" s="4">
        <v>3</v>
      </c>
      <c r="V338" s="4">
        <v>14</v>
      </c>
      <c r="W338" s="4">
        <v>18</v>
      </c>
      <c r="X338" s="4">
        <v>15</v>
      </c>
      <c r="Z338" s="4">
        <f t="shared" si="7"/>
        <v>10033.588019662326</v>
      </c>
      <c r="AA338" s="4">
        <v>666.37823470000001</v>
      </c>
    </row>
    <row r="339" spans="1:27" x14ac:dyDescent="0.2">
      <c r="A339" s="13">
        <v>2008</v>
      </c>
      <c r="C339" s="11">
        <f>'[1]Numbers at age'!BB85</f>
        <v>70.869874028308772</v>
      </c>
      <c r="D339" s="11">
        <f>'[1]Numbers at age'!BC85</f>
        <v>2914.7813308119867</v>
      </c>
      <c r="E339" s="11">
        <f>'[1]Numbers at age'!BD85</f>
        <v>1046.9827024447125</v>
      </c>
      <c r="F339" s="11">
        <f>'[1]Numbers at age'!BE85</f>
        <v>166.03642120332191</v>
      </c>
      <c r="G339" s="11">
        <f>'[1]Numbers at age'!BF85</f>
        <v>160.83905505495193</v>
      </c>
      <c r="H339" s="11">
        <f>'[1]Numbers at age'!BG85</f>
        <v>287.56999395226944</v>
      </c>
      <c r="I339" s="11">
        <f>'[1]Numbers at age'!BH85</f>
        <v>234.90743112032087</v>
      </c>
      <c r="J339" s="11">
        <f>'[1]Numbers at age'!BI85</f>
        <v>136.08854972879283</v>
      </c>
      <c r="K339" s="11">
        <f>'[1]Numbers at age'!BJ85</f>
        <v>101.84812349386939</v>
      </c>
      <c r="L339" s="11">
        <f>'[1]Numbers at age'!BK85</f>
        <v>31.995840621276123</v>
      </c>
      <c r="M339" s="11">
        <f>'[1]Numbers at age'!BL85</f>
        <v>30.135659065627689</v>
      </c>
      <c r="N339" s="11">
        <f>'[1]Numbers at age'!BM85</f>
        <v>19.000207392314678</v>
      </c>
      <c r="O339" s="11">
        <f>'[1]Numbers at age'!BN85</f>
        <v>10.873025680054145</v>
      </c>
      <c r="P339" s="11">
        <f>'[1]Numbers at age'!BO85</f>
        <v>5.6228518943850485</v>
      </c>
      <c r="Q339" s="11">
        <f>'[1]Numbers at age'!BP85</f>
        <v>9.3258659381602698</v>
      </c>
      <c r="R339" s="4" t="s">
        <v>0</v>
      </c>
      <c r="S339" s="6">
        <v>4704</v>
      </c>
      <c r="T339" s="4">
        <v>4667.5030159999997</v>
      </c>
      <c r="U339" s="4">
        <v>16</v>
      </c>
      <c r="V339" s="4">
        <v>8</v>
      </c>
      <c r="W339" s="4">
        <v>13</v>
      </c>
      <c r="X339" s="4">
        <v>19</v>
      </c>
      <c r="Z339" s="4">
        <f t="shared" si="7"/>
        <v>5226.876932430353</v>
      </c>
      <c r="AA339" s="4">
        <v>1459.2904129999999</v>
      </c>
    </row>
    <row r="340" spans="1:27" x14ac:dyDescent="0.2">
      <c r="A340" s="13">
        <v>2009</v>
      </c>
      <c r="C340" s="11">
        <f>'[1]Numbers at age'!BB86</f>
        <v>5196.5473652747305</v>
      </c>
      <c r="D340" s="11">
        <f>'[1]Numbers at age'!BC86</f>
        <v>815.74237509181739</v>
      </c>
      <c r="E340" s="11">
        <f>'[1]Numbers at age'!BD86</f>
        <v>1732.5822019381546</v>
      </c>
      <c r="F340" s="11">
        <f>'[1]Numbers at age'!BE86</f>
        <v>277.41135889619079</v>
      </c>
      <c r="G340" s="11">
        <f>'[1]Numbers at age'!BF86</f>
        <v>67.61555844173752</v>
      </c>
      <c r="H340" s="11">
        <f>'[1]Numbers at age'!BG86</f>
        <v>84.024819773418912</v>
      </c>
      <c r="I340" s="11">
        <f>'[1]Numbers at age'!BH86</f>
        <v>117.4079811704281</v>
      </c>
      <c r="J340" s="11">
        <f>'[1]Numbers at age'!BI86</f>
        <v>92.798762217858609</v>
      </c>
      <c r="K340" s="11">
        <f>'[1]Numbers at age'!BJ86</f>
        <v>64.884648722627077</v>
      </c>
      <c r="L340" s="11">
        <f>'[1]Numbers at age'!BK86</f>
        <v>38.868975898886553</v>
      </c>
      <c r="M340" s="11">
        <f>'[1]Numbers at age'!BL86</f>
        <v>22.505402380087489</v>
      </c>
      <c r="N340" s="11">
        <f>'[1]Numbers at age'!BM86</f>
        <v>9.6403973931832532</v>
      </c>
      <c r="O340" s="11">
        <f>'[1]Numbers at age'!BN86</f>
        <v>8.552315285910046</v>
      </c>
      <c r="P340" s="11">
        <f>'[1]Numbers at age'!BO86</f>
        <v>4.7330300081398393</v>
      </c>
      <c r="Q340" s="11">
        <f>'[1]Numbers at age'!BP86</f>
        <v>4.5615224675272161</v>
      </c>
      <c r="R340" s="4" t="s">
        <v>0</v>
      </c>
      <c r="S340" s="6">
        <v>7997</v>
      </c>
      <c r="T340" s="4">
        <v>2869.7125430000001</v>
      </c>
      <c r="U340" s="4">
        <v>4</v>
      </c>
      <c r="V340" s="4">
        <v>16</v>
      </c>
      <c r="W340" s="4">
        <v>7</v>
      </c>
      <c r="X340" s="4">
        <v>18</v>
      </c>
      <c r="Z340" s="4">
        <f t="shared" si="7"/>
        <v>8537.8767149606974</v>
      </c>
      <c r="AA340" s="4">
        <v>1033.5853959999999</v>
      </c>
    </row>
    <row r="341" spans="1:27" x14ac:dyDescent="0.2">
      <c r="A341" s="13">
        <v>2010</v>
      </c>
      <c r="C341" s="11">
        <f>'[1]Numbers at age'!BB87</f>
        <v>2567.9320407281571</v>
      </c>
      <c r="D341" s="11">
        <f>'[1]Numbers at age'!BC87</f>
        <v>6404.1275576007947</v>
      </c>
      <c r="E341" s="11">
        <f>'[1]Numbers at age'!BD87</f>
        <v>983.55517601757197</v>
      </c>
      <c r="F341" s="11">
        <f>'[1]Numbers at age'!BE87</f>
        <v>2294.894996216407</v>
      </c>
      <c r="G341" s="11">
        <f>'[1]Numbers at age'!BF87</f>
        <v>445.87511444157201</v>
      </c>
      <c r="H341" s="11">
        <f>'[1]Numbers at age'!BG87</f>
        <v>73.082948387443096</v>
      </c>
      <c r="I341" s="11">
        <f>'[1]Numbers at age'!BH87</f>
        <v>33.246447268534361</v>
      </c>
      <c r="J341" s="11">
        <f>'[1]Numbers at age'!BI87</f>
        <v>36.887298224554456</v>
      </c>
      <c r="K341" s="11">
        <f>'[1]Numbers at age'!BJ87</f>
        <v>37.75284314162797</v>
      </c>
      <c r="L341" s="11">
        <f>'[1]Numbers at age'!BK87</f>
        <v>28.932198861626784</v>
      </c>
      <c r="M341" s="11">
        <f>'[1]Numbers at age'!BL87</f>
        <v>25.956083542271017</v>
      </c>
      <c r="N341" s="11">
        <f>'[1]Numbers at age'!BM87</f>
        <v>13.143947229532001</v>
      </c>
      <c r="O341" s="11">
        <f>'[1]Numbers at age'!BN87</f>
        <v>8.0262055002288548</v>
      </c>
      <c r="P341" s="11">
        <f>'[1]Numbers at age'!BO87</f>
        <v>4.8905865228305814</v>
      </c>
      <c r="Q341" s="11">
        <f>'[1]Numbers at age'!BP87</f>
        <v>4.448811744369328</v>
      </c>
      <c r="R341" s="4" t="s">
        <v>0</v>
      </c>
      <c r="S341" s="6">
        <v>12549</v>
      </c>
      <c r="T341" s="4">
        <v>10023.03476</v>
      </c>
      <c r="U341" s="4">
        <v>5</v>
      </c>
      <c r="V341" s="4">
        <v>3</v>
      </c>
      <c r="W341" s="4">
        <v>14</v>
      </c>
      <c r="X341" s="4">
        <v>7</v>
      </c>
      <c r="Z341" s="4">
        <f t="shared" si="7"/>
        <v>12962.75225542752</v>
      </c>
      <c r="AA341" s="4">
        <v>2461.3636550000001</v>
      </c>
    </row>
    <row r="342" spans="1:27" x14ac:dyDescent="0.2">
      <c r="A342" s="13">
        <v>2012</v>
      </c>
      <c r="C342" s="11">
        <f>'[1]Numbers at age'!BB88</f>
        <v>177.34614282176744</v>
      </c>
      <c r="D342" s="11">
        <f>'[1]Numbers at age'!BC88</f>
        <v>1988.6601335177736</v>
      </c>
      <c r="E342" s="11">
        <f>'[1]Numbers at age'!BD88</f>
        <v>1692.8915797411553</v>
      </c>
      <c r="F342" s="11">
        <f>'[1]Numbers at age'!BE88</f>
        <v>2710.2282047657291</v>
      </c>
      <c r="G342" s="11">
        <f>'[1]Numbers at age'!BF88</f>
        <v>279.68625365586104</v>
      </c>
      <c r="H342" s="11">
        <f>'[1]Numbers at age'!BG88</f>
        <v>366.66840277790294</v>
      </c>
      <c r="I342" s="11">
        <f>'[1]Numbers at age'!BH88</f>
        <v>113.14035487064837</v>
      </c>
      <c r="J342" s="11">
        <f>'[1]Numbers at age'!BI88</f>
        <v>35.687332983026678</v>
      </c>
      <c r="K342" s="11">
        <f>'[1]Numbers at age'!BJ88</f>
        <v>24.894592000905828</v>
      </c>
      <c r="L342" s="11">
        <f>'[1]Numbers at age'!BK88</f>
        <v>28.742221287762572</v>
      </c>
      <c r="M342" s="11">
        <f>'[1]Numbers at age'!BL88</f>
        <v>25.056611001780496</v>
      </c>
      <c r="N342" s="11">
        <f>'[1]Numbers at age'!BM88</f>
        <v>17.894431226286017</v>
      </c>
      <c r="O342" s="11">
        <f>'[1]Numbers at age'!BN88</f>
        <v>16.169349973957118</v>
      </c>
      <c r="P342" s="11">
        <f>'[1]Numbers at age'!BO88</f>
        <v>5.0759217856263659</v>
      </c>
      <c r="Q342" s="11">
        <f>'[1]Numbers at age'!BP88</f>
        <v>4.609220426925364</v>
      </c>
      <c r="R342" s="4" t="s">
        <v>0</v>
      </c>
      <c r="S342" s="6">
        <v>6667</v>
      </c>
      <c r="T342" s="4">
        <v>6600.3990860000004</v>
      </c>
      <c r="U342" s="4">
        <v>15</v>
      </c>
      <c r="V342" s="4">
        <v>10</v>
      </c>
      <c r="W342" s="4">
        <v>8</v>
      </c>
      <c r="X342" s="4">
        <v>6</v>
      </c>
      <c r="Z342" s="4">
        <f t="shared" si="7"/>
        <v>7486.7507528371079</v>
      </c>
      <c r="AA342" s="4">
        <v>1650.0997709999999</v>
      </c>
    </row>
    <row r="343" spans="1:27" x14ac:dyDescent="0.2">
      <c r="A343" s="13">
        <v>2014</v>
      </c>
      <c r="C343" s="11">
        <f>'[1]Numbers at age'!BB89</f>
        <v>4750.8263754040927</v>
      </c>
      <c r="D343" s="11">
        <f>'[1]Numbers at age'!BC89</f>
        <v>8655.1263672447112</v>
      </c>
      <c r="E343" s="11">
        <f>'[1]Numbers at age'!BD89</f>
        <v>969.46123388110959</v>
      </c>
      <c r="F343" s="11">
        <f>'[1]Numbers at age'!BE89</f>
        <v>1161.0495344425956</v>
      </c>
      <c r="G343" s="11">
        <f>'[1]Numbers at age'!BF89</f>
        <v>1118.6942911484216</v>
      </c>
      <c r="H343" s="11">
        <f>'[1]Numbers at age'!BG89</f>
        <v>1769.6164891375602</v>
      </c>
      <c r="I343" s="11">
        <f>'[1]Numbers at age'!BH89</f>
        <v>740.11967321088161</v>
      </c>
      <c r="J343" s="11">
        <f>'[1]Numbers at age'!BI89</f>
        <v>170.14623447650877</v>
      </c>
      <c r="K343" s="11">
        <f>'[1]Numbers at age'!BJ89</f>
        <v>78.810030262588029</v>
      </c>
      <c r="L343" s="11">
        <f>'[1]Numbers at age'!BK89</f>
        <v>31.51996399004079</v>
      </c>
      <c r="M343" s="11">
        <f>'[1]Numbers at age'!BL89</f>
        <v>12.579924713697702</v>
      </c>
      <c r="N343" s="11">
        <f>'[1]Numbers at age'!BM89</f>
        <v>13.869963747647017</v>
      </c>
      <c r="O343" s="11">
        <f>'[1]Numbers at age'!BN89</f>
        <v>14.059707842714257</v>
      </c>
      <c r="P343" s="11">
        <f>'[1]Numbers at age'!BO89</f>
        <v>7.7035707990979194</v>
      </c>
      <c r="Q343" s="11">
        <f>'[1]Numbers at age'!BP89</f>
        <v>7.0970025951456392</v>
      </c>
      <c r="R343" s="4" t="s">
        <v>0</v>
      </c>
      <c r="Z343" s="4">
        <f t="shared" si="7"/>
        <v>19500.680362896808</v>
      </c>
      <c r="AA343" s="4">
        <v>3236.3082220000001</v>
      </c>
    </row>
    <row r="344" spans="1:27" x14ac:dyDescent="0.2">
      <c r="A344" s="13">
        <v>2016</v>
      </c>
      <c r="C344" s="12">
        <f>'[1]Numbers at age'!BB90</f>
        <v>353.07170390773786</v>
      </c>
      <c r="D344" s="12">
        <f>'[1]Numbers at age'!BC90</f>
        <v>1184.817308414144</v>
      </c>
      <c r="E344" s="12">
        <f>'[1]Numbers at age'!BD90</f>
        <v>4546.4238594651652</v>
      </c>
      <c r="F344" s="12">
        <f>'[1]Numbers at age'!BE90</f>
        <v>4438.9035812040938</v>
      </c>
      <c r="G344" s="12">
        <f>'[1]Numbers at age'!BF90</f>
        <v>1193.6889111870555</v>
      </c>
      <c r="H344" s="12">
        <f>'[1]Numbers at age'!BG90</f>
        <v>486.83153019901135</v>
      </c>
      <c r="I344" s="12">
        <f>'[1]Numbers at age'!BH90</f>
        <v>557.08145327370198</v>
      </c>
      <c r="J344" s="12">
        <f>'[1]Numbers at age'!BI90</f>
        <v>649.74287588182847</v>
      </c>
      <c r="K344" s="12">
        <f>'[1]Numbers at age'!BJ90</f>
        <v>130.16183359329284</v>
      </c>
      <c r="L344" s="12">
        <f>'[1]Numbers at age'!BK90</f>
        <v>61.482283661241944</v>
      </c>
      <c r="M344" s="12">
        <f>'[1]Numbers at age'!BL90</f>
        <v>29.064124746814894</v>
      </c>
      <c r="N344" s="12">
        <f>'[1]Numbers at age'!BM90</f>
        <v>10.855066048270983</v>
      </c>
      <c r="O344" s="12">
        <f>'[1]Numbers at age'!BN90</f>
        <v>7.9243402731143711</v>
      </c>
      <c r="P344" s="12">
        <f>'[1]Numbers at age'!BO90</f>
        <v>4.6961961160169867</v>
      </c>
      <c r="Q344" s="12">
        <f>'[1]Numbers at age'!BP90</f>
        <v>5.135812685550774</v>
      </c>
      <c r="R344" s="10" t="s">
        <v>0</v>
      </c>
      <c r="S344" s="10" t="s">
        <v>124</v>
      </c>
      <c r="T344" s="10" t="s">
        <v>125</v>
      </c>
      <c r="U344" s="10">
        <v>0.5</v>
      </c>
      <c r="V344" s="10" t="s">
        <v>126</v>
      </c>
      <c r="Z344" s="4">
        <f t="shared" si="7"/>
        <v>13659.88088065704</v>
      </c>
      <c r="AA344" s="4">
        <v>3054.0310439999998</v>
      </c>
    </row>
    <row r="345" spans="1:27" x14ac:dyDescent="0.2">
      <c r="B345" s="4" t="s">
        <v>0</v>
      </c>
      <c r="C345" s="4" t="s">
        <v>77</v>
      </c>
      <c r="D345" s="4" t="s">
        <v>89</v>
      </c>
      <c r="E345" s="4" t="s">
        <v>90</v>
      </c>
      <c r="F345" s="4">
        <v>0.25</v>
      </c>
      <c r="G345" s="4">
        <v>1000</v>
      </c>
    </row>
    <row r="346" spans="1:27" x14ac:dyDescent="0.2">
      <c r="A346" s="13">
        <v>1000</v>
      </c>
      <c r="C346" s="4">
        <v>3640.1060000000002</v>
      </c>
      <c r="D346" s="4">
        <v>2955.1149999999998</v>
      </c>
      <c r="E346" s="4">
        <v>3590.6950000000002</v>
      </c>
      <c r="F346" s="4">
        <v>4202.143</v>
      </c>
      <c r="G346" s="4">
        <v>3613.94</v>
      </c>
      <c r="H346" s="4">
        <v>4330.0079999999998</v>
      </c>
      <c r="I346" s="4">
        <v>4016.18</v>
      </c>
      <c r="J346" s="4">
        <v>1887.421</v>
      </c>
      <c r="K346" s="4">
        <v>2288.0700000000002</v>
      </c>
      <c r="L346" s="4">
        <v>1407.479</v>
      </c>
      <c r="M346" s="4">
        <v>1323.06</v>
      </c>
      <c r="N346" s="4">
        <v>2651.1759999999999</v>
      </c>
      <c r="O346" s="4">
        <v>2298.9409999999998</v>
      </c>
      <c r="P346" s="4">
        <v>4726.5990000000002</v>
      </c>
      <c r="Q346" s="4">
        <v>4828.8896865503921</v>
      </c>
    </row>
    <row r="347" spans="1:27" x14ac:dyDescent="0.2">
      <c r="B347" s="4" t="s">
        <v>0</v>
      </c>
      <c r="C347" s="4">
        <v>7460</v>
      </c>
      <c r="D347" s="4">
        <v>4900</v>
      </c>
      <c r="E347" s="4">
        <v>4800</v>
      </c>
      <c r="F347" s="4">
        <v>4680</v>
      </c>
      <c r="G347" s="4">
        <v>1450</v>
      </c>
      <c r="H347" s="4">
        <v>2886.2280000000001</v>
      </c>
      <c r="I347" s="4">
        <v>2310.7289999999998</v>
      </c>
      <c r="J347" s="4">
        <v>2592.1819999999998</v>
      </c>
      <c r="K347" s="4">
        <v>3285.0790000000002</v>
      </c>
      <c r="L347" s="4">
        <v>3048.6970000000001</v>
      </c>
      <c r="M347" s="4">
        <v>3621.817</v>
      </c>
      <c r="N347" s="4">
        <v>3306.936964</v>
      </c>
      <c r="O347" s="4">
        <v>1560.1341179999999</v>
      </c>
      <c r="P347" s="4">
        <v>1769.0185160000001</v>
      </c>
      <c r="Q347" s="4">
        <v>996.9392679</v>
      </c>
      <c r="R347" s="4">
        <v>923.84336599999995</v>
      </c>
      <c r="S347" s="4">
        <v>2322.642938</v>
      </c>
      <c r="T347" s="4">
        <v>1842.79206</v>
      </c>
      <c r="U347" s="4">
        <v>3501.9381210000001</v>
      </c>
      <c r="V347" s="4">
        <v>4063.014107</v>
      </c>
    </row>
    <row r="348" spans="1:27" x14ac:dyDescent="0.2">
      <c r="B348" s="4" t="s">
        <v>0</v>
      </c>
      <c r="C348" s="4" t="s">
        <v>77</v>
      </c>
      <c r="D348" s="4" t="s">
        <v>89</v>
      </c>
      <c r="E348" s="4" t="s">
        <v>91</v>
      </c>
      <c r="F348" s="4" t="s">
        <v>92</v>
      </c>
      <c r="G348" s="4" t="s">
        <v>93</v>
      </c>
      <c r="H348" s="4">
        <v>0.31529958800000002</v>
      </c>
    </row>
    <row r="349" spans="1:27" x14ac:dyDescent="0.2">
      <c r="B349" s="4" t="s">
        <v>0</v>
      </c>
      <c r="C349" s="4">
        <f>C350/C346</f>
        <v>0.25</v>
      </c>
      <c r="D349" s="4">
        <f t="shared" ref="D349:Q349" si="8">D350/D346</f>
        <v>0.25</v>
      </c>
      <c r="E349" s="4">
        <f t="shared" si="8"/>
        <v>0.25</v>
      </c>
      <c r="F349" s="4">
        <f t="shared" si="8"/>
        <v>0.25</v>
      </c>
      <c r="G349" s="4">
        <f t="shared" si="8"/>
        <v>0.25</v>
      </c>
      <c r="H349" s="4">
        <f t="shared" si="8"/>
        <v>0.25</v>
      </c>
      <c r="I349" s="4">
        <f t="shared" si="8"/>
        <v>0.25</v>
      </c>
      <c r="J349" s="4">
        <f t="shared" si="8"/>
        <v>0.25</v>
      </c>
      <c r="K349" s="4">
        <f t="shared" si="8"/>
        <v>0.25</v>
      </c>
      <c r="L349" s="4">
        <f t="shared" si="8"/>
        <v>0.25</v>
      </c>
      <c r="M349" s="4">
        <f t="shared" si="8"/>
        <v>0.25</v>
      </c>
      <c r="N349" s="4">
        <f t="shared" si="8"/>
        <v>0.25</v>
      </c>
      <c r="O349" s="4">
        <f t="shared" si="8"/>
        <v>0.25</v>
      </c>
      <c r="P349" s="4">
        <f t="shared" si="8"/>
        <v>0.25</v>
      </c>
      <c r="Q349" s="4">
        <f t="shared" si="8"/>
        <v>0.25</v>
      </c>
    </row>
    <row r="350" spans="1:27" x14ac:dyDescent="0.2">
      <c r="C350" s="4">
        <v>910.02650000000006</v>
      </c>
      <c r="D350" s="4">
        <v>738.77874999999995</v>
      </c>
      <c r="E350" s="4">
        <v>897.67375000000004</v>
      </c>
      <c r="F350" s="4">
        <v>1050.53575</v>
      </c>
      <c r="G350" s="4">
        <v>903.48500000000001</v>
      </c>
      <c r="H350" s="4">
        <v>1082.502</v>
      </c>
      <c r="I350" s="4">
        <v>1004.045</v>
      </c>
      <c r="J350" s="4">
        <v>471.85525000000001</v>
      </c>
      <c r="K350" s="4">
        <v>572.01750000000004</v>
      </c>
      <c r="L350" s="4">
        <v>351.86975000000001</v>
      </c>
      <c r="M350" s="4">
        <v>330.76499999999999</v>
      </c>
      <c r="N350" s="4">
        <v>662.79399999999998</v>
      </c>
      <c r="O350" s="4">
        <v>574.73524999999995</v>
      </c>
      <c r="P350" s="4">
        <v>1181.64975</v>
      </c>
      <c r="Q350" s="4">
        <f>0.25*Q346</f>
        <v>1207.222421637598</v>
      </c>
    </row>
    <row r="351" spans="1:27" x14ac:dyDescent="0.2">
      <c r="B351" s="4" t="s">
        <v>0</v>
      </c>
      <c r="C351" s="4">
        <f>C350/C346</f>
        <v>0.25</v>
      </c>
      <c r="D351" s="4">
        <f t="shared" ref="D351:Q351" si="9">D350/D346</f>
        <v>0.25</v>
      </c>
      <c r="E351" s="4">
        <f t="shared" si="9"/>
        <v>0.25</v>
      </c>
      <c r="F351" s="4">
        <f t="shared" si="9"/>
        <v>0.25</v>
      </c>
      <c r="G351" s="4">
        <f t="shared" si="9"/>
        <v>0.25</v>
      </c>
      <c r="H351" s="4">
        <f t="shared" si="9"/>
        <v>0.25</v>
      </c>
      <c r="I351" s="4">
        <f t="shared" si="9"/>
        <v>0.25</v>
      </c>
      <c r="J351" s="4">
        <f t="shared" si="9"/>
        <v>0.25</v>
      </c>
      <c r="K351" s="4">
        <f t="shared" si="9"/>
        <v>0.25</v>
      </c>
      <c r="L351" s="4">
        <f t="shared" si="9"/>
        <v>0.25</v>
      </c>
      <c r="M351" s="4">
        <f t="shared" si="9"/>
        <v>0.25</v>
      </c>
      <c r="N351" s="4">
        <f t="shared" si="9"/>
        <v>0.25</v>
      </c>
      <c r="O351" s="4">
        <f t="shared" si="9"/>
        <v>0.25</v>
      </c>
      <c r="P351" s="4">
        <f t="shared" si="9"/>
        <v>0.25</v>
      </c>
      <c r="Q351" s="4">
        <f t="shared" si="9"/>
        <v>0.25</v>
      </c>
    </row>
    <row r="352" spans="1:27" x14ac:dyDescent="0.2">
      <c r="B352" s="4" t="s">
        <v>0</v>
      </c>
      <c r="C352" s="4" t="s">
        <v>36</v>
      </c>
      <c r="D352" s="4" t="s">
        <v>127</v>
      </c>
      <c r="E352" s="4" t="s">
        <v>38</v>
      </c>
      <c r="F352" s="4" t="s">
        <v>77</v>
      </c>
    </row>
    <row r="353" spans="2:17" x14ac:dyDescent="0.2">
      <c r="B353" s="4" t="s">
        <v>62</v>
      </c>
      <c r="C353" s="4">
        <v>2</v>
      </c>
      <c r="D353" s="4">
        <v>3</v>
      </c>
      <c r="E353" s="4">
        <v>4</v>
      </c>
      <c r="F353" s="4">
        <v>5</v>
      </c>
      <c r="G353" s="4">
        <v>6</v>
      </c>
      <c r="H353" s="4">
        <v>7</v>
      </c>
      <c r="I353" s="4">
        <v>8</v>
      </c>
      <c r="J353" s="4">
        <v>9</v>
      </c>
      <c r="K353" s="4">
        <v>10</v>
      </c>
      <c r="L353" s="4">
        <v>11</v>
      </c>
      <c r="M353" s="4">
        <v>12</v>
      </c>
      <c r="N353" s="4">
        <v>13</v>
      </c>
      <c r="O353" s="4">
        <v>14</v>
      </c>
      <c r="P353" s="4">
        <v>15</v>
      </c>
    </row>
    <row r="354" spans="2:17" x14ac:dyDescent="0.2">
      <c r="B354" s="4" t="s">
        <v>0</v>
      </c>
      <c r="C354" s="4">
        <v>2.7102747E-2</v>
      </c>
      <c r="D354" s="4">
        <v>0.103943249</v>
      </c>
      <c r="E354" s="4">
        <v>0.24613311299999999</v>
      </c>
      <c r="F354" s="4">
        <v>0.397317435</v>
      </c>
      <c r="G354" s="4">
        <v>0.54531517100000004</v>
      </c>
      <c r="H354" s="4">
        <v>0.66730763999999998</v>
      </c>
      <c r="I354" s="4">
        <v>0.77763831900000002</v>
      </c>
      <c r="J354" s="4">
        <v>0.87716571700000001</v>
      </c>
      <c r="K354" s="4">
        <v>0.94851703099999995</v>
      </c>
      <c r="L354" s="4">
        <v>1.0775681930000001</v>
      </c>
      <c r="M354" s="4">
        <v>1.146133829</v>
      </c>
      <c r="N354" s="4">
        <v>1.27113659</v>
      </c>
      <c r="O354" s="4">
        <v>1.320688455</v>
      </c>
      <c r="P354" s="4">
        <v>1.520677115</v>
      </c>
      <c r="Q354" s="4">
        <v>1.418910492</v>
      </c>
    </row>
    <row r="355" spans="2:17" x14ac:dyDescent="0.2">
      <c r="B355" s="4" t="s">
        <v>0</v>
      </c>
      <c r="C355" s="4">
        <v>2.7102747E-2</v>
      </c>
      <c r="D355" s="4">
        <v>0.103943249</v>
      </c>
      <c r="E355" s="4">
        <v>0.24613311299999999</v>
      </c>
      <c r="F355" s="4">
        <v>0.397317435</v>
      </c>
      <c r="G355" s="4">
        <v>0.54531517100000004</v>
      </c>
      <c r="H355" s="4">
        <v>0.66730763999999998</v>
      </c>
      <c r="I355" s="4">
        <v>0.77763831900000002</v>
      </c>
      <c r="J355" s="4">
        <v>0.87716571700000001</v>
      </c>
      <c r="K355" s="4">
        <v>0.94851703099999995</v>
      </c>
      <c r="L355" s="4">
        <v>1.0775681930000001</v>
      </c>
      <c r="M355" s="4">
        <v>1.146133829</v>
      </c>
      <c r="N355" s="4">
        <v>1.27113659</v>
      </c>
      <c r="O355" s="4">
        <v>1.320688455</v>
      </c>
      <c r="P355" s="4">
        <v>1.520677115</v>
      </c>
      <c r="Q355" s="4">
        <v>1.418910492</v>
      </c>
    </row>
    <row r="356" spans="2:17" x14ac:dyDescent="0.2">
      <c r="B356" s="4" t="s">
        <v>0</v>
      </c>
      <c r="C356" s="4">
        <v>2.7102747E-2</v>
      </c>
      <c r="D356" s="4">
        <v>0.103943249</v>
      </c>
      <c r="E356" s="4">
        <v>0.24613311299999999</v>
      </c>
      <c r="F356" s="4">
        <v>0.397317435</v>
      </c>
      <c r="G356" s="4">
        <v>0.54531517100000004</v>
      </c>
      <c r="H356" s="4">
        <v>0.66730763999999998</v>
      </c>
      <c r="I356" s="4">
        <v>0.77763831900000002</v>
      </c>
      <c r="J356" s="4">
        <v>0.87716571700000001</v>
      </c>
      <c r="K356" s="4">
        <v>0.94851703099999995</v>
      </c>
      <c r="L356" s="4">
        <v>1.0775681930000001</v>
      </c>
      <c r="M356" s="4">
        <v>1.146133829</v>
      </c>
      <c r="N356" s="4">
        <v>1.27113659</v>
      </c>
      <c r="O356" s="4">
        <v>1.320688455</v>
      </c>
      <c r="P356" s="4">
        <v>1.520677115</v>
      </c>
      <c r="Q356" s="4">
        <v>1.418910492</v>
      </c>
    </row>
    <row r="357" spans="2:17" x14ac:dyDescent="0.2">
      <c r="B357" s="4" t="s">
        <v>0</v>
      </c>
      <c r="C357" s="4">
        <v>2.7102747E-2</v>
      </c>
      <c r="D357" s="4">
        <v>0.103943249</v>
      </c>
      <c r="E357" s="4">
        <v>0.24613311299999999</v>
      </c>
      <c r="F357" s="4">
        <v>0.397317435</v>
      </c>
      <c r="G357" s="4">
        <v>0.54531517100000004</v>
      </c>
      <c r="H357" s="4">
        <v>0.66730763999999998</v>
      </c>
      <c r="I357" s="4">
        <v>0.77763831900000002</v>
      </c>
      <c r="J357" s="4">
        <v>0.87716571700000001</v>
      </c>
      <c r="K357" s="4">
        <v>0.94851703099999995</v>
      </c>
      <c r="L357" s="4">
        <v>1.0775681930000001</v>
      </c>
      <c r="M357" s="4">
        <v>1.146133829</v>
      </c>
      <c r="N357" s="4">
        <v>1.27113659</v>
      </c>
      <c r="O357" s="4">
        <v>1.320688455</v>
      </c>
      <c r="P357" s="4">
        <v>1.520677115</v>
      </c>
      <c r="Q357" s="4">
        <v>1.418910492</v>
      </c>
    </row>
    <row r="358" spans="2:17" x14ac:dyDescent="0.2">
      <c r="B358" s="4" t="s">
        <v>0</v>
      </c>
      <c r="C358" s="4">
        <v>2.7102747E-2</v>
      </c>
      <c r="D358" s="4">
        <v>0.103943249</v>
      </c>
      <c r="E358" s="4">
        <v>0.24613311299999999</v>
      </c>
      <c r="F358" s="4">
        <v>0.397317435</v>
      </c>
      <c r="G358" s="4">
        <v>0.54531517100000004</v>
      </c>
      <c r="H358" s="4">
        <v>0.66730763999999998</v>
      </c>
      <c r="I358" s="4">
        <v>0.77763831900000002</v>
      </c>
      <c r="J358" s="4">
        <v>0.87716571700000001</v>
      </c>
      <c r="K358" s="4">
        <v>0.94851703099999995</v>
      </c>
      <c r="L358" s="4">
        <v>1.0775681930000001</v>
      </c>
      <c r="M358" s="4">
        <v>1.146133829</v>
      </c>
      <c r="N358" s="4">
        <v>1.27113659</v>
      </c>
      <c r="O358" s="4">
        <v>1.320688455</v>
      </c>
      <c r="P358" s="4">
        <v>1.520677115</v>
      </c>
      <c r="Q358" s="4">
        <v>1.418910492</v>
      </c>
    </row>
    <row r="359" spans="2:17" x14ac:dyDescent="0.2">
      <c r="B359" s="4">
        <v>2.8098301999999999E-2</v>
      </c>
      <c r="C359" s="4">
        <v>8.8950365000000003E-2</v>
      </c>
      <c r="D359" s="4">
        <v>0.23383385100000001</v>
      </c>
      <c r="E359" s="4">
        <v>0.38728862400000003</v>
      </c>
      <c r="F359" s="4">
        <v>0.56223516200000001</v>
      </c>
      <c r="G359" s="4">
        <v>0.63220144</v>
      </c>
      <c r="H359" s="4">
        <v>0.70435157900000001</v>
      </c>
      <c r="I359" s="4">
        <v>0.848887748</v>
      </c>
      <c r="J359" s="4">
        <v>0.96902235599999997</v>
      </c>
      <c r="K359" s="4">
        <v>1.1383616519999999</v>
      </c>
      <c r="L359" s="4">
        <v>1.2318210599999999</v>
      </c>
      <c r="M359" s="4">
        <v>1.4452066619999999</v>
      </c>
      <c r="N359" s="4">
        <v>1.403855796</v>
      </c>
      <c r="O359" s="4">
        <v>1.3566260560000001</v>
      </c>
      <c r="P359" s="4">
        <v>1.8225866049999999</v>
      </c>
    </row>
    <row r="360" spans="2:17" x14ac:dyDescent="0.2">
      <c r="B360" s="4">
        <v>3.7773965999999999E-2</v>
      </c>
      <c r="C360" s="4">
        <v>7.9180711000000001E-2</v>
      </c>
      <c r="D360" s="4">
        <v>0.228031394</v>
      </c>
      <c r="E360" s="4">
        <v>0.33085802600000003</v>
      </c>
      <c r="F360" s="4">
        <v>0.48248502199999999</v>
      </c>
      <c r="G360" s="4">
        <v>0.67108446499999996</v>
      </c>
      <c r="H360" s="4">
        <v>0.82861438300000001</v>
      </c>
      <c r="I360" s="4">
        <v>0.85391744400000003</v>
      </c>
      <c r="J360" s="4">
        <v>0.97196752099999995</v>
      </c>
      <c r="K360" s="4">
        <v>1.046543204</v>
      </c>
      <c r="L360" s="4">
        <v>1.211815358</v>
      </c>
      <c r="M360" s="4">
        <v>1.406491996</v>
      </c>
      <c r="N360" s="4">
        <v>1.1713102390000001</v>
      </c>
      <c r="O360" s="4">
        <v>1.470779469</v>
      </c>
      <c r="P360" s="4">
        <v>1.5958965300000001</v>
      </c>
    </row>
    <row r="361" spans="2:17" x14ac:dyDescent="0.2">
      <c r="B361" s="4">
        <v>3.3802090999999999E-2</v>
      </c>
      <c r="C361" s="4">
        <v>0.134739627</v>
      </c>
      <c r="D361" s="4">
        <v>0.25756815599999999</v>
      </c>
      <c r="E361" s="4">
        <v>0.38417733300000001</v>
      </c>
      <c r="F361" s="4">
        <v>0.479309027</v>
      </c>
      <c r="G361" s="4">
        <v>0.61145219299999998</v>
      </c>
      <c r="H361" s="4">
        <v>0.785806012</v>
      </c>
      <c r="I361" s="4">
        <v>0.97908672699999999</v>
      </c>
      <c r="J361" s="4">
        <v>1.045964863</v>
      </c>
      <c r="K361" s="4">
        <v>1.1455787909999999</v>
      </c>
      <c r="L361" s="4">
        <v>1.2395724539999999</v>
      </c>
      <c r="M361" s="4">
        <v>1.7150218610000001</v>
      </c>
      <c r="N361" s="4">
        <v>2.033758674</v>
      </c>
      <c r="O361" s="4">
        <v>1.6727860459999999</v>
      </c>
      <c r="P361" s="4">
        <v>1.423109296</v>
      </c>
    </row>
    <row r="362" spans="2:17" x14ac:dyDescent="0.2">
      <c r="B362" s="4">
        <v>2.9428196E-2</v>
      </c>
      <c r="C362" s="4">
        <v>9.8627188000000005E-2</v>
      </c>
      <c r="D362" s="4">
        <v>0.23558357999999999</v>
      </c>
      <c r="E362" s="4">
        <v>0.38024560800000001</v>
      </c>
      <c r="F362" s="4">
        <v>0.466445375</v>
      </c>
      <c r="G362" s="4">
        <v>0.59992930700000002</v>
      </c>
      <c r="H362" s="4">
        <v>0.64284738399999997</v>
      </c>
      <c r="I362" s="4">
        <v>0.69693298599999998</v>
      </c>
      <c r="J362" s="4">
        <v>0.80857328500000003</v>
      </c>
      <c r="K362" s="4">
        <v>0.93479224100000002</v>
      </c>
      <c r="L362" s="4">
        <v>0.98371624300000005</v>
      </c>
      <c r="M362" s="4">
        <v>1.1100902319999999</v>
      </c>
      <c r="N362" s="4">
        <v>0.89625691500000004</v>
      </c>
      <c r="O362" s="4">
        <v>1.6190419739999999</v>
      </c>
      <c r="P362" s="4">
        <v>1.2896664550000001</v>
      </c>
    </row>
    <row r="363" spans="2:17" x14ac:dyDescent="0.2">
      <c r="B363" s="4">
        <v>3.1532787E-2</v>
      </c>
      <c r="C363" s="4">
        <v>0.113172734</v>
      </c>
      <c r="D363" s="4">
        <v>0.24018762299999999</v>
      </c>
      <c r="E363" s="4">
        <v>0.39289284899999999</v>
      </c>
      <c r="F363" s="4">
        <v>0.54301159700000001</v>
      </c>
      <c r="G363" s="4">
        <v>0.63974694700000001</v>
      </c>
      <c r="H363" s="4">
        <v>0.71219186199999995</v>
      </c>
      <c r="I363" s="4">
        <v>0.74585136799999996</v>
      </c>
      <c r="J363" s="4">
        <v>0.78238122899999996</v>
      </c>
      <c r="K363" s="4">
        <v>0.90146914700000003</v>
      </c>
      <c r="L363" s="4">
        <v>1.0948500249999999</v>
      </c>
      <c r="M363" s="4">
        <v>0.92357504999999995</v>
      </c>
      <c r="N363" s="4">
        <v>1.072474776</v>
      </c>
      <c r="O363" s="4">
        <v>1.892101509</v>
      </c>
      <c r="P363" s="4">
        <v>1.416936706</v>
      </c>
    </row>
    <row r="364" spans="2:17" x14ac:dyDescent="0.2">
      <c r="B364" s="4">
        <v>3.3327848E-2</v>
      </c>
      <c r="C364" s="4">
        <v>0.133008776</v>
      </c>
      <c r="D364" s="4">
        <v>0.25604884</v>
      </c>
      <c r="E364" s="4">
        <v>0.39670786000000002</v>
      </c>
      <c r="F364" s="4">
        <v>0.56382238500000004</v>
      </c>
      <c r="G364" s="4">
        <v>0.67988364700000004</v>
      </c>
      <c r="H364" s="4">
        <v>0.80502076199999995</v>
      </c>
      <c r="I364" s="4">
        <v>0.93651840099999994</v>
      </c>
      <c r="J364" s="4">
        <v>1.006467236</v>
      </c>
      <c r="K364" s="4">
        <v>1.0344345909999999</v>
      </c>
      <c r="L364" s="4">
        <v>1.142940509</v>
      </c>
      <c r="M364" s="4">
        <v>1.0969760900000001</v>
      </c>
      <c r="N364" s="4">
        <v>1.5081782880000001</v>
      </c>
      <c r="O364" s="4">
        <v>1.440500871</v>
      </c>
      <c r="P364" s="4">
        <v>1.309022423</v>
      </c>
    </row>
    <row r="365" spans="2:17" x14ac:dyDescent="0.2">
      <c r="B365" s="4">
        <v>2.3417064000000001E-2</v>
      </c>
      <c r="C365" s="4">
        <v>0.115008316</v>
      </c>
      <c r="D365" s="4">
        <v>0.27688895600000002</v>
      </c>
      <c r="E365" s="4">
        <v>0.459929374</v>
      </c>
      <c r="F365" s="4">
        <v>0.56925742599999996</v>
      </c>
      <c r="G365" s="4">
        <v>0.69299112299999999</v>
      </c>
      <c r="H365" s="4">
        <v>0.76798241</v>
      </c>
      <c r="I365" s="4">
        <v>0.85736804499999997</v>
      </c>
      <c r="J365" s="4">
        <v>0.913345976</v>
      </c>
      <c r="K365" s="4">
        <v>0.98701144799999996</v>
      </c>
      <c r="L365" s="4">
        <v>1.022179787</v>
      </c>
      <c r="M365" s="4">
        <v>1.104971366</v>
      </c>
      <c r="N365" s="4">
        <v>1.048272624</v>
      </c>
      <c r="O365" s="4">
        <v>1.070253326</v>
      </c>
      <c r="P365" s="4">
        <v>1.3495686819999999</v>
      </c>
    </row>
    <row r="366" spans="2:17" x14ac:dyDescent="0.2">
      <c r="B366" s="4">
        <v>1.9380752000000001E-2</v>
      </c>
      <c r="C366" s="4">
        <v>0.10145982200000001</v>
      </c>
      <c r="D366" s="4">
        <v>0.24414475499999999</v>
      </c>
      <c r="E366" s="4">
        <v>0.37814567100000002</v>
      </c>
      <c r="F366" s="4">
        <v>0.52699222899999998</v>
      </c>
      <c r="G366" s="4">
        <v>0.65206661499999996</v>
      </c>
      <c r="H366" s="4">
        <v>0.76360385099999994</v>
      </c>
      <c r="I366" s="4">
        <v>0.84666801899999999</v>
      </c>
      <c r="J366" s="4">
        <v>0.93351983299999997</v>
      </c>
      <c r="K366" s="4">
        <v>0.97143749400000001</v>
      </c>
      <c r="L366" s="4">
        <v>1.0011509190000001</v>
      </c>
      <c r="M366" s="4">
        <v>1.1495346909999999</v>
      </c>
      <c r="N366" s="4">
        <v>1.2116872009999999</v>
      </c>
      <c r="O366" s="4">
        <v>1.281049807</v>
      </c>
      <c r="P366" s="4">
        <v>1.179917849</v>
      </c>
    </row>
    <row r="367" spans="2:17" x14ac:dyDescent="0.2">
      <c r="B367" s="4">
        <v>1.8495648999999999E-2</v>
      </c>
      <c r="C367" s="4">
        <v>8.7193363999999995E-2</v>
      </c>
      <c r="D367" s="4">
        <v>0.279247415</v>
      </c>
      <c r="E367" s="4">
        <v>0.43718783300000003</v>
      </c>
      <c r="F367" s="4">
        <v>0.58248880300000005</v>
      </c>
      <c r="G367" s="4">
        <v>0.68663239899999995</v>
      </c>
      <c r="H367" s="4">
        <v>0.78823631599999999</v>
      </c>
      <c r="I367" s="4">
        <v>0.87099972599999997</v>
      </c>
      <c r="J367" s="4">
        <v>0.970100191</v>
      </c>
      <c r="K367" s="4">
        <v>1.1027085160000001</v>
      </c>
      <c r="L367" s="4">
        <v>1.1056714510000001</v>
      </c>
      <c r="M367" s="4">
        <v>1.2369484479999999</v>
      </c>
      <c r="N367" s="4">
        <v>1.2354868450000001</v>
      </c>
      <c r="O367" s="4">
        <v>1.749460306</v>
      </c>
      <c r="P367" s="4">
        <v>1.230626606</v>
      </c>
    </row>
    <row r="368" spans="2:17" x14ac:dyDescent="0.2">
      <c r="B368" s="4">
        <v>2.2553568E-2</v>
      </c>
      <c r="C368" s="4">
        <v>8.3533376000000006E-2</v>
      </c>
      <c r="D368" s="4">
        <v>0.21397105999999999</v>
      </c>
      <c r="E368" s="4">
        <v>0.40660791499999999</v>
      </c>
      <c r="F368" s="4">
        <v>0.57580060799999999</v>
      </c>
      <c r="G368" s="4">
        <v>0.68906324200000002</v>
      </c>
      <c r="H368" s="4">
        <v>0.80522349299999996</v>
      </c>
      <c r="I368" s="4">
        <v>0.98197084899999998</v>
      </c>
      <c r="J368" s="4">
        <v>0.96832022399999995</v>
      </c>
      <c r="K368" s="4">
        <v>1.262557586</v>
      </c>
      <c r="L368" s="4">
        <v>1.2472124309999999</v>
      </c>
      <c r="M368" s="4">
        <v>1.2466489679999999</v>
      </c>
      <c r="N368" s="4">
        <v>1.389705798</v>
      </c>
      <c r="O368" s="4">
        <v>1.6380326970000001</v>
      </c>
      <c r="P368" s="4">
        <v>1.2469683009999999</v>
      </c>
    </row>
    <row r="369" spans="1:37" x14ac:dyDescent="0.2">
      <c r="B369" s="4">
        <v>2.0319990999999999E-2</v>
      </c>
      <c r="C369" s="4">
        <v>0.10850145999999999</v>
      </c>
      <c r="D369" s="4">
        <v>0.24195861900000001</v>
      </c>
      <c r="E369" s="4">
        <v>0.41645069600000001</v>
      </c>
      <c r="F369" s="4">
        <v>0.64661924500000001</v>
      </c>
      <c r="G369" s="4">
        <v>0.78533266300000004</v>
      </c>
      <c r="H369" s="4">
        <v>0.95014345300000003</v>
      </c>
      <c r="I369" s="4">
        <v>1.0306215750000001</v>
      </c>
      <c r="J369" s="4">
        <v>1.0640246280000001</v>
      </c>
      <c r="K369" s="4">
        <v>1.3283554529999999</v>
      </c>
      <c r="L369" s="4">
        <v>1.326541881</v>
      </c>
      <c r="M369" s="4">
        <v>1.5470371329999999</v>
      </c>
      <c r="N369" s="4">
        <v>1.5565858539999999</v>
      </c>
      <c r="O369" s="4">
        <v>1.5368162080000001</v>
      </c>
      <c r="P369" s="4">
        <v>1.7437159609999999</v>
      </c>
    </row>
    <row r="370" spans="1:37" x14ac:dyDescent="0.2">
      <c r="B370" s="4">
        <v>3.1689083999999999E-2</v>
      </c>
      <c r="C370" s="4">
        <v>0.11734314799999999</v>
      </c>
      <c r="D370" s="4">
        <v>0.221257593</v>
      </c>
      <c r="E370" s="4">
        <v>0.44114833799999997</v>
      </c>
      <c r="F370" s="4">
        <v>0.56523318099999997</v>
      </c>
      <c r="G370" s="4">
        <v>0.72191307000000005</v>
      </c>
      <c r="H370" s="4">
        <v>0.93679943799999998</v>
      </c>
      <c r="I370" s="4">
        <v>1.3365648569999999</v>
      </c>
      <c r="J370" s="4">
        <v>1.574484153</v>
      </c>
      <c r="K370" s="4">
        <v>1.6224372220000001</v>
      </c>
      <c r="L370" s="4">
        <v>1.692529159</v>
      </c>
      <c r="M370" s="4">
        <v>1.895356839</v>
      </c>
      <c r="N370" s="4">
        <v>1.9269976470000001</v>
      </c>
      <c r="O370" s="4">
        <v>1.9414515240000001</v>
      </c>
      <c r="P370" s="4">
        <v>1.96177442</v>
      </c>
    </row>
    <row r="371" spans="1:37" x14ac:dyDescent="0.2">
      <c r="B371" s="4">
        <v>2.7062065E-2</v>
      </c>
      <c r="C371" s="4">
        <v>9.5919641999999999E-2</v>
      </c>
      <c r="D371" s="4">
        <v>0.196687891</v>
      </c>
      <c r="E371" s="4">
        <v>0.37567857900000001</v>
      </c>
      <c r="F371" s="4">
        <v>0.53248356900000005</v>
      </c>
      <c r="G371" s="4">
        <v>0.68980872500000001</v>
      </c>
      <c r="H371" s="4">
        <v>0.83813980099999996</v>
      </c>
      <c r="I371" s="4">
        <v>0.92838321599999996</v>
      </c>
      <c r="J371" s="4">
        <v>1.269596435</v>
      </c>
      <c r="K371" s="4">
        <v>1.2671114489999999</v>
      </c>
      <c r="L371" s="4">
        <v>1.3283080629999999</v>
      </c>
      <c r="M371" s="4">
        <v>1.3877407589999999</v>
      </c>
      <c r="N371" s="4">
        <v>1.461337291</v>
      </c>
      <c r="O371" s="4">
        <v>1.764743441</v>
      </c>
      <c r="P371" s="4">
        <v>1.757660864</v>
      </c>
    </row>
    <row r="372" spans="1:37" x14ac:dyDescent="0.2">
      <c r="B372" s="4">
        <v>2.5225422000000001E-2</v>
      </c>
      <c r="C372" s="4">
        <v>0.13456103799999999</v>
      </c>
      <c r="D372" s="4">
        <v>0.22362502000000001</v>
      </c>
      <c r="E372" s="4">
        <v>0.39429725100000002</v>
      </c>
      <c r="F372" s="4">
        <v>0.54727595100000004</v>
      </c>
      <c r="G372" s="4">
        <v>0.69453373399999996</v>
      </c>
      <c r="H372" s="4">
        <v>0.76282845600000004</v>
      </c>
      <c r="I372" s="4">
        <v>0.99709786499999997</v>
      </c>
      <c r="J372" s="4">
        <v>1.142014088</v>
      </c>
      <c r="K372" s="4">
        <v>1.2663642900000001</v>
      </c>
      <c r="L372" s="4">
        <v>1.4441065390000001</v>
      </c>
      <c r="M372" s="4">
        <v>1.7110011249999999</v>
      </c>
      <c r="N372" s="4">
        <v>1.9030163040000001</v>
      </c>
      <c r="O372" s="4">
        <v>1.7945568460000001</v>
      </c>
      <c r="P372" s="4">
        <v>1.7766869240000001</v>
      </c>
    </row>
    <row r="373" spans="1:37" x14ac:dyDescent="0.2">
      <c r="B373" s="4">
        <v>3.3300214746314831E-2</v>
      </c>
      <c r="C373" s="4">
        <v>0.10991502227034132</v>
      </c>
      <c r="D373" s="4">
        <v>0.26589982348704277</v>
      </c>
      <c r="E373" s="4">
        <v>0.48098001159542086</v>
      </c>
      <c r="F373" s="4">
        <v>0.53885808541347457</v>
      </c>
      <c r="G373" s="4">
        <v>0.6323383499592018</v>
      </c>
      <c r="H373" s="4">
        <v>0.6966441282441368</v>
      </c>
      <c r="I373" s="4">
        <v>0.78559349524697342</v>
      </c>
      <c r="J373" s="4">
        <v>0.84670904429615823</v>
      </c>
      <c r="K373" s="4">
        <v>0.96047921325482999</v>
      </c>
      <c r="L373" s="4">
        <v>1.1667735468267804</v>
      </c>
      <c r="M373" s="4">
        <v>1.3694739355555452</v>
      </c>
      <c r="N373" s="4">
        <v>1.6232018942992206</v>
      </c>
      <c r="O373" s="4">
        <v>1.684791209495754</v>
      </c>
      <c r="P373" s="4">
        <v>1.7382179999859317</v>
      </c>
    </row>
    <row r="374" spans="1:37" x14ac:dyDescent="0.2">
      <c r="A374" s="13">
        <v>1000</v>
      </c>
      <c r="B374" s="4" t="s">
        <v>0</v>
      </c>
      <c r="C374" s="4" t="s">
        <v>128</v>
      </c>
      <c r="D374" s="4">
        <v>1984</v>
      </c>
      <c r="E374" s="4">
        <v>1985</v>
      </c>
      <c r="F374" s="4">
        <v>1986</v>
      </c>
      <c r="G374" s="4">
        <v>1987</v>
      </c>
      <c r="H374" s="4">
        <v>1988</v>
      </c>
      <c r="I374" s="4">
        <v>1989</v>
      </c>
      <c r="J374" s="4">
        <v>1990</v>
      </c>
      <c r="K374" s="4">
        <v>1991</v>
      </c>
      <c r="L374" s="4">
        <v>1992</v>
      </c>
      <c r="M374" s="4">
        <v>1993</v>
      </c>
      <c r="N374" s="4">
        <v>1994</v>
      </c>
      <c r="O374" s="4">
        <v>1995</v>
      </c>
      <c r="P374" s="4">
        <v>1996</v>
      </c>
      <c r="Q374" s="4">
        <v>1997</v>
      </c>
      <c r="R374" s="4">
        <v>1998</v>
      </c>
      <c r="S374" s="4">
        <v>1999</v>
      </c>
      <c r="T374" s="4">
        <v>2000</v>
      </c>
      <c r="U374" s="4">
        <v>2001</v>
      </c>
      <c r="V374" s="4">
        <v>2002</v>
      </c>
      <c r="W374" s="4">
        <v>2003</v>
      </c>
      <c r="X374" s="4">
        <v>2004</v>
      </c>
      <c r="Y374" s="4">
        <v>2005</v>
      </c>
      <c r="Z374" s="4">
        <v>2006</v>
      </c>
      <c r="AA374" s="4">
        <v>2007</v>
      </c>
      <c r="AB374" s="4">
        <v>2008</v>
      </c>
      <c r="AC374" s="4">
        <v>2009</v>
      </c>
      <c r="AD374" s="4">
        <v>2010</v>
      </c>
      <c r="AE374" s="4">
        <v>2011</v>
      </c>
      <c r="AF374" s="4">
        <v>2012</v>
      </c>
      <c r="AG374" s="4">
        <v>2013</v>
      </c>
      <c r="AH374" s="4">
        <v>2014</v>
      </c>
      <c r="AI374" s="4">
        <v>2015</v>
      </c>
      <c r="AJ374" s="4">
        <v>2016</v>
      </c>
      <c r="AK374" s="4">
        <v>2017</v>
      </c>
    </row>
    <row r="375" spans="1:37" x14ac:dyDescent="0.2">
      <c r="B375" s="4">
        <v>0.80156997399999996</v>
      </c>
      <c r="C375" s="4">
        <v>1.3087779260000001</v>
      </c>
      <c r="D375" s="4">
        <v>0.88743392099999996</v>
      </c>
      <c r="E375" s="4">
        <v>0.96280228400000001</v>
      </c>
      <c r="F375" s="4">
        <v>0.66069537300000003</v>
      </c>
      <c r="G375" s="4">
        <v>1.363870605</v>
      </c>
      <c r="H375" s="4">
        <v>0.93734663900000004</v>
      </c>
      <c r="I375" s="4">
        <v>1.263771226</v>
      </c>
      <c r="J375" s="4">
        <v>1.0361090150000001</v>
      </c>
      <c r="K375" s="4">
        <v>1.218350075</v>
      </c>
      <c r="L375" s="4">
        <v>0.770514845</v>
      </c>
      <c r="M375" s="4">
        <v>1.31695717</v>
      </c>
      <c r="N375" s="4">
        <v>0.565789349</v>
      </c>
      <c r="O375" s="4">
        <v>0.64625486399999998</v>
      </c>
      <c r="P375" s="4">
        <v>1.4475777780000001</v>
      </c>
      <c r="Q375" s="4">
        <v>1.095249208</v>
      </c>
      <c r="R375" s="4">
        <v>1.4759994009999999</v>
      </c>
      <c r="S375" s="4">
        <v>0.14905569799999999</v>
      </c>
      <c r="T375" s="4">
        <v>0.87097416800000005</v>
      </c>
      <c r="U375" s="4">
        <v>1.0491986369999999</v>
      </c>
      <c r="V375" s="4">
        <v>1.431904869</v>
      </c>
      <c r="W375" s="4">
        <v>1.629112326</v>
      </c>
      <c r="X375" s="4">
        <v>1.4675960459999999</v>
      </c>
      <c r="Y375" s="4">
        <v>1.4998822730000001</v>
      </c>
      <c r="Z375" s="4">
        <v>0.65158360800000004</v>
      </c>
      <c r="AA375" s="4">
        <v>0.64470445300000001</v>
      </c>
      <c r="AB375" s="4">
        <v>0.407246675</v>
      </c>
      <c r="AC375" s="4">
        <v>0.43967159300000003</v>
      </c>
      <c r="AD375" s="4">
        <v>0.43967159300000003</v>
      </c>
      <c r="AE375" s="4">
        <v>0.43967159300000003</v>
      </c>
      <c r="AF375" s="4">
        <v>0.43967159300000003</v>
      </c>
      <c r="AG375" s="4">
        <v>0.43967159300000003</v>
      </c>
      <c r="AH375" s="4">
        <v>0.43967159300000003</v>
      </c>
      <c r="AI375" s="4">
        <v>0.43967159300000003</v>
      </c>
      <c r="AJ375" s="4">
        <v>0.4</v>
      </c>
      <c r="AK375" s="4">
        <v>0.4</v>
      </c>
    </row>
    <row r="376" spans="1:37" x14ac:dyDescent="0.2">
      <c r="B376" s="4" t="s">
        <v>0</v>
      </c>
      <c r="C376" s="4" t="s">
        <v>21</v>
      </c>
      <c r="D376" s="4" t="s">
        <v>129</v>
      </c>
      <c r="E376" s="4" t="s">
        <v>0</v>
      </c>
      <c r="F376" s="4" t="s">
        <v>21</v>
      </c>
      <c r="G376" s="4" t="s">
        <v>129</v>
      </c>
    </row>
    <row r="377" spans="1:37" x14ac:dyDescent="0.2">
      <c r="B377" s="4">
        <v>0.99424437300000001</v>
      </c>
      <c r="C377" s="4">
        <v>5.7556270000000001E-3</v>
      </c>
      <c r="D377" s="9">
        <v>1.7199999999999999E-14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</row>
    <row r="378" spans="1:37" x14ac:dyDescent="0.2">
      <c r="B378" s="4">
        <v>1.7589322000000001E-2</v>
      </c>
      <c r="C378" s="4">
        <v>0.96482135599999996</v>
      </c>
      <c r="D378" s="4">
        <v>1.7589322000000001E-2</v>
      </c>
      <c r="E378" s="9">
        <v>1.3200000000000001E-10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</row>
    <row r="379" spans="1:37" x14ac:dyDescent="0.2">
      <c r="B379" s="9">
        <v>3.0199999999999999E-8</v>
      </c>
      <c r="C379" s="4">
        <v>3.5475485000000001E-2</v>
      </c>
      <c r="D379" s="4">
        <v>0.929048969</v>
      </c>
      <c r="E379" s="4">
        <v>3.5475485000000001E-2</v>
      </c>
      <c r="F379" s="9">
        <v>3.0199999999999999E-8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</row>
    <row r="380" spans="1:37" x14ac:dyDescent="0.2">
      <c r="B380" s="9">
        <v>1.3799999999999999E-15</v>
      </c>
      <c r="C380" s="9">
        <v>1.06E-6</v>
      </c>
      <c r="D380" s="4">
        <v>5.7015090999999997E-2</v>
      </c>
      <c r="E380" s="4">
        <v>0.88596769099999995</v>
      </c>
      <c r="F380" s="4">
        <v>5.7015090999999997E-2</v>
      </c>
      <c r="G380" s="9">
        <v>1.06E-6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</row>
    <row r="381" spans="1:37" x14ac:dyDescent="0.2">
      <c r="B381" s="9">
        <v>3.9999999999999998E-23</v>
      </c>
      <c r="C381" s="9">
        <v>1.0700000000000001E-12</v>
      </c>
      <c r="D381" s="9">
        <v>1.2500000000000001E-5</v>
      </c>
      <c r="E381" s="4">
        <v>8.0011094000000005E-2</v>
      </c>
      <c r="F381" s="4">
        <v>0.83995280500000002</v>
      </c>
      <c r="G381" s="4">
        <v>8.0011094000000005E-2</v>
      </c>
      <c r="H381" s="9">
        <v>1.2500000000000001E-5</v>
      </c>
      <c r="I381" s="9">
        <v>1.0700000000000001E-12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</row>
    <row r="382" spans="1:37" x14ac:dyDescent="0.2">
      <c r="B382" s="9">
        <v>2.5999999999999999E-30</v>
      </c>
      <c r="C382" s="9">
        <v>4.3000000000000002E-19</v>
      </c>
      <c r="D382" s="9">
        <v>1.28E-10</v>
      </c>
      <c r="E382" s="9">
        <v>7.4200000000000001E-5</v>
      </c>
      <c r="F382" s="4">
        <v>0.102942042</v>
      </c>
      <c r="G382" s="4">
        <v>0.79396746799999995</v>
      </c>
      <c r="H382" s="4">
        <v>0.102942042</v>
      </c>
      <c r="I382" s="9">
        <v>7.4200000000000001E-5</v>
      </c>
      <c r="J382" s="9">
        <v>1.28E-10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</row>
    <row r="383" spans="1:37" x14ac:dyDescent="0.2">
      <c r="B383" s="9">
        <v>5.8400000000000001E-37</v>
      </c>
      <c r="C383" s="9">
        <v>2.1499999999999999E-25</v>
      </c>
      <c r="D383" s="9">
        <v>4.2099999999999999E-16</v>
      </c>
      <c r="E383" s="9">
        <v>4.4999999999999998E-9</v>
      </c>
      <c r="F383" s="4">
        <v>2.81265E-4</v>
      </c>
      <c r="G383" s="4">
        <v>0.124855101</v>
      </c>
      <c r="H383" s="4">
        <v>0.74972725900000003</v>
      </c>
      <c r="I383" s="4">
        <v>0.124855101</v>
      </c>
      <c r="J383" s="4">
        <v>2.81265E-4</v>
      </c>
      <c r="K383" s="9">
        <v>4.4999999999999998E-9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</row>
    <row r="384" spans="1:37" x14ac:dyDescent="0.2">
      <c r="B384" s="9">
        <v>4.98E-43</v>
      </c>
      <c r="C384" s="9">
        <v>2.2199999999999998E-31</v>
      </c>
      <c r="D384" s="9">
        <v>1.21E-21</v>
      </c>
      <c r="E384" s="9">
        <v>8.0499999999999998E-14</v>
      </c>
      <c r="F384" s="9">
        <v>6.8299999999999996E-8</v>
      </c>
      <c r="G384" s="4">
        <v>7.8375799999999996E-4</v>
      </c>
      <c r="H384" s="4">
        <v>0.145168358</v>
      </c>
      <c r="I384" s="4">
        <v>0.70809563200000003</v>
      </c>
      <c r="J384" s="4">
        <v>0.145168358</v>
      </c>
      <c r="K384" s="4">
        <v>7.8375799999999996E-4</v>
      </c>
      <c r="L384" s="9">
        <v>6.8299999999999996E-8</v>
      </c>
      <c r="M384" s="9">
        <v>8.0499999999999998E-14</v>
      </c>
      <c r="N384" s="4">
        <v>0</v>
      </c>
      <c r="O384" s="4">
        <v>0</v>
      </c>
      <c r="P384" s="4">
        <v>0</v>
      </c>
    </row>
    <row r="385" spans="2:29" x14ac:dyDescent="0.2">
      <c r="B385" s="9">
        <v>1.5299999999999999E-48</v>
      </c>
      <c r="C385" s="9">
        <v>5.7200000000000001E-37</v>
      </c>
      <c r="D385" s="9">
        <v>4.9599999999999999E-27</v>
      </c>
      <c r="E385" s="9">
        <v>1.01E-18</v>
      </c>
      <c r="F385" s="9">
        <v>4.8599999999999999E-12</v>
      </c>
      <c r="G385" s="9">
        <v>5.7299999999999996E-7</v>
      </c>
      <c r="H385" s="4">
        <v>1.7562719999999999E-3</v>
      </c>
      <c r="I385" s="4">
        <v>0.163535451</v>
      </c>
      <c r="J385" s="4">
        <v>0.66941540799999999</v>
      </c>
      <c r="K385" s="4">
        <v>0.163535451</v>
      </c>
      <c r="L385" s="4">
        <v>1.7562719999999999E-3</v>
      </c>
      <c r="M385" s="9">
        <v>5.7299999999999996E-7</v>
      </c>
      <c r="N385" s="9">
        <v>4.8599999999999999E-12</v>
      </c>
      <c r="O385" s="4">
        <v>0</v>
      </c>
      <c r="P385" s="4">
        <v>0</v>
      </c>
    </row>
    <row r="386" spans="2:29" x14ac:dyDescent="0.2">
      <c r="B386" s="9">
        <v>1.5300000000000001E-53</v>
      </c>
      <c r="C386" s="9">
        <v>3.8400000000000003E-42</v>
      </c>
      <c r="D386" s="9">
        <v>3.7300000000000001E-32</v>
      </c>
      <c r="E386" s="9">
        <v>1.4199999999999999E-23</v>
      </c>
      <c r="F386" s="9">
        <v>2.1199999999999999E-16</v>
      </c>
      <c r="G386" s="9">
        <v>1.27E-10</v>
      </c>
      <c r="H386" s="9">
        <v>3.1300000000000001E-6</v>
      </c>
      <c r="I386" s="4">
        <v>3.3563550000000001E-3</v>
      </c>
      <c r="J386" s="4">
        <v>0.179774235</v>
      </c>
      <c r="K386" s="4">
        <v>0.63373256</v>
      </c>
      <c r="L386" s="4">
        <v>0.179774235</v>
      </c>
      <c r="M386" s="4">
        <v>3.3563550000000001E-3</v>
      </c>
      <c r="N386" s="9">
        <v>3.1300000000000001E-6</v>
      </c>
      <c r="O386" s="9">
        <v>1.27E-10</v>
      </c>
      <c r="P386" s="4">
        <v>0</v>
      </c>
    </row>
    <row r="387" spans="2:29" x14ac:dyDescent="0.2">
      <c r="B387" s="9">
        <v>4.4499999999999998E-58</v>
      </c>
      <c r="C387" s="9">
        <v>6.5200000000000004E-47</v>
      </c>
      <c r="D387" s="9">
        <v>5.6400000000000002E-37</v>
      </c>
      <c r="E387" s="9">
        <v>2.8799999999999998E-28</v>
      </c>
      <c r="F387" s="9">
        <v>8.7800000000000005E-21</v>
      </c>
      <c r="G387" s="9">
        <v>1.6000000000000001E-14</v>
      </c>
      <c r="H387" s="9">
        <v>1.7800000000000001E-9</v>
      </c>
      <c r="I387" s="9">
        <v>1.24E-5</v>
      </c>
      <c r="J387" s="4">
        <v>5.6927599999999998E-3</v>
      </c>
      <c r="K387" s="4">
        <v>0.19382756100000001</v>
      </c>
      <c r="L387" s="4">
        <v>0.60093454000000002</v>
      </c>
      <c r="M387" s="4">
        <v>0.19382756100000001</v>
      </c>
      <c r="N387" s="4">
        <v>5.6927599999999998E-3</v>
      </c>
      <c r="O387" s="9">
        <v>1.24E-5</v>
      </c>
      <c r="P387" s="9">
        <v>1.7800000000000001E-9</v>
      </c>
    </row>
    <row r="388" spans="2:29" x14ac:dyDescent="0.2">
      <c r="B388" s="9">
        <v>3.3199999999999998E-62</v>
      </c>
      <c r="C388" s="9">
        <v>2.6499999999999999E-51</v>
      </c>
      <c r="D388" s="9">
        <v>1.75E-41</v>
      </c>
      <c r="E388" s="9">
        <v>9.6399999999999999E-33</v>
      </c>
      <c r="F388" s="9">
        <v>4.4300000000000003E-25</v>
      </c>
      <c r="G388" s="9">
        <v>1.71E-18</v>
      </c>
      <c r="H388" s="9">
        <v>5.5700000000000005E-13</v>
      </c>
      <c r="I388" s="9">
        <v>1.5600000000000001E-8</v>
      </c>
      <c r="J388" s="9">
        <v>3.8600000000000003E-5</v>
      </c>
      <c r="K388" s="4">
        <v>8.8111119999999994E-3</v>
      </c>
      <c r="L388" s="4">
        <v>0.205734376</v>
      </c>
      <c r="M388" s="4">
        <v>0.57083187300000005</v>
      </c>
      <c r="N388" s="4">
        <v>0.205734376</v>
      </c>
      <c r="O388" s="4">
        <v>8.8111119999999994E-3</v>
      </c>
      <c r="P388" s="9">
        <v>3.8600000000000003E-5</v>
      </c>
    </row>
    <row r="389" spans="2:29" x14ac:dyDescent="0.2">
      <c r="B389" s="9">
        <v>5.7299999999999998E-66</v>
      </c>
      <c r="C389" s="9">
        <v>2.39E-55</v>
      </c>
      <c r="D389" s="9">
        <v>1.1E-45</v>
      </c>
      <c r="E389" s="9">
        <v>5.5699999999999996E-37</v>
      </c>
      <c r="F389" s="9">
        <v>3.13E-29</v>
      </c>
      <c r="G389" s="9">
        <v>1.95E-22</v>
      </c>
      <c r="H389" s="9">
        <v>1.3599999999999999E-16</v>
      </c>
      <c r="I389" s="9">
        <v>1.0599999999999999E-11</v>
      </c>
      <c r="J389" s="9">
        <v>9.5000000000000004E-8</v>
      </c>
      <c r="K389" s="9">
        <v>9.9300000000000001E-5</v>
      </c>
      <c r="L389" s="4">
        <v>1.2694831E-2</v>
      </c>
      <c r="M389" s="4">
        <v>0.215603453</v>
      </c>
      <c r="N389" s="4">
        <v>0.54320473700000005</v>
      </c>
      <c r="O389" s="4">
        <v>0.215603453</v>
      </c>
      <c r="P389" s="4">
        <v>1.2794178E-2</v>
      </c>
    </row>
    <row r="390" spans="2:29" x14ac:dyDescent="0.2">
      <c r="B390" s="9">
        <v>2.08E-69</v>
      </c>
      <c r="C390" s="9">
        <v>4.4700000000000001E-59</v>
      </c>
      <c r="D390" s="9">
        <v>1.3400000000000001E-49</v>
      </c>
      <c r="E390" s="9">
        <v>5.6499999999999999E-41</v>
      </c>
      <c r="F390" s="9">
        <v>3.3300000000000002E-33</v>
      </c>
      <c r="G390" s="9">
        <v>2.7600000000000002E-26</v>
      </c>
      <c r="H390" s="9">
        <v>3.2199999999999998E-20</v>
      </c>
      <c r="I390" s="9">
        <v>5.34E-15</v>
      </c>
      <c r="J390" s="9">
        <v>1.26E-10</v>
      </c>
      <c r="K390" s="9">
        <v>4.3300000000000003E-7</v>
      </c>
      <c r="L390" s="4">
        <v>2.20213E-4</v>
      </c>
      <c r="M390" s="4">
        <v>1.7275672999999998E-2</v>
      </c>
      <c r="N390" s="4">
        <v>0.22358935199999999</v>
      </c>
      <c r="O390" s="4">
        <v>0.51782865899999997</v>
      </c>
      <c r="P390" s="4">
        <v>0.24108567</v>
      </c>
    </row>
    <row r="391" spans="2:29" x14ac:dyDescent="0.2">
      <c r="B391" s="9">
        <v>1.46E-72</v>
      </c>
      <c r="C391" s="9">
        <v>1.6199999999999999E-62</v>
      </c>
      <c r="D391" s="9">
        <v>3.0699999999999999E-53</v>
      </c>
      <c r="E391" s="9">
        <v>9.9400000000000004E-45</v>
      </c>
      <c r="F391" s="9">
        <v>5.5200000000000002E-37</v>
      </c>
      <c r="G391" s="9">
        <v>5.26E-30</v>
      </c>
      <c r="H391" s="9">
        <v>8.6300000000000002E-24</v>
      </c>
      <c r="I391" s="9">
        <v>2.4400000000000001E-18</v>
      </c>
      <c r="J391" s="9">
        <v>1.1999999999999999E-13</v>
      </c>
      <c r="K391" s="9">
        <v>1.03E-9</v>
      </c>
      <c r="L391" s="9">
        <v>1.57E-6</v>
      </c>
      <c r="M391" s="4">
        <v>4.33888E-4</v>
      </c>
      <c r="N391" s="4">
        <v>2.2448549000000002E-2</v>
      </c>
      <c r="O391" s="4">
        <v>0.229871987</v>
      </c>
      <c r="P391" s="4">
        <v>0.74724400199999996</v>
      </c>
    </row>
    <row r="393" spans="2:29" x14ac:dyDescent="0.2">
      <c r="B393" s="4" t="s">
        <v>0</v>
      </c>
      <c r="C393" s="4" t="s">
        <v>67</v>
      </c>
      <c r="D393" s="4" t="s">
        <v>130</v>
      </c>
      <c r="E393" s="4" t="s">
        <v>131</v>
      </c>
      <c r="F393" s="4" t="s">
        <v>4</v>
      </c>
      <c r="G393" s="4">
        <v>2008</v>
      </c>
      <c r="H393" s="4" t="s">
        <v>132</v>
      </c>
      <c r="I393" s="4" t="s">
        <v>133</v>
      </c>
      <c r="J393" s="4" t="s">
        <v>134</v>
      </c>
    </row>
    <row r="394" spans="2:29" x14ac:dyDescent="0.2">
      <c r="B394" s="4" t="s">
        <v>135</v>
      </c>
    </row>
    <row r="395" spans="2:29" x14ac:dyDescent="0.2">
      <c r="B395" s="4">
        <v>25</v>
      </c>
    </row>
    <row r="396" spans="2:29" x14ac:dyDescent="0.2">
      <c r="B396" s="4" t="s">
        <v>136</v>
      </c>
      <c r="C396" s="4" t="s">
        <v>137</v>
      </c>
      <c r="D396" s="4" t="s">
        <v>138</v>
      </c>
      <c r="E396" s="4">
        <v>25</v>
      </c>
      <c r="F396" s="4">
        <v>27</v>
      </c>
      <c r="G396" s="4">
        <v>29</v>
      </c>
      <c r="H396" s="4">
        <v>31</v>
      </c>
      <c r="I396" s="4">
        <v>33</v>
      </c>
      <c r="J396" s="4">
        <v>35</v>
      </c>
      <c r="K396" s="4">
        <v>36</v>
      </c>
      <c r="L396" s="4">
        <v>37</v>
      </c>
      <c r="M396" s="4">
        <v>38</v>
      </c>
      <c r="N396" s="4">
        <v>39</v>
      </c>
      <c r="O396" s="4">
        <v>40</v>
      </c>
      <c r="P396" s="4">
        <v>41</v>
      </c>
      <c r="Q396" s="4">
        <v>42</v>
      </c>
      <c r="R396" s="4">
        <v>43</v>
      </c>
      <c r="S396" s="4">
        <v>44</v>
      </c>
      <c r="T396" s="4">
        <v>45</v>
      </c>
      <c r="U396" s="4">
        <v>46</v>
      </c>
      <c r="V396" s="4">
        <v>48</v>
      </c>
      <c r="W396" s="4">
        <v>50</v>
      </c>
      <c r="X396" s="4">
        <v>52</v>
      </c>
      <c r="Y396" s="4">
        <v>54</v>
      </c>
      <c r="Z396" s="4">
        <v>56</v>
      </c>
      <c r="AA396" s="4">
        <v>58</v>
      </c>
      <c r="AB396" s="4">
        <v>60</v>
      </c>
      <c r="AC396" s="4">
        <v>62</v>
      </c>
    </row>
    <row r="397" spans="2:29" x14ac:dyDescent="0.2">
      <c r="B397" s="4">
        <v>361</v>
      </c>
      <c r="C397" s="4">
        <v>304</v>
      </c>
      <c r="D397" s="4">
        <v>393</v>
      </c>
      <c r="E397" s="4">
        <v>635</v>
      </c>
      <c r="F397" s="4">
        <v>898</v>
      </c>
      <c r="G397" s="4">
        <v>478</v>
      </c>
      <c r="H397" s="4">
        <v>544</v>
      </c>
      <c r="I397" s="4">
        <v>709</v>
      </c>
      <c r="J397" s="4">
        <v>986</v>
      </c>
      <c r="K397" s="4">
        <v>1389</v>
      </c>
      <c r="L397" s="4">
        <v>2023</v>
      </c>
      <c r="M397" s="4">
        <v>2860</v>
      </c>
      <c r="N397" s="4">
        <v>4044</v>
      </c>
      <c r="O397" s="4">
        <v>5795</v>
      </c>
      <c r="P397" s="4">
        <v>7792</v>
      </c>
      <c r="Q397" s="4">
        <v>10559</v>
      </c>
      <c r="R397" s="4">
        <v>27013</v>
      </c>
      <c r="S397" s="4">
        <v>28513</v>
      </c>
      <c r="T397" s="4">
        <v>24232</v>
      </c>
      <c r="U397" s="4">
        <v>18246</v>
      </c>
      <c r="V397" s="4">
        <v>13057</v>
      </c>
      <c r="W397" s="4">
        <v>8849</v>
      </c>
      <c r="X397" s="4">
        <v>5842</v>
      </c>
      <c r="Y397" s="4">
        <v>3766</v>
      </c>
      <c r="Z397" s="4">
        <v>6205</v>
      </c>
    </row>
    <row r="398" spans="2:29" x14ac:dyDescent="0.2">
      <c r="B398" s="4" t="s">
        <v>0</v>
      </c>
      <c r="C398" s="4" t="s">
        <v>139</v>
      </c>
      <c r="D398" s="4" t="s">
        <v>140</v>
      </c>
      <c r="E398" s="4" t="s">
        <v>4</v>
      </c>
      <c r="F398" s="4">
        <v>2008</v>
      </c>
      <c r="G398" s="4" t="s">
        <v>141</v>
      </c>
      <c r="H398" s="4" t="s">
        <v>7</v>
      </c>
      <c r="I398" s="4">
        <v>2006</v>
      </c>
      <c r="J398" s="4" t="s">
        <v>142</v>
      </c>
      <c r="K398" s="4" t="s">
        <v>143</v>
      </c>
    </row>
    <row r="399" spans="2:29" x14ac:dyDescent="0.2">
      <c r="B399" s="4">
        <v>1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</row>
    <row r="400" spans="2:29" x14ac:dyDescent="0.2">
      <c r="B400" s="4">
        <v>0.98982093699999996</v>
      </c>
      <c r="C400" s="4">
        <v>9.491111E-3</v>
      </c>
      <c r="D400" s="4" t="s">
        <v>144</v>
      </c>
      <c r="E400" s="9">
        <v>2.2200000000000001E-5</v>
      </c>
      <c r="F400" s="9">
        <v>3.4400000000000001E-7</v>
      </c>
      <c r="G400" s="9">
        <v>8.8900000000000005E-9</v>
      </c>
      <c r="H400" s="9">
        <v>6.4199999999999995E-10</v>
      </c>
      <c r="I400" s="9">
        <v>3.83E-11</v>
      </c>
      <c r="J400" s="9">
        <v>1.8899999999999998E-12</v>
      </c>
      <c r="K400" s="9">
        <v>7.6700000000000004E-14</v>
      </c>
      <c r="L400" s="9">
        <v>2.55E-15</v>
      </c>
      <c r="M400" s="9">
        <v>1.11E-16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</row>
    <row r="401" spans="2:26" x14ac:dyDescent="0.2">
      <c r="B401" s="4">
        <v>0.18029782499999999</v>
      </c>
      <c r="C401" s="4">
        <v>0.23439784599999999</v>
      </c>
      <c r="D401" s="4">
        <v>0.27085094500000001</v>
      </c>
      <c r="E401" s="4">
        <v>0.195853424</v>
      </c>
      <c r="F401" s="4">
        <v>7.4602983999999997E-2</v>
      </c>
      <c r="G401" s="4">
        <v>2.4079201000000001E-2</v>
      </c>
      <c r="H401" s="4">
        <v>1.1827654E-2</v>
      </c>
      <c r="I401" s="4">
        <v>5.1483179999999998E-3</v>
      </c>
      <c r="J401" s="4">
        <v>1.985807E-3</v>
      </c>
      <c r="K401" s="4">
        <v>6.7874700000000005E-4</v>
      </c>
      <c r="L401" s="4">
        <v>2.0557600000000001E-4</v>
      </c>
      <c r="M401" s="9">
        <v>5.52E-5</v>
      </c>
      <c r="N401" s="9">
        <v>1.31E-5</v>
      </c>
      <c r="O401" s="9">
        <v>2.7599999999999998E-6</v>
      </c>
      <c r="P401" s="9">
        <v>5.1600000000000001E-7</v>
      </c>
      <c r="Q401" s="9">
        <v>9.4500000000000006E-8</v>
      </c>
      <c r="R401" s="9">
        <v>5.14E-9</v>
      </c>
      <c r="S401" s="9">
        <v>6.6399999999999998E-11</v>
      </c>
      <c r="T401" s="9">
        <v>5.3199999999999995E-13</v>
      </c>
      <c r="U401" s="9">
        <v>2.6599999999999998E-15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</row>
    <row r="402" spans="2:26" x14ac:dyDescent="0.2">
      <c r="B402" s="4">
        <v>1.663463E-3</v>
      </c>
      <c r="C402" s="4">
        <v>9.128466E-3</v>
      </c>
      <c r="D402" s="4">
        <v>3.7722819999999997E-2</v>
      </c>
      <c r="E402" s="4">
        <v>0.105054589</v>
      </c>
      <c r="F402" s="4">
        <v>0.14013109800000001</v>
      </c>
      <c r="G402" s="4">
        <v>0.117867182</v>
      </c>
      <c r="H402" s="4">
        <v>0.12650439099999999</v>
      </c>
      <c r="I402" s="4">
        <v>0.122736137</v>
      </c>
      <c r="J402" s="4">
        <v>0.10764487</v>
      </c>
      <c r="K402" s="4">
        <v>8.5342971000000004E-2</v>
      </c>
      <c r="L402" s="4">
        <v>6.1163852999999997E-2</v>
      </c>
      <c r="M402" s="4">
        <v>3.9625368000000001E-2</v>
      </c>
      <c r="N402" s="4">
        <v>2.3206067E-2</v>
      </c>
      <c r="O402" s="4">
        <v>1.2285068E-2</v>
      </c>
      <c r="P402" s="4">
        <v>5.8789389999999997E-3</v>
      </c>
      <c r="Q402" s="4">
        <v>3.1615749999999998E-3</v>
      </c>
      <c r="R402" s="4">
        <v>7.99915E-4</v>
      </c>
      <c r="S402" s="9">
        <v>7.7899999999999996E-5</v>
      </c>
      <c r="T402" s="9">
        <v>5.1000000000000003E-6</v>
      </c>
      <c r="U402" s="9">
        <v>2.2399999999999999E-7</v>
      </c>
      <c r="V402" s="9">
        <v>6.6100000000000001E-9</v>
      </c>
      <c r="W402" s="9">
        <v>1.3100000000000001E-10</v>
      </c>
      <c r="X402" s="9">
        <v>1.7300000000000001E-12</v>
      </c>
      <c r="Y402" s="9">
        <v>1.5299999999999999E-14</v>
      </c>
      <c r="Z402" s="4">
        <v>0</v>
      </c>
    </row>
    <row r="403" spans="2:26" x14ac:dyDescent="0.2">
      <c r="B403" s="9">
        <v>2.2299999999999998E-6</v>
      </c>
      <c r="C403" s="9">
        <v>3.4499999999999998E-5</v>
      </c>
      <c r="D403" s="4">
        <v>3.82199E-4</v>
      </c>
      <c r="E403" s="4">
        <v>2.891191E-3</v>
      </c>
      <c r="F403" s="4">
        <v>9.0123140000000004E-3</v>
      </c>
      <c r="G403" s="4">
        <v>1.4195398E-2</v>
      </c>
      <c r="H403" s="4">
        <v>2.5847782999999999E-2</v>
      </c>
      <c r="I403" s="4">
        <v>4.2724941000000002E-2</v>
      </c>
      <c r="J403" s="4">
        <v>6.4109693999999995E-2</v>
      </c>
      <c r="K403" s="4">
        <v>8.7327566999999995E-2</v>
      </c>
      <c r="L403" s="4">
        <v>0.107985505</v>
      </c>
      <c r="M403" s="4">
        <v>0.121217889</v>
      </c>
      <c r="N403" s="4">
        <v>0.123525185</v>
      </c>
      <c r="O403" s="4">
        <v>0.114269917</v>
      </c>
      <c r="P403" s="4">
        <v>9.5961196999999998E-2</v>
      </c>
      <c r="Q403" s="4">
        <v>0.101110882</v>
      </c>
      <c r="R403" s="4">
        <v>6.4927078999999999E-2</v>
      </c>
      <c r="S403" s="4">
        <v>1.9725952000000001E-2</v>
      </c>
      <c r="T403" s="4">
        <v>4.1035680000000001E-3</v>
      </c>
      <c r="U403" s="4">
        <v>5.8414899999999995E-4</v>
      </c>
      <c r="V403" s="9">
        <v>5.6900000000000001E-5</v>
      </c>
      <c r="W403" s="9">
        <v>3.7799999999999998E-6</v>
      </c>
      <c r="X403" s="9">
        <v>1.72E-7</v>
      </c>
      <c r="Y403" s="9">
        <v>5.3199999999999998E-9</v>
      </c>
      <c r="Z403" s="9">
        <v>1.1399999999999999E-10</v>
      </c>
    </row>
    <row r="404" spans="2:26" x14ac:dyDescent="0.2">
      <c r="B404" s="9">
        <v>2.7100000000000001E-8</v>
      </c>
      <c r="C404" s="9">
        <v>5.2200000000000004E-7</v>
      </c>
      <c r="D404" s="9">
        <v>7.6499999999999996E-6</v>
      </c>
      <c r="E404" s="9">
        <v>8.2000000000000001E-5</v>
      </c>
      <c r="F404" s="4">
        <v>3.5653099999999999E-4</v>
      </c>
      <c r="G404" s="4">
        <v>7.3576299999999996E-4</v>
      </c>
      <c r="H404" s="4">
        <v>1.7244090000000001E-3</v>
      </c>
      <c r="I404" s="4">
        <v>3.7344370000000002E-3</v>
      </c>
      <c r="J404" s="4">
        <v>7.4729829999999999E-3</v>
      </c>
      <c r="K404" s="4">
        <v>1.3818087E-2</v>
      </c>
      <c r="L404" s="4">
        <v>2.3609571999999999E-2</v>
      </c>
      <c r="M404" s="4">
        <v>3.7274810999999998E-2</v>
      </c>
      <c r="N404" s="4">
        <v>5.4378942999999999E-2</v>
      </c>
      <c r="O404" s="4">
        <v>7.3305192000000005E-2</v>
      </c>
      <c r="P404" s="4">
        <v>9.1312009999999999E-2</v>
      </c>
      <c r="Q404" s="4">
        <v>0.160683414</v>
      </c>
      <c r="R404" s="4">
        <v>0.21765195200000001</v>
      </c>
      <c r="S404" s="4">
        <v>0.16675665200000001</v>
      </c>
      <c r="T404" s="4">
        <v>9.3721299999999994E-2</v>
      </c>
      <c r="U404" s="4">
        <v>3.8633431000000003E-2</v>
      </c>
      <c r="V404" s="4">
        <v>1.1677831E-2</v>
      </c>
      <c r="W404" s="4">
        <v>2.5876879999999999E-3</v>
      </c>
      <c r="X404" s="4">
        <v>4.2021099999999998E-4</v>
      </c>
      <c r="Y404" s="9">
        <v>5.0000000000000002E-5</v>
      </c>
      <c r="Z404" s="9">
        <v>4.6500000000000004E-6</v>
      </c>
    </row>
    <row r="405" spans="2:26" x14ac:dyDescent="0.2">
      <c r="B405" s="9">
        <v>8.2800000000000004E-10</v>
      </c>
      <c r="C405" s="9">
        <v>1.7500000000000001E-8</v>
      </c>
      <c r="D405" s="9">
        <v>2.9200000000000002E-7</v>
      </c>
      <c r="E405" s="9">
        <v>3.7299999999999999E-6</v>
      </c>
      <c r="F405" s="9">
        <v>1.9300000000000002E-5</v>
      </c>
      <c r="G405" s="9">
        <v>4.5899999999999998E-5</v>
      </c>
      <c r="H405" s="4">
        <v>1.23404E-4</v>
      </c>
      <c r="I405" s="4">
        <v>3.0996000000000002E-4</v>
      </c>
      <c r="J405" s="4">
        <v>7.2758399999999998E-4</v>
      </c>
      <c r="K405" s="4">
        <v>1.5961090000000001E-3</v>
      </c>
      <c r="L405" s="4">
        <v>3.2722390000000001E-3</v>
      </c>
      <c r="M405" s="4">
        <v>6.2694760000000004E-3</v>
      </c>
      <c r="N405" s="4">
        <v>1.122592E-2</v>
      </c>
      <c r="O405" s="4">
        <v>1.8785278999999998E-2</v>
      </c>
      <c r="P405" s="4">
        <v>2.9377785E-2</v>
      </c>
      <c r="Q405" s="4">
        <v>7.0216606000000001E-2</v>
      </c>
      <c r="R405" s="4">
        <v>0.14928418600000001</v>
      </c>
      <c r="S405" s="4">
        <v>0.19759977500000001</v>
      </c>
      <c r="T405" s="4">
        <v>0.20043524800000001</v>
      </c>
      <c r="U405" s="4">
        <v>0.15580370900000001</v>
      </c>
      <c r="V405" s="4">
        <v>9.2806707000000002E-2</v>
      </c>
      <c r="W405" s="4">
        <v>4.2358646999999999E-2</v>
      </c>
      <c r="X405" s="4">
        <v>1.4811937000000001E-2</v>
      </c>
      <c r="Y405" s="4">
        <v>3.9675190000000001E-3</v>
      </c>
      <c r="Z405" s="4">
        <v>9.5866199999999999E-4</v>
      </c>
    </row>
    <row r="406" spans="2:26" x14ac:dyDescent="0.2">
      <c r="B406" s="9">
        <v>5.2999999999999998E-11</v>
      </c>
      <c r="C406" s="9">
        <v>1.1599999999999999E-9</v>
      </c>
      <c r="D406" s="9">
        <v>2.0599999999999999E-8</v>
      </c>
      <c r="E406" s="9">
        <v>2.8799999999999998E-7</v>
      </c>
      <c r="F406" s="9">
        <v>1.64E-6</v>
      </c>
      <c r="G406" s="9">
        <v>4.2400000000000001E-6</v>
      </c>
      <c r="H406" s="9">
        <v>1.2300000000000001E-5</v>
      </c>
      <c r="I406" s="9">
        <v>3.3800000000000002E-5</v>
      </c>
      <c r="J406" s="9">
        <v>8.7100000000000003E-5</v>
      </c>
      <c r="K406" s="4">
        <v>2.1172000000000001E-4</v>
      </c>
      <c r="L406" s="4">
        <v>4.84551E-4</v>
      </c>
      <c r="M406" s="4">
        <v>1.044384E-3</v>
      </c>
      <c r="N406" s="4">
        <v>2.1199399999999998E-3</v>
      </c>
      <c r="O406" s="4">
        <v>4.0525709999999996E-3</v>
      </c>
      <c r="P406" s="4">
        <v>7.2959449999999999E-3</v>
      </c>
      <c r="Q406" s="4">
        <v>2.1165228000000001E-2</v>
      </c>
      <c r="R406" s="4">
        <v>6.0018578000000003E-2</v>
      </c>
      <c r="S406" s="4">
        <v>0.112301599</v>
      </c>
      <c r="T406" s="4">
        <v>0.16588472900000001</v>
      </c>
      <c r="U406" s="4">
        <v>0.193449022</v>
      </c>
      <c r="V406" s="4">
        <v>0.17810416500000001</v>
      </c>
      <c r="W406" s="4">
        <v>0.12945679500000001</v>
      </c>
      <c r="X406" s="4">
        <v>7.4285303999999996E-2</v>
      </c>
      <c r="Y406" s="4">
        <v>3.3649677000000003E-2</v>
      </c>
      <c r="Z406" s="4">
        <v>1.6336399000000001E-2</v>
      </c>
    </row>
    <row r="407" spans="2:26" x14ac:dyDescent="0.2">
      <c r="B407" s="9">
        <v>1.1100000000000001E-11</v>
      </c>
      <c r="C407" s="9">
        <v>2.24E-10</v>
      </c>
      <c r="D407" s="9">
        <v>3.8099999999999999E-9</v>
      </c>
      <c r="E407" s="9">
        <v>5.2399999999999999E-8</v>
      </c>
      <c r="F407" s="9">
        <v>2.9900000000000002E-7</v>
      </c>
      <c r="G407" s="9">
        <v>7.8199999999999999E-7</v>
      </c>
      <c r="H407" s="9">
        <v>2.3199999999999998E-6</v>
      </c>
      <c r="I407" s="9">
        <v>6.5300000000000002E-6</v>
      </c>
      <c r="J407" s="9">
        <v>1.7399999999999999E-5</v>
      </c>
      <c r="K407" s="9">
        <v>4.3999999999999999E-5</v>
      </c>
      <c r="L407" s="4">
        <v>1.05536E-4</v>
      </c>
      <c r="M407" s="4">
        <v>2.39979E-4</v>
      </c>
      <c r="N407" s="4">
        <v>5.1745899999999995E-4</v>
      </c>
      <c r="O407" s="4">
        <v>1.058055E-3</v>
      </c>
      <c r="P407" s="4">
        <v>2.0514980000000001E-3</v>
      </c>
      <c r="Q407" s="4">
        <v>6.6261050000000002E-3</v>
      </c>
      <c r="R407" s="4">
        <v>2.2217206E-2</v>
      </c>
      <c r="S407" s="4">
        <v>5.1214137999999999E-2</v>
      </c>
      <c r="T407" s="4">
        <v>9.5720020000000003E-2</v>
      </c>
      <c r="U407" s="4">
        <v>0.145060566</v>
      </c>
      <c r="V407" s="4">
        <v>0.17825592800000001</v>
      </c>
      <c r="W407" s="4">
        <v>0.177620793</v>
      </c>
      <c r="X407" s="4">
        <v>0.14351546900000001</v>
      </c>
      <c r="Y407" s="4">
        <v>9.4026716999999996E-2</v>
      </c>
      <c r="Z407" s="4">
        <v>8.1699130999999994E-2</v>
      </c>
    </row>
    <row r="408" spans="2:26" x14ac:dyDescent="0.2">
      <c r="B408" s="9">
        <v>1.41E-11</v>
      </c>
      <c r="C408" s="9">
        <v>2.1999999999999999E-10</v>
      </c>
      <c r="D408" s="9">
        <v>3.0300000000000001E-9</v>
      </c>
      <c r="E408" s="9">
        <v>3.4900000000000001E-8</v>
      </c>
      <c r="F408" s="9">
        <v>1.7599999999999999E-7</v>
      </c>
      <c r="G408" s="9">
        <v>4.27E-7</v>
      </c>
      <c r="H408" s="9">
        <v>1.1999999999999999E-6</v>
      </c>
      <c r="I408" s="9">
        <v>3.1999999999999999E-6</v>
      </c>
      <c r="J408" s="9">
        <v>8.1899999999999995E-6</v>
      </c>
      <c r="K408" s="9">
        <v>2.0000000000000002E-5</v>
      </c>
      <c r="L408" s="9">
        <v>4.6699999999999997E-5</v>
      </c>
      <c r="M408" s="4">
        <v>1.0422299999999999E-4</v>
      </c>
      <c r="N408" s="4">
        <v>2.2224699999999999E-4</v>
      </c>
      <c r="O408" s="4">
        <v>4.529E-4</v>
      </c>
      <c r="P408" s="4">
        <v>8.8199000000000003E-4</v>
      </c>
      <c r="Q408" s="4">
        <v>2.8999360000000001E-3</v>
      </c>
      <c r="R408" s="4">
        <v>1.0186588E-2</v>
      </c>
      <c r="S408" s="4">
        <v>2.5417433999999999E-2</v>
      </c>
      <c r="T408" s="4">
        <v>5.2999644999999998E-2</v>
      </c>
      <c r="U408" s="4">
        <v>9.2356586000000004E-2</v>
      </c>
      <c r="V408" s="4">
        <v>0.13450183900000001</v>
      </c>
      <c r="W408" s="4">
        <v>0.16370506700000001</v>
      </c>
      <c r="X408" s="4">
        <v>0.16652285</v>
      </c>
      <c r="Y408" s="4">
        <v>0.14156755500000001</v>
      </c>
      <c r="Z408" s="4">
        <v>0.20810120200000001</v>
      </c>
    </row>
    <row r="409" spans="2:26" x14ac:dyDescent="0.2">
      <c r="B409" s="9">
        <v>2.4299999999999999E-11</v>
      </c>
      <c r="C409" s="9">
        <v>3.0199999999999999E-10</v>
      </c>
      <c r="D409" s="9">
        <v>3.4299999999999999E-9</v>
      </c>
      <c r="E409" s="9">
        <v>3.33E-8</v>
      </c>
      <c r="F409" s="9">
        <v>1.49E-7</v>
      </c>
      <c r="G409" s="9">
        <v>3.34E-7</v>
      </c>
      <c r="H409" s="9">
        <v>8.8100000000000001E-7</v>
      </c>
      <c r="I409" s="9">
        <v>2.2299999999999998E-6</v>
      </c>
      <c r="J409" s="9">
        <v>5.4299999999999997E-6</v>
      </c>
      <c r="K409" s="9">
        <v>1.27E-5</v>
      </c>
      <c r="L409" s="9">
        <v>2.8600000000000001E-5</v>
      </c>
      <c r="M409" s="9">
        <v>6.1799999999999998E-5</v>
      </c>
      <c r="N409" s="4">
        <v>1.28448E-4</v>
      </c>
      <c r="O409" s="4">
        <v>2.5667799999999998E-4</v>
      </c>
      <c r="P409" s="4">
        <v>4.9307799999999998E-4</v>
      </c>
      <c r="Q409" s="4">
        <v>1.6072390000000001E-3</v>
      </c>
      <c r="R409" s="4">
        <v>5.6727959999999999E-3</v>
      </c>
      <c r="S409" s="4">
        <v>1.4542307000000001E-2</v>
      </c>
      <c r="T409" s="4">
        <v>3.1884033999999999E-2</v>
      </c>
      <c r="U409" s="4">
        <v>5.9789887E-2</v>
      </c>
      <c r="V409" s="4">
        <v>9.5897088000000005E-2</v>
      </c>
      <c r="W409" s="4">
        <v>0.131556698</v>
      </c>
      <c r="X409" s="4">
        <v>0.15436714100000001</v>
      </c>
      <c r="Y409" s="4">
        <v>0.154929241</v>
      </c>
      <c r="Z409" s="4">
        <v>0.348763235</v>
      </c>
    </row>
    <row r="410" spans="2:26" x14ac:dyDescent="0.2">
      <c r="B410" s="9">
        <v>5.09E-11</v>
      </c>
      <c r="C410" s="9">
        <v>5.1199999999999999E-10</v>
      </c>
      <c r="D410" s="9">
        <v>4.8699999999999999E-9</v>
      </c>
      <c r="E410" s="9">
        <v>4.0299999999999997E-8</v>
      </c>
      <c r="F410" s="9">
        <v>1.61E-7</v>
      </c>
      <c r="G410" s="9">
        <v>3.3500000000000002E-7</v>
      </c>
      <c r="H410" s="9">
        <v>8.3099999999999996E-7</v>
      </c>
      <c r="I410" s="9">
        <v>1.99E-6</v>
      </c>
      <c r="J410" s="9">
        <v>4.6E-6</v>
      </c>
      <c r="K410" s="9">
        <v>1.03E-5</v>
      </c>
      <c r="L410" s="9">
        <v>2.2200000000000001E-5</v>
      </c>
      <c r="M410" s="9">
        <v>4.6300000000000001E-5</v>
      </c>
      <c r="N410" s="9">
        <v>9.31E-5</v>
      </c>
      <c r="O410" s="4">
        <v>1.8105700000000001E-4</v>
      </c>
      <c r="P410" s="4">
        <v>3.3993400000000002E-4</v>
      </c>
      <c r="Q410" s="4">
        <v>1.0831390000000001E-3</v>
      </c>
      <c r="R410" s="4">
        <v>3.7533850000000001E-3</v>
      </c>
      <c r="S410" s="4">
        <v>9.5939839999999998E-3</v>
      </c>
      <c r="T410" s="4">
        <v>2.1360052000000001E-2</v>
      </c>
      <c r="U410" s="4">
        <v>4.1422900999999998E-2</v>
      </c>
      <c r="V410" s="4">
        <v>6.9971294000000003E-2</v>
      </c>
      <c r="W410" s="4">
        <v>0.102954544</v>
      </c>
      <c r="X410" s="4">
        <v>0.131953561</v>
      </c>
      <c r="Y410" s="4">
        <v>0.14731572600000001</v>
      </c>
      <c r="Z410" s="4">
        <v>0.46989056299999998</v>
      </c>
    </row>
    <row r="411" spans="2:26" x14ac:dyDescent="0.2">
      <c r="B411" s="9">
        <v>1.1800000000000001E-10</v>
      </c>
      <c r="C411" s="9">
        <v>9.8199999999999992E-10</v>
      </c>
      <c r="D411" s="9">
        <v>7.9500000000000001E-9</v>
      </c>
      <c r="E411" s="9">
        <v>5.69E-8</v>
      </c>
      <c r="F411" s="9">
        <v>2.04E-7</v>
      </c>
      <c r="G411" s="9">
        <v>3.96E-7</v>
      </c>
      <c r="H411" s="9">
        <v>9.2800000000000005E-7</v>
      </c>
      <c r="I411" s="9">
        <v>2.1100000000000001E-6</v>
      </c>
      <c r="J411" s="9">
        <v>4.6399999999999996E-6</v>
      </c>
      <c r="K411" s="9">
        <v>9.9000000000000001E-6</v>
      </c>
      <c r="L411" s="9">
        <v>2.05E-5</v>
      </c>
      <c r="M411" s="9">
        <v>4.1100000000000003E-5</v>
      </c>
      <c r="N411" s="9">
        <v>7.9800000000000002E-5</v>
      </c>
      <c r="O411" s="4">
        <v>1.5046100000000001E-4</v>
      </c>
      <c r="P411" s="4">
        <v>2.74882E-4</v>
      </c>
      <c r="Q411" s="4">
        <v>8.5008000000000002E-4</v>
      </c>
      <c r="R411" s="4">
        <v>2.856071E-3</v>
      </c>
      <c r="S411" s="4">
        <v>7.1557239999999996E-3</v>
      </c>
      <c r="T411" s="4">
        <v>1.5846849999999999E-2</v>
      </c>
      <c r="U411" s="4">
        <v>3.1020045999999999E-2</v>
      </c>
      <c r="V411" s="4">
        <v>5.3673089E-2</v>
      </c>
      <c r="W411" s="4">
        <v>8.2089790999999995E-2</v>
      </c>
      <c r="X411" s="4">
        <v>0.110979571</v>
      </c>
      <c r="Y411" s="4">
        <v>0.132623461</v>
      </c>
      <c r="Z411" s="4">
        <v>0.56232035800000002</v>
      </c>
    </row>
    <row r="412" spans="2:26" x14ac:dyDescent="0.2">
      <c r="B412" s="9">
        <v>2.8899999999999998E-10</v>
      </c>
      <c r="C412" s="9">
        <v>2.0099999999999999E-9</v>
      </c>
      <c r="D412" s="9">
        <v>1.4100000000000001E-8</v>
      </c>
      <c r="E412" s="9">
        <v>8.8500000000000005E-8</v>
      </c>
      <c r="F412" s="9">
        <v>2.8799999999999998E-7</v>
      </c>
      <c r="G412" s="9">
        <v>5.2200000000000004E-7</v>
      </c>
      <c r="H412" s="9">
        <v>1.1599999999999999E-6</v>
      </c>
      <c r="I412" s="9">
        <v>2.5000000000000002E-6</v>
      </c>
      <c r="J412" s="9">
        <v>5.2599999999999996E-6</v>
      </c>
      <c r="K412" s="9">
        <v>1.0699999999999999E-5</v>
      </c>
      <c r="L412" s="9">
        <v>2.1299999999999999E-5</v>
      </c>
      <c r="M412" s="9">
        <v>4.1100000000000003E-5</v>
      </c>
      <c r="N412" s="9">
        <v>7.7200000000000006E-5</v>
      </c>
      <c r="O412" s="4">
        <v>1.4092400000000001E-4</v>
      </c>
      <c r="P412" s="4">
        <v>2.5010700000000001E-4</v>
      </c>
      <c r="Q412" s="4">
        <v>7.4830800000000005E-4</v>
      </c>
      <c r="R412" s="4">
        <v>2.4220539999999999E-3</v>
      </c>
      <c r="S412" s="4">
        <v>5.8915759999999999E-3</v>
      </c>
      <c r="T412" s="4">
        <v>1.2820811E-2</v>
      </c>
      <c r="U412" s="4">
        <v>2.4959709E-2</v>
      </c>
      <c r="V412" s="4">
        <v>4.3471721999999997E-2</v>
      </c>
      <c r="W412" s="4">
        <v>6.7736108000000003E-2</v>
      </c>
      <c r="X412" s="4">
        <v>9.4423906000000002E-2</v>
      </c>
      <c r="Y412" s="4">
        <v>0.11775888599999999</v>
      </c>
      <c r="Z412" s="4">
        <v>0.62921567300000003</v>
      </c>
    </row>
    <row r="413" spans="2:26" x14ac:dyDescent="0.2">
      <c r="B413" s="9">
        <v>2.3600000000000001E-10</v>
      </c>
      <c r="C413" s="9">
        <v>1.3600000000000001E-9</v>
      </c>
      <c r="D413" s="9">
        <v>8.2800000000000004E-9</v>
      </c>
      <c r="E413" s="9">
        <v>4.58E-8</v>
      </c>
      <c r="F413" s="9">
        <v>1.36E-7</v>
      </c>
      <c r="G413" s="9">
        <v>2.34E-7</v>
      </c>
      <c r="H413" s="9">
        <v>4.9699999999999996E-7</v>
      </c>
      <c r="I413" s="9">
        <v>1.0300000000000001E-6</v>
      </c>
      <c r="J413" s="9">
        <v>2.0899999999999999E-6</v>
      </c>
      <c r="K413" s="9">
        <v>4.1500000000000001E-6</v>
      </c>
      <c r="L413" s="9">
        <v>8.0199999999999994E-6</v>
      </c>
      <c r="M413" s="9">
        <v>1.52E-5</v>
      </c>
      <c r="N413" s="9">
        <v>2.8E-5</v>
      </c>
      <c r="O413" s="9">
        <v>5.0500000000000001E-5</v>
      </c>
      <c r="P413" s="9">
        <v>8.8900000000000006E-5</v>
      </c>
      <c r="Q413" s="4">
        <v>2.6535799999999999E-4</v>
      </c>
      <c r="R413" s="4">
        <v>8.6649100000000005E-4</v>
      </c>
      <c r="S413" s="4">
        <v>2.1640240000000001E-3</v>
      </c>
      <c r="T413" s="4">
        <v>4.9218930000000001E-3</v>
      </c>
      <c r="U413" s="4">
        <v>1.0194751E-2</v>
      </c>
      <c r="V413" s="4">
        <v>1.9230809000000001E-2</v>
      </c>
      <c r="W413" s="4">
        <v>3.3036712000000003E-2</v>
      </c>
      <c r="X413" s="4">
        <v>5.1686364999999998E-2</v>
      </c>
      <c r="Y413" s="4">
        <v>7.3643837000000004E-2</v>
      </c>
      <c r="Z413" s="4">
        <v>0.80379094399999995</v>
      </c>
    </row>
    <row r="415" spans="2:26" x14ac:dyDescent="0.2">
      <c r="B415" s="4" t="s">
        <v>0</v>
      </c>
    </row>
    <row r="416" spans="2:26" x14ac:dyDescent="0.2">
      <c r="B416" s="4">
        <v>1234567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2"/>
  <sheetViews>
    <sheetView topLeftCell="A29" workbookViewId="0">
      <selection activeCell="AN18" sqref="AN18"/>
    </sheetView>
  </sheetViews>
  <sheetFormatPr baseColWidth="10" defaultRowHeight="16" x14ac:dyDescent="0.2"/>
  <sheetData>
    <row r="1" spans="1:40" x14ac:dyDescent="0.2">
      <c r="A1" s="4" t="s">
        <v>177</v>
      </c>
    </row>
    <row r="2" spans="1:40" x14ac:dyDescent="0.2">
      <c r="A2" s="4"/>
    </row>
    <row r="3" spans="1:40" x14ac:dyDescent="0.2">
      <c r="A3" s="4" t="s">
        <v>196</v>
      </c>
    </row>
    <row r="4" spans="1:40" x14ac:dyDescent="0.2">
      <c r="A4" s="4" t="s">
        <v>197</v>
      </c>
    </row>
    <row r="5" spans="1:40" x14ac:dyDescent="0.2">
      <c r="A5" s="4"/>
    </row>
    <row r="6" spans="1:40" x14ac:dyDescent="0.2">
      <c r="A6" s="4" t="s">
        <v>196</v>
      </c>
    </row>
    <row r="7" spans="1:40" x14ac:dyDescent="0.2">
      <c r="A7" s="4" t="s">
        <v>197</v>
      </c>
    </row>
    <row r="8" spans="1:40" x14ac:dyDescent="0.2">
      <c r="A8" s="4"/>
    </row>
    <row r="9" spans="1:40" x14ac:dyDescent="0.2">
      <c r="A9" s="4" t="s">
        <v>196</v>
      </c>
    </row>
    <row r="10" spans="1:40" x14ac:dyDescent="0.2">
      <c r="A10" s="4" t="s">
        <v>197</v>
      </c>
    </row>
    <row r="11" spans="1:40" x14ac:dyDescent="0.2">
      <c r="A11" s="4"/>
    </row>
    <row r="12" spans="1:40" x14ac:dyDescent="0.2">
      <c r="A12" s="4" t="s">
        <v>196</v>
      </c>
    </row>
    <row r="13" spans="1:40" x14ac:dyDescent="0.2">
      <c r="A13" s="4" t="s">
        <v>197</v>
      </c>
    </row>
    <row r="14" spans="1:40" x14ac:dyDescent="0.2">
      <c r="A14" s="14" t="s">
        <v>198</v>
      </c>
    </row>
    <row r="16" spans="1:40" x14ac:dyDescent="0.2">
      <c r="A16" s="15" t="s">
        <v>199</v>
      </c>
      <c r="B16" s="15"/>
      <c r="C16" s="15" t="s">
        <v>196</v>
      </c>
      <c r="E16">
        <v>1982</v>
      </c>
      <c r="F16">
        <v>1983</v>
      </c>
      <c r="G16">
        <v>1984</v>
      </c>
      <c r="H16">
        <v>1985</v>
      </c>
      <c r="I16">
        <v>1986</v>
      </c>
      <c r="J16">
        <v>1987</v>
      </c>
      <c r="K16">
        <v>1988</v>
      </c>
      <c r="L16">
        <v>1989</v>
      </c>
      <c r="M16">
        <v>1990</v>
      </c>
      <c r="N16">
        <v>1991</v>
      </c>
      <c r="O16">
        <v>1992</v>
      </c>
      <c r="P16">
        <v>1993</v>
      </c>
      <c r="Q16">
        <v>1994</v>
      </c>
      <c r="R16">
        <v>1995</v>
      </c>
      <c r="S16">
        <v>1996</v>
      </c>
      <c r="T16">
        <v>1997</v>
      </c>
      <c r="U16">
        <v>1998</v>
      </c>
      <c r="V16">
        <v>1999</v>
      </c>
      <c r="W16">
        <v>2000</v>
      </c>
      <c r="X16">
        <v>2001</v>
      </c>
      <c r="Y16">
        <v>2002</v>
      </c>
      <c r="Z16">
        <v>2003</v>
      </c>
      <c r="AA16">
        <v>2004</v>
      </c>
      <c r="AB16">
        <v>2005</v>
      </c>
      <c r="AC16">
        <v>2006</v>
      </c>
      <c r="AD16">
        <v>2007</v>
      </c>
      <c r="AE16">
        <v>2008</v>
      </c>
      <c r="AF16">
        <v>2009</v>
      </c>
      <c r="AG16">
        <v>2010</v>
      </c>
      <c r="AH16">
        <v>2011</v>
      </c>
      <c r="AI16">
        <v>2012</v>
      </c>
      <c r="AJ16">
        <v>2013</v>
      </c>
      <c r="AK16">
        <v>2014</v>
      </c>
      <c r="AL16">
        <v>2015</v>
      </c>
      <c r="AM16">
        <v>2016</v>
      </c>
      <c r="AN16">
        <v>2017</v>
      </c>
    </row>
    <row r="17" spans="1:40" x14ac:dyDescent="0.2">
      <c r="A17" s="16">
        <v>1982</v>
      </c>
      <c r="B17" s="17">
        <v>6777</v>
      </c>
      <c r="C17" s="17" t="s">
        <v>200</v>
      </c>
      <c r="E17">
        <v>6777</v>
      </c>
      <c r="F17">
        <v>1931</v>
      </c>
      <c r="G17">
        <v>1806</v>
      </c>
      <c r="H17">
        <v>4652</v>
      </c>
      <c r="I17">
        <v>1344</v>
      </c>
      <c r="J17">
        <v>1607</v>
      </c>
      <c r="K17">
        <v>5140</v>
      </c>
      <c r="L17">
        <v>3398</v>
      </c>
      <c r="M17">
        <v>2241</v>
      </c>
      <c r="N17">
        <v>5075</v>
      </c>
      <c r="O17">
        <v>3816</v>
      </c>
      <c r="P17">
        <v>2441</v>
      </c>
      <c r="Q17">
        <v>4954</v>
      </c>
      <c r="R17">
        <v>3227</v>
      </c>
      <c r="S17">
        <v>4583</v>
      </c>
      <c r="T17">
        <v>4599</v>
      </c>
      <c r="U17">
        <v>2415</v>
      </c>
      <c r="V17">
        <v>3788</v>
      </c>
      <c r="W17">
        <v>4800</v>
      </c>
      <c r="X17">
        <v>3328</v>
      </c>
      <c r="Y17">
        <v>6322</v>
      </c>
      <c r="Z17">
        <v>1971</v>
      </c>
      <c r="AA17">
        <v>4101</v>
      </c>
      <c r="AB17">
        <v>2652</v>
      </c>
      <c r="AC17">
        <v>4873</v>
      </c>
      <c r="AD17">
        <v>5196</v>
      </c>
      <c r="AE17">
        <v>3143</v>
      </c>
      <c r="AF17">
        <v>3294</v>
      </c>
      <c r="AG17">
        <v>4014</v>
      </c>
      <c r="AH17">
        <v>1746</v>
      </c>
      <c r="AI17">
        <v>1785</v>
      </c>
      <c r="AJ17">
        <v>1847</v>
      </c>
      <c r="AK17">
        <v>2099</v>
      </c>
      <c r="AL17">
        <v>2320</v>
      </c>
      <c r="AM17">
        <v>1766</v>
      </c>
      <c r="AN17">
        <v>1623</v>
      </c>
    </row>
    <row r="18" spans="1:40" x14ac:dyDescent="0.2">
      <c r="A18" s="16">
        <v>1983</v>
      </c>
      <c r="B18" s="17">
        <v>1931</v>
      </c>
      <c r="C18" s="17" t="s">
        <v>200</v>
      </c>
      <c r="E18" s="4">
        <v>105</v>
      </c>
      <c r="F18" s="4">
        <v>126</v>
      </c>
      <c r="G18" s="4">
        <v>118</v>
      </c>
      <c r="H18" s="4">
        <v>125</v>
      </c>
      <c r="I18" s="4">
        <v>88</v>
      </c>
      <c r="J18" s="4">
        <v>105</v>
      </c>
      <c r="K18" s="4">
        <v>76</v>
      </c>
      <c r="L18" s="4">
        <v>80</v>
      </c>
      <c r="M18" s="4">
        <v>82</v>
      </c>
      <c r="N18" s="4">
        <v>71</v>
      </c>
      <c r="O18" s="4">
        <v>82</v>
      </c>
      <c r="P18" s="4">
        <v>90</v>
      </c>
      <c r="Q18" s="4">
        <v>74</v>
      </c>
      <c r="R18" s="4">
        <v>75</v>
      </c>
      <c r="S18" s="4">
        <v>90</v>
      </c>
      <c r="T18" s="4">
        <v>78</v>
      </c>
      <c r="U18" s="4">
        <v>82</v>
      </c>
      <c r="V18" s="4">
        <v>90</v>
      </c>
      <c r="W18" s="4">
        <v>101</v>
      </c>
      <c r="X18" s="4">
        <v>107</v>
      </c>
      <c r="Y18" s="4">
        <v>110</v>
      </c>
      <c r="Z18" s="4">
        <v>107</v>
      </c>
      <c r="AA18" s="4">
        <v>108</v>
      </c>
      <c r="AB18" s="4">
        <v>109</v>
      </c>
      <c r="AC18" s="4">
        <v>102</v>
      </c>
      <c r="AD18" s="4">
        <v>97</v>
      </c>
      <c r="AE18" s="4">
        <v>82</v>
      </c>
      <c r="AF18" s="4">
        <v>87</v>
      </c>
      <c r="AG18" s="4">
        <v>90</v>
      </c>
      <c r="AH18" s="4">
        <v>113</v>
      </c>
      <c r="AI18" s="4">
        <v>116</v>
      </c>
      <c r="AJ18" s="4">
        <v>120</v>
      </c>
      <c r="AK18" s="4">
        <v>137</v>
      </c>
      <c r="AL18" s="4">
        <v>151</v>
      </c>
      <c r="AM18" s="4">
        <v>115</v>
      </c>
      <c r="AN18" s="4">
        <v>105</v>
      </c>
    </row>
    <row r="19" spans="1:40" x14ac:dyDescent="0.2">
      <c r="A19" s="16">
        <v>1984</v>
      </c>
      <c r="B19" s="17">
        <v>1806</v>
      </c>
      <c r="C19" s="17" t="s">
        <v>200</v>
      </c>
      <c r="AM19">
        <f>AN17/AM17</f>
        <v>0.91902604756511896</v>
      </c>
    </row>
    <row r="20" spans="1:40" x14ac:dyDescent="0.2">
      <c r="A20" s="16">
        <v>1985</v>
      </c>
      <c r="B20" s="17">
        <v>4652</v>
      </c>
      <c r="C20" s="17" t="s">
        <v>200</v>
      </c>
    </row>
    <row r="21" spans="1:40" x14ac:dyDescent="0.2">
      <c r="A21" s="16">
        <v>1986</v>
      </c>
      <c r="B21" s="17">
        <v>1344</v>
      </c>
      <c r="C21" s="17">
        <v>1344</v>
      </c>
    </row>
    <row r="22" spans="1:40" x14ac:dyDescent="0.2">
      <c r="A22" s="16">
        <v>1987</v>
      </c>
      <c r="B22" s="17">
        <v>1607</v>
      </c>
      <c r="C22" s="17">
        <v>1607</v>
      </c>
    </row>
    <row r="23" spans="1:40" x14ac:dyDescent="0.2">
      <c r="A23" s="16">
        <v>1988</v>
      </c>
      <c r="B23" s="17">
        <v>5140</v>
      </c>
      <c r="C23" s="17">
        <v>5381</v>
      </c>
      <c r="E23">
        <v>1982</v>
      </c>
      <c r="F23">
        <v>1983</v>
      </c>
      <c r="G23">
        <v>1984</v>
      </c>
      <c r="H23">
        <v>1985</v>
      </c>
      <c r="I23">
        <v>1986</v>
      </c>
      <c r="J23">
        <v>1987</v>
      </c>
      <c r="K23">
        <v>1988</v>
      </c>
      <c r="L23">
        <v>1989</v>
      </c>
      <c r="M23">
        <v>1990</v>
      </c>
      <c r="N23">
        <v>1991</v>
      </c>
      <c r="O23">
        <v>1992</v>
      </c>
      <c r="P23">
        <v>1993</v>
      </c>
      <c r="Q23">
        <v>1994</v>
      </c>
      <c r="R23">
        <v>1995</v>
      </c>
      <c r="S23">
        <v>1996</v>
      </c>
      <c r="T23">
        <v>1997</v>
      </c>
      <c r="U23">
        <v>1998</v>
      </c>
      <c r="V23">
        <v>1999</v>
      </c>
      <c r="W23">
        <v>2000</v>
      </c>
      <c r="X23">
        <v>2001</v>
      </c>
      <c r="Y23">
        <v>2002</v>
      </c>
      <c r="Z23">
        <v>2003</v>
      </c>
      <c r="AA23">
        <v>2004</v>
      </c>
      <c r="AB23">
        <v>2005</v>
      </c>
      <c r="AC23">
        <v>2006</v>
      </c>
      <c r="AD23">
        <v>2007</v>
      </c>
      <c r="AE23">
        <v>2008</v>
      </c>
      <c r="AF23">
        <v>2009</v>
      </c>
      <c r="AG23">
        <v>2010</v>
      </c>
      <c r="AH23">
        <v>2011</v>
      </c>
      <c r="AI23">
        <v>2012</v>
      </c>
      <c r="AJ23">
        <v>2013</v>
      </c>
      <c r="AK23">
        <v>2014</v>
      </c>
      <c r="AL23">
        <v>2015</v>
      </c>
      <c r="AM23">
        <v>2016</v>
      </c>
      <c r="AN23">
        <v>2017</v>
      </c>
    </row>
    <row r="24" spans="1:40" x14ac:dyDescent="0.2">
      <c r="A24" s="16">
        <v>1989</v>
      </c>
      <c r="B24" s="17">
        <v>3398</v>
      </c>
      <c r="C24" s="17">
        <v>5124</v>
      </c>
      <c r="E24">
        <v>6777</v>
      </c>
      <c r="F24">
        <v>1931</v>
      </c>
      <c r="G24">
        <v>1806</v>
      </c>
      <c r="H24">
        <v>4652</v>
      </c>
      <c r="I24">
        <v>1344</v>
      </c>
      <c r="J24">
        <v>1607</v>
      </c>
      <c r="K24">
        <v>5140</v>
      </c>
      <c r="L24">
        <v>3398</v>
      </c>
      <c r="M24">
        <v>2241</v>
      </c>
      <c r="N24">
        <v>5075</v>
      </c>
      <c r="O24">
        <v>3816</v>
      </c>
      <c r="P24">
        <v>2441</v>
      </c>
      <c r="Q24">
        <v>4954</v>
      </c>
      <c r="R24">
        <v>3227</v>
      </c>
      <c r="S24">
        <v>4583</v>
      </c>
      <c r="T24">
        <v>4599</v>
      </c>
      <c r="U24">
        <v>2415</v>
      </c>
      <c r="V24">
        <v>3788</v>
      </c>
      <c r="W24">
        <v>4800</v>
      </c>
      <c r="X24">
        <v>3328</v>
      </c>
      <c r="Y24">
        <v>6322</v>
      </c>
      <c r="Z24">
        <v>1971</v>
      </c>
      <c r="AA24">
        <v>4101</v>
      </c>
      <c r="AB24">
        <v>2652</v>
      </c>
      <c r="AC24">
        <v>4873</v>
      </c>
      <c r="AD24">
        <v>5196</v>
      </c>
      <c r="AE24">
        <v>3143</v>
      </c>
      <c r="AF24">
        <v>3294</v>
      </c>
      <c r="AG24">
        <v>4014</v>
      </c>
      <c r="AH24">
        <v>1746</v>
      </c>
      <c r="AI24">
        <v>1785</v>
      </c>
      <c r="AJ24">
        <v>1847</v>
      </c>
      <c r="AK24">
        <v>2099</v>
      </c>
      <c r="AL24">
        <v>2320</v>
      </c>
      <c r="AM24">
        <v>1766</v>
      </c>
      <c r="AN24">
        <v>1623</v>
      </c>
    </row>
    <row r="25" spans="1:40" x14ac:dyDescent="0.2">
      <c r="A25" s="16">
        <v>1990</v>
      </c>
      <c r="B25" s="17">
        <v>2241</v>
      </c>
      <c r="C25" s="17">
        <v>2857</v>
      </c>
      <c r="E25">
        <v>105</v>
      </c>
      <c r="F25">
        <v>126</v>
      </c>
      <c r="G25">
        <v>118</v>
      </c>
      <c r="H25">
        <v>125</v>
      </c>
      <c r="I25">
        <v>88</v>
      </c>
      <c r="J25">
        <v>105</v>
      </c>
      <c r="K25">
        <v>76</v>
      </c>
      <c r="L25">
        <v>80</v>
      </c>
      <c r="M25">
        <v>82</v>
      </c>
      <c r="N25">
        <v>71</v>
      </c>
      <c r="O25">
        <v>82</v>
      </c>
      <c r="P25">
        <v>90</v>
      </c>
      <c r="Q25">
        <v>74</v>
      </c>
      <c r="R25">
        <v>75</v>
      </c>
      <c r="S25">
        <v>90</v>
      </c>
      <c r="T25">
        <v>78</v>
      </c>
      <c r="U25">
        <v>82</v>
      </c>
      <c r="V25">
        <v>90</v>
      </c>
      <c r="W25">
        <v>101</v>
      </c>
      <c r="X25">
        <v>107</v>
      </c>
      <c r="Y25">
        <v>110</v>
      </c>
      <c r="Z25">
        <v>107</v>
      </c>
      <c r="AA25">
        <v>108</v>
      </c>
      <c r="AB25">
        <v>109</v>
      </c>
      <c r="AC25">
        <v>102</v>
      </c>
      <c r="AD25">
        <v>97</v>
      </c>
      <c r="AE25">
        <v>82</v>
      </c>
      <c r="AF25">
        <v>87</v>
      </c>
      <c r="AG25">
        <v>90</v>
      </c>
      <c r="AH25">
        <v>113</v>
      </c>
      <c r="AI25">
        <v>116</v>
      </c>
      <c r="AJ25">
        <v>120</v>
      </c>
      <c r="AK25">
        <v>137</v>
      </c>
      <c r="AL25">
        <v>151</v>
      </c>
      <c r="AM25">
        <v>115</v>
      </c>
      <c r="AN25">
        <v>111</v>
      </c>
    </row>
    <row r="26" spans="1:40" x14ac:dyDescent="0.2">
      <c r="A26" s="16">
        <v>1991</v>
      </c>
      <c r="B26" s="17">
        <v>5075</v>
      </c>
      <c r="C26" s="17">
        <v>6091</v>
      </c>
    </row>
    <row r="27" spans="1:40" x14ac:dyDescent="0.2">
      <c r="A27" s="16">
        <v>1992</v>
      </c>
      <c r="B27" s="17">
        <v>3816</v>
      </c>
      <c r="C27" s="17">
        <v>3129</v>
      </c>
    </row>
    <row r="28" spans="1:40" x14ac:dyDescent="0.2">
      <c r="A28" s="16">
        <v>1993</v>
      </c>
      <c r="B28" s="17">
        <v>2441</v>
      </c>
      <c r="C28" s="17">
        <v>4670</v>
      </c>
    </row>
    <row r="29" spans="1:40" x14ac:dyDescent="0.2">
      <c r="A29" s="16">
        <v>1994</v>
      </c>
      <c r="B29" s="17">
        <v>4954</v>
      </c>
      <c r="C29" s="17">
        <v>9641</v>
      </c>
    </row>
    <row r="30" spans="1:40" x14ac:dyDescent="0.2">
      <c r="A30" s="16">
        <v>1995</v>
      </c>
      <c r="B30" s="17">
        <v>3227</v>
      </c>
      <c r="C30" s="17">
        <v>3885</v>
      </c>
    </row>
    <row r="31" spans="1:40" x14ac:dyDescent="0.2">
      <c r="A31" s="16">
        <v>1996</v>
      </c>
      <c r="B31" s="17">
        <v>4583</v>
      </c>
      <c r="C31" s="17">
        <v>4665</v>
      </c>
    </row>
    <row r="32" spans="1:40" x14ac:dyDescent="0.2">
      <c r="A32" s="16">
        <v>1997</v>
      </c>
      <c r="B32" s="17">
        <v>4599</v>
      </c>
      <c r="C32" s="17">
        <v>6022</v>
      </c>
    </row>
    <row r="33" spans="1:3" x14ac:dyDescent="0.2">
      <c r="A33" s="16">
        <v>1998</v>
      </c>
      <c r="B33" s="17">
        <v>2415</v>
      </c>
      <c r="C33" s="17">
        <v>2452</v>
      </c>
    </row>
    <row r="34" spans="1:3" x14ac:dyDescent="0.2">
      <c r="A34" s="16">
        <v>1999</v>
      </c>
      <c r="B34" s="17">
        <v>3788</v>
      </c>
      <c r="C34" s="17">
        <v>6331</v>
      </c>
    </row>
    <row r="35" spans="1:3" x14ac:dyDescent="0.2">
      <c r="A35" s="16">
        <v>2000</v>
      </c>
      <c r="B35" s="17">
        <v>4800</v>
      </c>
      <c r="C35" s="17">
        <v>6184</v>
      </c>
    </row>
    <row r="36" spans="1:3" x14ac:dyDescent="0.2">
      <c r="A36" s="16">
        <v>2001</v>
      </c>
      <c r="B36" s="17">
        <v>3328</v>
      </c>
      <c r="C36" s="17">
        <v>3351</v>
      </c>
    </row>
    <row r="37" spans="1:3" x14ac:dyDescent="0.2">
      <c r="A37" s="16">
        <v>2002</v>
      </c>
      <c r="B37" s="17">
        <v>6322</v>
      </c>
      <c r="C37" s="17">
        <v>7383</v>
      </c>
    </row>
    <row r="38" spans="1:3" x14ac:dyDescent="0.2">
      <c r="A38" s="16">
        <v>2003</v>
      </c>
      <c r="B38" s="17">
        <v>1971</v>
      </c>
      <c r="C38" s="17">
        <v>1984</v>
      </c>
    </row>
    <row r="39" spans="1:3" x14ac:dyDescent="0.2">
      <c r="A39" s="16">
        <v>2004</v>
      </c>
      <c r="B39" s="17">
        <v>4101</v>
      </c>
      <c r="C39" s="17">
        <v>5440</v>
      </c>
    </row>
    <row r="40" spans="1:3" x14ac:dyDescent="0.2">
      <c r="A40" s="16">
        <v>2005</v>
      </c>
      <c r="B40" s="17">
        <v>2652</v>
      </c>
      <c r="C40" s="17">
        <v>2683</v>
      </c>
    </row>
    <row r="41" spans="1:3" x14ac:dyDescent="0.2">
      <c r="A41" s="16">
        <v>2006</v>
      </c>
      <c r="B41" s="17">
        <v>4873</v>
      </c>
      <c r="C41" s="17">
        <v>4886</v>
      </c>
    </row>
    <row r="42" spans="1:3" x14ac:dyDescent="0.2">
      <c r="A42" s="16">
        <v>2007</v>
      </c>
      <c r="B42" s="17">
        <v>5196</v>
      </c>
      <c r="C42" s="17">
        <v>5475</v>
      </c>
    </row>
    <row r="43" spans="1:3" x14ac:dyDescent="0.2">
      <c r="A43" s="16">
        <v>2008</v>
      </c>
      <c r="B43" s="17">
        <v>3143</v>
      </c>
      <c r="C43" s="17">
        <v>3475</v>
      </c>
    </row>
    <row r="44" spans="1:3" x14ac:dyDescent="0.2">
      <c r="A44" s="16">
        <v>2009</v>
      </c>
      <c r="B44" s="17">
        <v>3294</v>
      </c>
      <c r="C44" s="17">
        <v>3302</v>
      </c>
    </row>
    <row r="45" spans="1:3" x14ac:dyDescent="0.2">
      <c r="A45" s="16">
        <v>2010</v>
      </c>
      <c r="B45" s="17">
        <v>4014</v>
      </c>
      <c r="C45" s="17">
        <v>4370</v>
      </c>
    </row>
    <row r="46" spans="1:3" x14ac:dyDescent="0.2">
      <c r="A46" s="16">
        <v>2011</v>
      </c>
      <c r="B46" s="17">
        <v>1746</v>
      </c>
      <c r="C46" s="17">
        <v>1760</v>
      </c>
    </row>
    <row r="47" spans="1:3" x14ac:dyDescent="0.2">
      <c r="A47" s="16">
        <v>2012</v>
      </c>
      <c r="B47" s="17">
        <v>1785</v>
      </c>
      <c r="C47" s="17">
        <v>1797</v>
      </c>
    </row>
    <row r="48" spans="1:3" x14ac:dyDescent="0.2">
      <c r="A48" s="16">
        <v>2013</v>
      </c>
      <c r="B48" s="17">
        <v>1847</v>
      </c>
      <c r="C48" s="17">
        <v>1855</v>
      </c>
    </row>
    <row r="49" spans="1:3" x14ac:dyDescent="0.2">
      <c r="A49" s="16">
        <v>2014</v>
      </c>
      <c r="B49" s="17">
        <v>2099</v>
      </c>
      <c r="C49" s="17">
        <v>2106</v>
      </c>
    </row>
    <row r="50" spans="1:3" x14ac:dyDescent="0.2">
      <c r="A50" s="16">
        <v>2015</v>
      </c>
      <c r="B50" s="17">
        <v>2320</v>
      </c>
      <c r="C50" s="17">
        <v>2330</v>
      </c>
    </row>
    <row r="51" spans="1:3" x14ac:dyDescent="0.2">
      <c r="A51" s="16">
        <v>2016</v>
      </c>
      <c r="B51" s="17">
        <v>1766</v>
      </c>
      <c r="C51" s="17">
        <v>1780</v>
      </c>
    </row>
    <row r="52" spans="1:3" x14ac:dyDescent="0.2">
      <c r="A52" s="16">
        <v>2017</v>
      </c>
      <c r="B52" s="17">
        <v>1623</v>
      </c>
      <c r="C52" s="17">
        <v>2112</v>
      </c>
    </row>
  </sheetData>
  <sortState ref="A17:C52">
    <sortCondition ref="A17:A52"/>
  </sortState>
  <hyperlinks>
    <hyperlink ref="A52" r:id="rId1" display="https://access.afsc.noaa.gov/al/otolith_inventory/inventory_details_race.php?inventory_year=2017&amp;selected_species_code=21740" xr:uid="{00000000-0004-0000-0100-000000000000}"/>
    <hyperlink ref="A51" r:id="rId2" display="https://access.afsc.noaa.gov/al/otolith_inventory/inventory_details_race.php?inventory_year=2016&amp;selected_species_code=21740" xr:uid="{00000000-0004-0000-0100-000001000000}"/>
    <hyperlink ref="A50" r:id="rId3" display="https://access.afsc.noaa.gov/al/otolith_inventory/inventory_details_race.php?inventory_year=2015&amp;selected_species_code=21740" xr:uid="{00000000-0004-0000-0100-000002000000}"/>
    <hyperlink ref="A49" r:id="rId4" display="https://access.afsc.noaa.gov/al/otolith_inventory/inventory_details_race.php?inventory_year=2014&amp;selected_species_code=21740" xr:uid="{00000000-0004-0000-0100-000003000000}"/>
    <hyperlink ref="A48" r:id="rId5" display="https://access.afsc.noaa.gov/al/otolith_inventory/inventory_details_race.php?inventory_year=2013&amp;selected_species_code=21740" xr:uid="{00000000-0004-0000-0100-000004000000}"/>
    <hyperlink ref="A47" r:id="rId6" display="https://access.afsc.noaa.gov/al/otolith_inventory/inventory_details_race.php?inventory_year=2012&amp;selected_species_code=21740" xr:uid="{00000000-0004-0000-0100-000005000000}"/>
    <hyperlink ref="A46" r:id="rId7" display="https://access.afsc.noaa.gov/al/otolith_inventory/inventory_details_race.php?inventory_year=2011&amp;selected_species_code=21740" xr:uid="{00000000-0004-0000-0100-000006000000}"/>
    <hyperlink ref="A45" r:id="rId8" display="https://access.afsc.noaa.gov/al/otolith_inventory/inventory_details_race.php?inventory_year=2010&amp;selected_species_code=21740" xr:uid="{00000000-0004-0000-0100-000007000000}"/>
    <hyperlink ref="A44" r:id="rId9" display="https://access.afsc.noaa.gov/al/otolith_inventory/inventory_details_race.php?inventory_year=2009&amp;selected_species_code=21740" xr:uid="{00000000-0004-0000-0100-000008000000}"/>
    <hyperlink ref="A43" r:id="rId10" display="https://access.afsc.noaa.gov/al/otolith_inventory/inventory_details_race.php?inventory_year=2008&amp;selected_species_code=21740" xr:uid="{00000000-0004-0000-0100-000009000000}"/>
    <hyperlink ref="A42" r:id="rId11" display="https://access.afsc.noaa.gov/al/otolith_inventory/inventory_details_race.php?inventory_year=2007&amp;selected_species_code=21740" xr:uid="{00000000-0004-0000-0100-00000A000000}"/>
    <hyperlink ref="A41" r:id="rId12" display="https://access.afsc.noaa.gov/al/otolith_inventory/inventory_details_race.php?inventory_year=2006&amp;selected_species_code=21740" xr:uid="{00000000-0004-0000-0100-00000B000000}"/>
    <hyperlink ref="A40" r:id="rId13" display="https://access.afsc.noaa.gov/al/otolith_inventory/inventory_details_race.php?inventory_year=2005&amp;selected_species_code=21740" xr:uid="{00000000-0004-0000-0100-00000C000000}"/>
    <hyperlink ref="A39" r:id="rId14" display="https://access.afsc.noaa.gov/al/otolith_inventory/inventory_details_race.php?inventory_year=2004&amp;selected_species_code=21740" xr:uid="{00000000-0004-0000-0100-00000D000000}"/>
    <hyperlink ref="A38" r:id="rId15" display="https://access.afsc.noaa.gov/al/otolith_inventory/inventory_details_race.php?inventory_year=2003&amp;selected_species_code=21740" xr:uid="{00000000-0004-0000-0100-00000E000000}"/>
    <hyperlink ref="A37" r:id="rId16" display="https://access.afsc.noaa.gov/al/otolith_inventory/inventory_details_race.php?inventory_year=2002&amp;selected_species_code=21740" xr:uid="{00000000-0004-0000-0100-00000F000000}"/>
    <hyperlink ref="A36" r:id="rId17" display="https://access.afsc.noaa.gov/al/otolith_inventory/inventory_details_race.php?inventory_year=2001&amp;selected_species_code=21740" xr:uid="{00000000-0004-0000-0100-000010000000}"/>
    <hyperlink ref="A35" r:id="rId18" display="https://access.afsc.noaa.gov/al/otolith_inventory/inventory_details_race.php?inventory_year=2000&amp;selected_species_code=21740" xr:uid="{00000000-0004-0000-0100-000011000000}"/>
    <hyperlink ref="A34" r:id="rId19" display="https://access.afsc.noaa.gov/al/otolith_inventory/inventory_details_race.php?inventory_year=1999&amp;selected_species_code=21740" xr:uid="{00000000-0004-0000-0100-000012000000}"/>
    <hyperlink ref="A33" r:id="rId20" display="https://access.afsc.noaa.gov/al/otolith_inventory/inventory_details_race.php?inventory_year=1998&amp;selected_species_code=21740" xr:uid="{00000000-0004-0000-0100-000013000000}"/>
    <hyperlink ref="A32" r:id="rId21" display="https://access.afsc.noaa.gov/al/otolith_inventory/inventory_details_race.php?inventory_year=1997&amp;selected_species_code=21740" xr:uid="{00000000-0004-0000-0100-000014000000}"/>
    <hyperlink ref="A31" r:id="rId22" display="https://access.afsc.noaa.gov/al/otolith_inventory/inventory_details_race.php?inventory_year=1996&amp;selected_species_code=21740" xr:uid="{00000000-0004-0000-0100-000015000000}"/>
    <hyperlink ref="A30" r:id="rId23" display="https://access.afsc.noaa.gov/al/otolith_inventory/inventory_details_race.php?inventory_year=1995&amp;selected_species_code=21740" xr:uid="{00000000-0004-0000-0100-000016000000}"/>
    <hyperlink ref="A29" r:id="rId24" display="https://access.afsc.noaa.gov/al/otolith_inventory/inventory_details_race.php?inventory_year=1994&amp;selected_species_code=21740" xr:uid="{00000000-0004-0000-0100-000017000000}"/>
    <hyperlink ref="A28" r:id="rId25" display="https://access.afsc.noaa.gov/al/otolith_inventory/inventory_details_race.php?inventory_year=1993&amp;selected_species_code=21740" xr:uid="{00000000-0004-0000-0100-000018000000}"/>
    <hyperlink ref="A27" r:id="rId26" display="https://access.afsc.noaa.gov/al/otolith_inventory/inventory_details_race.php?inventory_year=1992&amp;selected_species_code=21740" xr:uid="{00000000-0004-0000-0100-000019000000}"/>
    <hyperlink ref="A26" r:id="rId27" display="https://access.afsc.noaa.gov/al/otolith_inventory/inventory_details_race.php?inventory_year=1991&amp;selected_species_code=21740" xr:uid="{00000000-0004-0000-0100-00001A000000}"/>
    <hyperlink ref="A25" r:id="rId28" display="https://access.afsc.noaa.gov/al/otolith_inventory/inventory_details_race.php?inventory_year=1990&amp;selected_species_code=21740" xr:uid="{00000000-0004-0000-0100-00001B000000}"/>
    <hyperlink ref="A24" r:id="rId29" display="https://access.afsc.noaa.gov/al/otolith_inventory/inventory_details_race.php?inventory_year=1989&amp;selected_species_code=21740" xr:uid="{00000000-0004-0000-0100-00001C000000}"/>
    <hyperlink ref="A23" r:id="rId30" display="https://access.afsc.noaa.gov/al/otolith_inventory/inventory_details_race.php?inventory_year=1988&amp;selected_species_code=21740" xr:uid="{00000000-0004-0000-0100-00001D000000}"/>
    <hyperlink ref="A22" r:id="rId31" display="https://access.afsc.noaa.gov/al/otolith_inventory/inventory_details_race.php?inventory_year=1987&amp;selected_species_code=21740" xr:uid="{00000000-0004-0000-0100-00001E000000}"/>
    <hyperlink ref="A21" r:id="rId32" display="https://access.afsc.noaa.gov/al/otolith_inventory/inventory_details_race.php?inventory_year=1986&amp;selected_species_code=21740" xr:uid="{00000000-0004-0000-0100-00001F000000}"/>
    <hyperlink ref="A20" r:id="rId33" display="https://access.afsc.noaa.gov/al/otolith_inventory/inventory_details_race.php?inventory_year=1985&amp;selected_species_code=21740" xr:uid="{00000000-0004-0000-0100-000020000000}"/>
    <hyperlink ref="A19" r:id="rId34" display="https://access.afsc.noaa.gov/al/otolith_inventory/inventory_details_race.php?inventory_year=1984&amp;selected_species_code=21740" xr:uid="{00000000-0004-0000-0100-000021000000}"/>
    <hyperlink ref="A18" r:id="rId35" display="https://access.afsc.noaa.gov/al/otolith_inventory/inventory_details_race.php?inventory_year=1983&amp;selected_species_code=21740" xr:uid="{00000000-0004-0000-0100-000022000000}"/>
    <hyperlink ref="A17" r:id="rId36" display="https://access.afsc.noaa.gov/al/otolith_inventory/inventory_details_race.php?inventory_year=1982&amp;selected_species_code=21740" xr:uid="{00000000-0004-0000-0100-000023000000}"/>
  </hyperlinks>
  <pageMargins left="0.7" right="0.7" top="0.75" bottom="0.75" header="0.3" footer="0.3"/>
  <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98"/>
  <sheetViews>
    <sheetView topLeftCell="A13" workbookViewId="0">
      <selection activeCell="M24" sqref="A24:M24"/>
    </sheetView>
  </sheetViews>
  <sheetFormatPr baseColWidth="10" defaultRowHeight="16" x14ac:dyDescent="0.2"/>
  <sheetData>
    <row r="1" spans="1:26" x14ac:dyDescent="0.2">
      <c r="A1" t="s">
        <v>0</v>
      </c>
      <c r="B1" t="s">
        <v>145</v>
      </c>
      <c r="C1" t="s">
        <v>146</v>
      </c>
      <c r="D1" t="s">
        <v>38</v>
      </c>
      <c r="E1" t="s">
        <v>147</v>
      </c>
    </row>
    <row r="2" spans="1:26" x14ac:dyDescent="0.2">
      <c r="A2" t="s">
        <v>148</v>
      </c>
    </row>
    <row r="3" spans="1:26" x14ac:dyDescent="0.2">
      <c r="A3">
        <v>2017</v>
      </c>
    </row>
    <row r="4" spans="1:26" x14ac:dyDescent="0.2">
      <c r="A4" t="s">
        <v>149</v>
      </c>
      <c r="B4" t="s">
        <v>150</v>
      </c>
      <c r="C4" t="s">
        <v>151</v>
      </c>
      <c r="D4" t="s">
        <v>125</v>
      </c>
      <c r="E4" t="s">
        <v>152</v>
      </c>
      <c r="F4" t="s">
        <v>153</v>
      </c>
      <c r="G4" t="s">
        <v>154</v>
      </c>
      <c r="H4" t="s">
        <v>155</v>
      </c>
      <c r="I4" t="s">
        <v>156</v>
      </c>
      <c r="J4" t="s">
        <v>47</v>
      </c>
      <c r="K4" t="s">
        <v>125</v>
      </c>
      <c r="L4" t="s">
        <v>157</v>
      </c>
      <c r="M4" t="s">
        <v>158</v>
      </c>
      <c r="N4" t="s">
        <v>159</v>
      </c>
      <c r="O4" t="s">
        <v>160</v>
      </c>
      <c r="P4" t="s">
        <v>161</v>
      </c>
      <c r="Q4" t="s">
        <v>162</v>
      </c>
      <c r="R4" t="s">
        <v>125</v>
      </c>
      <c r="S4" t="s">
        <v>157</v>
      </c>
      <c r="T4" t="s">
        <v>163</v>
      </c>
    </row>
    <row r="5" spans="1:26" x14ac:dyDescent="0.2">
      <c r="A5" t="s">
        <v>0</v>
      </c>
      <c r="B5" t="s">
        <v>19</v>
      </c>
      <c r="C5" t="s">
        <v>47</v>
      </c>
      <c r="D5" t="s">
        <v>162</v>
      </c>
      <c r="E5" t="s">
        <v>125</v>
      </c>
      <c r="F5" t="s">
        <v>164</v>
      </c>
    </row>
    <row r="6" spans="1:26" x14ac:dyDescent="0.2">
      <c r="A6">
        <v>1970</v>
      </c>
    </row>
    <row r="7" spans="1:26" x14ac:dyDescent="0.2">
      <c r="A7" t="s">
        <v>165</v>
      </c>
    </row>
    <row r="8" spans="1:26" x14ac:dyDescent="0.2">
      <c r="A8">
        <v>2019</v>
      </c>
    </row>
    <row r="9" spans="1:26" x14ac:dyDescent="0.2">
      <c r="A9" t="s">
        <v>166</v>
      </c>
    </row>
    <row r="10" spans="1:26" x14ac:dyDescent="0.2">
      <c r="A10">
        <v>2</v>
      </c>
    </row>
    <row r="11" spans="1:26" x14ac:dyDescent="0.2">
      <c r="A11" t="s">
        <v>167</v>
      </c>
    </row>
    <row r="12" spans="1:26" x14ac:dyDescent="0.2">
      <c r="A12">
        <v>26</v>
      </c>
    </row>
    <row r="13" spans="1:26" x14ac:dyDescent="0.2">
      <c r="A13">
        <v>36</v>
      </c>
    </row>
    <row r="14" spans="1:26" x14ac:dyDescent="0.2">
      <c r="A14" t="s">
        <v>168</v>
      </c>
    </row>
    <row r="15" spans="1:26" x14ac:dyDescent="0.2">
      <c r="A15" t="s">
        <v>169</v>
      </c>
    </row>
    <row r="16" spans="1:26" x14ac:dyDescent="0.2">
      <c r="A16">
        <v>1991</v>
      </c>
      <c r="B16">
        <v>1992</v>
      </c>
      <c r="C16">
        <v>1993</v>
      </c>
      <c r="D16">
        <v>1994</v>
      </c>
      <c r="E16">
        <v>1995</v>
      </c>
      <c r="F16">
        <v>1996</v>
      </c>
      <c r="G16">
        <v>1997</v>
      </c>
      <c r="H16">
        <v>1998</v>
      </c>
      <c r="I16">
        <v>1999</v>
      </c>
      <c r="J16">
        <v>2000</v>
      </c>
      <c r="K16">
        <v>2001</v>
      </c>
      <c r="L16">
        <v>2002</v>
      </c>
      <c r="M16">
        <v>2003</v>
      </c>
      <c r="N16">
        <v>2004</v>
      </c>
      <c r="O16">
        <v>2005</v>
      </c>
      <c r="P16">
        <v>2006</v>
      </c>
      <c r="Q16">
        <v>2007</v>
      </c>
      <c r="R16">
        <v>2008</v>
      </c>
      <c r="S16">
        <v>2009</v>
      </c>
      <c r="T16">
        <v>2010</v>
      </c>
      <c r="U16">
        <v>2011</v>
      </c>
      <c r="V16">
        <v>2012</v>
      </c>
      <c r="W16">
        <v>2013</v>
      </c>
      <c r="X16">
        <v>2014</v>
      </c>
      <c r="Y16">
        <v>2015</v>
      </c>
      <c r="Z16">
        <v>2016</v>
      </c>
    </row>
    <row r="17" spans="1:36" x14ac:dyDescent="0.2">
      <c r="A17" t="s">
        <v>170</v>
      </c>
    </row>
    <row r="18" spans="1:36" x14ac:dyDescent="0.2">
      <c r="A18">
        <v>1982</v>
      </c>
      <c r="B18">
        <v>1983</v>
      </c>
      <c r="C18">
        <v>1984</v>
      </c>
      <c r="D18">
        <v>1985</v>
      </c>
      <c r="E18">
        <v>1986</v>
      </c>
      <c r="F18">
        <v>1987</v>
      </c>
      <c r="G18">
        <v>1988</v>
      </c>
      <c r="H18">
        <v>1989</v>
      </c>
      <c r="I18">
        <v>1990</v>
      </c>
      <c r="J18">
        <v>1991</v>
      </c>
      <c r="K18">
        <v>1992</v>
      </c>
      <c r="L18">
        <v>1993</v>
      </c>
      <c r="M18">
        <v>1994</v>
      </c>
      <c r="N18">
        <v>1995</v>
      </c>
      <c r="O18">
        <v>1996</v>
      </c>
      <c r="P18">
        <v>1997</v>
      </c>
      <c r="Q18">
        <v>1998</v>
      </c>
      <c r="R18">
        <v>1999</v>
      </c>
      <c r="S18">
        <v>2000</v>
      </c>
      <c r="T18">
        <v>2001</v>
      </c>
      <c r="U18">
        <v>2002</v>
      </c>
      <c r="V18">
        <v>2003</v>
      </c>
      <c r="W18">
        <v>2004</v>
      </c>
      <c r="X18">
        <v>2005</v>
      </c>
      <c r="Y18">
        <v>2006</v>
      </c>
      <c r="Z18">
        <v>2007</v>
      </c>
      <c r="AA18">
        <v>2008</v>
      </c>
      <c r="AB18">
        <v>2009</v>
      </c>
      <c r="AC18">
        <v>2010</v>
      </c>
      <c r="AD18">
        <v>2011</v>
      </c>
      <c r="AE18">
        <v>2012</v>
      </c>
      <c r="AF18">
        <v>2013</v>
      </c>
      <c r="AG18">
        <v>2014</v>
      </c>
      <c r="AH18">
        <v>2015</v>
      </c>
      <c r="AI18">
        <f>AH18+1</f>
        <v>2016</v>
      </c>
      <c r="AJ18">
        <f t="shared" ref="AJ18" si="0">AI18+1</f>
        <v>2017</v>
      </c>
    </row>
    <row r="19" spans="1:36" x14ac:dyDescent="0.2">
      <c r="A19" t="s">
        <v>171</v>
      </c>
    </row>
    <row r="20" spans="1:36" x14ac:dyDescent="0.2">
      <c r="A20">
        <v>3</v>
      </c>
    </row>
    <row r="21" spans="1:36" x14ac:dyDescent="0.2">
      <c r="A21" t="s">
        <v>172</v>
      </c>
    </row>
    <row r="22" spans="1:36" x14ac:dyDescent="0.2">
      <c r="A22">
        <v>15</v>
      </c>
    </row>
    <row r="23" spans="1:36" x14ac:dyDescent="0.2">
      <c r="A23" t="s">
        <v>173</v>
      </c>
    </row>
    <row r="24" spans="1:36" x14ac:dyDescent="0.2">
      <c r="A24" s="1">
        <f>wtage_mean!C2</f>
        <v>0.285831903</v>
      </c>
      <c r="B24" s="1">
        <f>wtage_mean!D2</f>
        <v>0.4763462</v>
      </c>
      <c r="C24" s="1">
        <f>wtage_mean!E2</f>
        <v>0.60438824400000002</v>
      </c>
      <c r="D24" s="1">
        <f>wtage_mean!F2</f>
        <v>0.72757859000000003</v>
      </c>
      <c r="E24" s="1">
        <f>wtage_mean!G2</f>
        <v>0.83865891699999995</v>
      </c>
      <c r="F24" s="1">
        <f>wtage_mean!H2</f>
        <v>0.87330405300000002</v>
      </c>
      <c r="G24" s="1">
        <f>wtage_mean!I2</f>
        <v>1.0139296170000001</v>
      </c>
      <c r="H24" s="1">
        <f>wtage_mean!J2</f>
        <v>1.126930891</v>
      </c>
      <c r="I24" s="1">
        <f>wtage_mean!K2</f>
        <v>1.12934103</v>
      </c>
      <c r="J24" s="1">
        <f>wtage_mean!L2</f>
        <v>1.25103857</v>
      </c>
      <c r="K24" s="1">
        <f>wtage_mean!M2</f>
        <v>1.2398261399999999</v>
      </c>
      <c r="L24" s="1">
        <f>wtage_mean!N2</f>
        <v>1.30809624</v>
      </c>
      <c r="M24" s="1">
        <f>wtage_mean!O2</f>
        <v>1.2493070900000001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36" x14ac:dyDescent="0.2">
      <c r="A25" s="1">
        <f>wtage_mean!C3</f>
        <v>0.39381160900000001</v>
      </c>
      <c r="B25" s="1">
        <f>wtage_mean!D3</f>
        <v>0.46200888899999998</v>
      </c>
      <c r="C25" s="1">
        <f>wtage_mean!E3</f>
        <v>0.64725544999999995</v>
      </c>
      <c r="D25" s="1">
        <f>wtage_mean!F3</f>
        <v>0.70067005999999998</v>
      </c>
      <c r="E25" s="1">
        <f>wtage_mean!G3</f>
        <v>0.811723113</v>
      </c>
      <c r="F25" s="1">
        <f>wtage_mean!H3</f>
        <v>0.98187545700000001</v>
      </c>
      <c r="G25" s="1">
        <f>wtage_mean!I3</f>
        <v>1.0305708149999999</v>
      </c>
      <c r="H25" s="1">
        <f>wtage_mean!J3</f>
        <v>1.2103165199999999</v>
      </c>
      <c r="I25" s="1">
        <f>wtage_mean!K3</f>
        <v>1.2263809299999999</v>
      </c>
      <c r="J25" s="1">
        <f>wtage_mean!L3</f>
        <v>1.27217625</v>
      </c>
      <c r="K25" s="1">
        <f>wtage_mean!M3</f>
        <v>1.198747639</v>
      </c>
      <c r="L25" s="1">
        <f>wtage_mean!N3</f>
        <v>1.34037031</v>
      </c>
      <c r="M25" s="1">
        <f>wtage_mean!O3</f>
        <v>1.4303851400000001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36" x14ac:dyDescent="0.2">
      <c r="A26" s="1">
        <f>wtage_mean!C4</f>
        <v>0.49703545100000002</v>
      </c>
      <c r="B26" s="1">
        <f>wtage_mean!D4</f>
        <v>0.61014173900000002</v>
      </c>
      <c r="C26" s="1">
        <f>wtage_mean!E4</f>
        <v>0.64977752600000005</v>
      </c>
      <c r="D26" s="1">
        <f>wtage_mean!F4</f>
        <v>0.753521793</v>
      </c>
      <c r="E26" s="1">
        <f>wtage_mean!G4</f>
        <v>0.90396379500000001</v>
      </c>
      <c r="F26" s="1">
        <f>wtage_mean!H4</f>
        <v>1.039495496</v>
      </c>
      <c r="G26" s="1">
        <f>wtage_mean!I4</f>
        <v>1.21128119</v>
      </c>
      <c r="H26" s="1">
        <f>wtage_mean!J4</f>
        <v>1.2320325999999999</v>
      </c>
      <c r="I26" s="1">
        <f>wtage_mean!K4</f>
        <v>1.3914348000000001</v>
      </c>
      <c r="J26" s="1">
        <f>wtage_mean!L4</f>
        <v>1.53791677</v>
      </c>
      <c r="K26" s="1">
        <f>wtage_mean!M4</f>
        <v>1.61033834</v>
      </c>
      <c r="L26" s="1">
        <f>wtage_mean!N4</f>
        <v>1.64628496</v>
      </c>
      <c r="M26" s="1">
        <f>wtage_mean!O4</f>
        <v>1.58357897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36" x14ac:dyDescent="0.2">
      <c r="A27" s="1">
        <f>wtage_mean!C5</f>
        <v>0.40526662400000002</v>
      </c>
      <c r="B27" s="1">
        <f>wtage_mean!D5</f>
        <v>0.65068223199999997</v>
      </c>
      <c r="C27" s="1">
        <f>wtage_mean!E5</f>
        <v>0.72849960800000002</v>
      </c>
      <c r="D27" s="1">
        <f>wtage_mean!F5</f>
        <v>0.74723297700000002</v>
      </c>
      <c r="E27" s="1">
        <f>wtage_mean!G5</f>
        <v>0.70736453099999996</v>
      </c>
      <c r="F27" s="1">
        <f>wtage_mean!H5</f>
        <v>1.057313237</v>
      </c>
      <c r="G27" s="1">
        <f>wtage_mean!I5</f>
        <v>1.39452065</v>
      </c>
      <c r="H27" s="1">
        <f>wtage_mean!J5</f>
        <v>1.3474982</v>
      </c>
      <c r="I27" s="1">
        <f>wtage_mean!K5</f>
        <v>1.3469198600000001</v>
      </c>
      <c r="J27" s="1">
        <f>wtage_mean!L5</f>
        <v>1.3911817500000001</v>
      </c>
      <c r="K27" s="1">
        <f>wtage_mean!M5</f>
        <v>1.3941476399999999</v>
      </c>
      <c r="L27" s="1">
        <f>wtage_mean!N5</f>
        <v>1.3010208000000001</v>
      </c>
      <c r="M27" s="1">
        <f>wtage_mean!O5</f>
        <v>1.3412601099999999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36" x14ac:dyDescent="0.2">
      <c r="A28" s="1">
        <f>wtage_mean!C6</f>
        <v>0.37708986300000003</v>
      </c>
      <c r="B28" s="1">
        <f>wtage_mean!D6</f>
        <v>0.49815483300000002</v>
      </c>
      <c r="C28" s="1">
        <f>wtage_mean!E6</f>
        <v>0.73532449300000002</v>
      </c>
      <c r="D28" s="1">
        <f>wtage_mean!F6</f>
        <v>0.83997333299999999</v>
      </c>
      <c r="E28" s="1">
        <f>wtage_mean!G6</f>
        <v>0.85633702499999997</v>
      </c>
      <c r="F28" s="1">
        <f>wtage_mean!H6</f>
        <v>0.98566918400000003</v>
      </c>
      <c r="G28" s="1">
        <f>wtage_mean!I6</f>
        <v>1.2201855500000001</v>
      </c>
      <c r="H28" s="1">
        <f>wtage_mean!J6</f>
        <v>1.31482583</v>
      </c>
      <c r="I28" s="1">
        <f>wtage_mean!K6</f>
        <v>1.3876079800000001</v>
      </c>
      <c r="J28" s="1">
        <f>wtage_mean!L6</f>
        <v>1.4769455499999999</v>
      </c>
      <c r="K28" s="1">
        <f>wtage_mean!M6</f>
        <v>1.3898841399999999</v>
      </c>
      <c r="L28" s="1">
        <f>wtage_mean!N6</f>
        <v>1.2974704619999999</v>
      </c>
      <c r="M28" s="1">
        <f>wtage_mean!O6</f>
        <v>1.340887086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36" x14ac:dyDescent="0.2">
      <c r="A29" s="1">
        <f>wtage_mean!C7</f>
        <v>0.32274860300000002</v>
      </c>
      <c r="B29" s="1">
        <f>wtage_mean!D7</f>
        <v>0.42734274999999999</v>
      </c>
      <c r="C29" s="1">
        <f>wtage_mean!E7</f>
        <v>0.67863592500000003</v>
      </c>
      <c r="D29" s="1">
        <f>wtage_mean!F7</f>
        <v>0.79367553300000004</v>
      </c>
      <c r="E29" s="1">
        <f>wtage_mean!G7</f>
        <v>0.94852852899999995</v>
      </c>
      <c r="F29" s="1">
        <f>wtage_mean!H7</f>
        <v>0.95264307500000001</v>
      </c>
      <c r="G29" s="1">
        <f>wtage_mean!I7</f>
        <v>1.0202686670000001</v>
      </c>
      <c r="H29" s="1">
        <f>wtage_mean!J7</f>
        <v>1.095993765</v>
      </c>
      <c r="I29" s="1">
        <f>wtage_mean!K7</f>
        <v>1.3619166389999999</v>
      </c>
      <c r="J29" s="1">
        <f>wtage_mean!L7</f>
        <v>1.50001019</v>
      </c>
      <c r="K29" s="1">
        <f>wtage_mean!M7</f>
        <v>1.52034212</v>
      </c>
      <c r="L29" s="1">
        <f>wtage_mean!N7</f>
        <v>1.7102096499999999</v>
      </c>
      <c r="M29" s="1">
        <f>wtage_mean!O7</f>
        <v>1.59813542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36" x14ac:dyDescent="0.2">
      <c r="A30" s="1">
        <f>wtage_mean!C8</f>
        <v>0.31503196999999999</v>
      </c>
      <c r="B30" s="1">
        <f>wtage_mean!D8</f>
        <v>0.47067610500000001</v>
      </c>
      <c r="C30" s="1">
        <f>wtage_mean!E8</f>
        <v>0.55850195400000002</v>
      </c>
      <c r="D30" s="1">
        <f>wtage_mean!F8</f>
        <v>0.74738351599999997</v>
      </c>
      <c r="E30" s="1">
        <f>wtage_mean!G8</f>
        <v>0.89271527399999995</v>
      </c>
      <c r="F30" s="1">
        <f>wtage_mean!H8</f>
        <v>1.07220585</v>
      </c>
      <c r="G30" s="1">
        <f>wtage_mean!I8</f>
        <v>1.0905433360000001</v>
      </c>
      <c r="H30" s="1">
        <f>wtage_mean!J8</f>
        <v>1.2428800310000001</v>
      </c>
      <c r="I30" s="1">
        <f>wtage_mean!K8</f>
        <v>1.3458074</v>
      </c>
      <c r="J30" s="1">
        <f>wtage_mean!L8</f>
        <v>1.44292292</v>
      </c>
      <c r="K30" s="1">
        <f>wtage_mean!M8</f>
        <v>1.6677276000000001</v>
      </c>
      <c r="L30" s="1">
        <f>wtage_mean!N8</f>
        <v>1.42339697</v>
      </c>
      <c r="M30" s="1">
        <f>wtage_mean!O8</f>
        <v>1.3831085599999999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36" x14ac:dyDescent="0.2">
      <c r="A31" s="1">
        <f>wtage_mean!C9</f>
        <v>0.36837766100000002</v>
      </c>
      <c r="B31" s="1">
        <f>wtage_mean!D9</f>
        <v>0.58858912900000004</v>
      </c>
      <c r="C31" s="1">
        <f>wtage_mean!E9</f>
        <v>0.62727587500000004</v>
      </c>
      <c r="D31" s="1">
        <f>wtage_mean!F9</f>
        <v>0.62064388999999998</v>
      </c>
      <c r="E31" s="1">
        <f>wtage_mean!G9</f>
        <v>0.77505537199999996</v>
      </c>
      <c r="F31" s="1">
        <f>wtage_mean!H9</f>
        <v>1.029246329</v>
      </c>
      <c r="G31" s="1">
        <f>wtage_mean!I9</f>
        <v>1.1685028399999999</v>
      </c>
      <c r="H31" s="1">
        <f>wtage_mean!J9</f>
        <v>1.25266839</v>
      </c>
      <c r="I31" s="1">
        <f>wtage_mean!K9</f>
        <v>1.3267773700000001</v>
      </c>
      <c r="J31" s="1">
        <f>wtage_mean!L9</f>
        <v>1.4521300800000001</v>
      </c>
      <c r="K31" s="1">
        <f>wtage_mean!M9</f>
        <v>1.4136468900000001</v>
      </c>
      <c r="L31" s="1">
        <f>wtage_mean!N9</f>
        <v>1.52324441</v>
      </c>
      <c r="M31" s="1">
        <f>wtage_mean!O9</f>
        <v>1.5371140999999999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36" x14ac:dyDescent="0.2">
      <c r="A32" s="1">
        <f>wtage_mean!C10</f>
        <v>0.40473760600000003</v>
      </c>
      <c r="B32" s="1">
        <f>wtage_mean!D10</f>
        <v>0.50737361400000003</v>
      </c>
      <c r="C32" s="1">
        <f>wtage_mean!E10</f>
        <v>0.642725412</v>
      </c>
      <c r="D32" s="1">
        <f>wtage_mean!F10</f>
        <v>0.70053221600000004</v>
      </c>
      <c r="E32" s="1">
        <f>wtage_mean!G10</f>
        <v>0.72792719800000005</v>
      </c>
      <c r="F32" s="1">
        <f>wtage_mean!H10</f>
        <v>0.890782721</v>
      </c>
      <c r="G32" s="1">
        <f>wtage_mean!I10</f>
        <v>1.036612622</v>
      </c>
      <c r="H32" s="1">
        <f>wtage_mean!J10</f>
        <v>1.2500708300000001</v>
      </c>
      <c r="I32" s="1">
        <f>wtage_mean!K10</f>
        <v>1.248240432</v>
      </c>
      <c r="J32" s="1">
        <f>wtage_mean!L10</f>
        <v>1.43060692</v>
      </c>
      <c r="K32" s="1">
        <f>wtage_mean!M10</f>
        <v>0.99033293099999997</v>
      </c>
      <c r="L32" s="1">
        <f>wtage_mean!N10</f>
        <v>0.51599183999999998</v>
      </c>
      <c r="M32" s="1">
        <f>wtage_mean!O10</f>
        <v>1.235554203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s="1">
        <f>wtage_mean!C11</f>
        <v>0.35270836799999999</v>
      </c>
      <c r="B33" s="1">
        <f>wtage_mean!D11</f>
        <v>0.52578446899999998</v>
      </c>
      <c r="C33" s="1">
        <f>wtage_mean!E11</f>
        <v>0.62924242699999999</v>
      </c>
      <c r="D33" s="1">
        <f>wtage_mean!F11</f>
        <v>0.730682041</v>
      </c>
      <c r="E33" s="1">
        <f>wtage_mean!G11</f>
        <v>0.78200124800000004</v>
      </c>
      <c r="F33" s="1">
        <f>wtage_mean!H11</f>
        <v>0.80583256999999997</v>
      </c>
      <c r="G33" s="1">
        <f>wtage_mean!I11</f>
        <v>0.96579178099999996</v>
      </c>
      <c r="H33" s="1">
        <f>wtage_mean!J11</f>
        <v>1.0065317170000001</v>
      </c>
      <c r="I33" s="1">
        <f>wtage_mean!K11</f>
        <v>1.24215959</v>
      </c>
      <c r="J33" s="1">
        <f>wtage_mean!L11</f>
        <v>1.320810898</v>
      </c>
      <c r="K33" s="1">
        <f>wtage_mean!M11</f>
        <v>1.1006466610000001</v>
      </c>
      <c r="L33" s="1">
        <f>wtage_mean!N11</f>
        <v>1.16522963</v>
      </c>
      <c r="M33" s="1">
        <f>wtage_mean!O11</f>
        <v>1.46629382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s="1">
        <f>wtage_mean!C12</f>
        <v>0.32697119099999999</v>
      </c>
      <c r="B34" s="1">
        <f>wtage_mean!D12</f>
        <v>0.50346252599999997</v>
      </c>
      <c r="C34" s="1">
        <f>wtage_mean!E12</f>
        <v>0.66903487900000003</v>
      </c>
      <c r="D34" s="1">
        <f>wtage_mean!F12</f>
        <v>0.78766595500000003</v>
      </c>
      <c r="E34" s="1">
        <f>wtage_mean!G12</f>
        <v>0.95771825799999999</v>
      </c>
      <c r="F34" s="1">
        <f>wtage_mean!H12</f>
        <v>0.98661956500000003</v>
      </c>
      <c r="G34" s="1">
        <f>wtage_mean!I12</f>
        <v>1.0631794699999999</v>
      </c>
      <c r="H34" s="1">
        <f>wtage_mean!J12</f>
        <v>1.1154464820000001</v>
      </c>
      <c r="I34" s="1">
        <f>wtage_mean!K12</f>
        <v>1.3138952800000001</v>
      </c>
      <c r="J34" s="1">
        <f>wtage_mean!L12</f>
        <v>1.4349928999999999</v>
      </c>
      <c r="K34" s="1">
        <f>wtage_mean!M12</f>
        <v>1.5626480730000001</v>
      </c>
      <c r="L34" s="1">
        <f>wtage_mean!N12</f>
        <v>1.4333403</v>
      </c>
      <c r="M34" s="1">
        <f>wtage_mean!O12</f>
        <v>1.46689118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s="1">
        <f>wtage_mean!C13</f>
        <v>0.38608136500000001</v>
      </c>
      <c r="B35" s="1">
        <f>wtage_mean!D13</f>
        <v>0.50899233200000005</v>
      </c>
      <c r="C35" s="1">
        <f>wtage_mean!E13</f>
        <v>0.66613830100000004</v>
      </c>
      <c r="D35" s="1">
        <f>wtage_mean!F13</f>
        <v>0.79498863799999997</v>
      </c>
      <c r="E35" s="1">
        <f>wtage_mean!G13</f>
        <v>0.90973658800000001</v>
      </c>
      <c r="F35" s="1">
        <f>wtage_mean!H13</f>
        <v>1.0294999760000001</v>
      </c>
      <c r="G35" s="1">
        <f>wtage_mean!I13</f>
        <v>1.1039371099999999</v>
      </c>
      <c r="H35" s="1">
        <f>wtage_mean!J13</f>
        <v>1.094826922</v>
      </c>
      <c r="I35" s="1">
        <f>wtage_mean!K13</f>
        <v>1.28846182</v>
      </c>
      <c r="J35" s="1">
        <f>wtage_mean!L13</f>
        <v>1.4480751700000001</v>
      </c>
      <c r="K35" s="1">
        <f>wtage_mean!M13</f>
        <v>1.5967901</v>
      </c>
      <c r="L35" s="1">
        <f>wtage_mean!N13</f>
        <v>1.342783668</v>
      </c>
      <c r="M35" s="1">
        <f>wtage_mean!O13</f>
        <v>1.6825219300000001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s="1">
        <f>wtage_mean!C14</f>
        <v>0.48928823799999999</v>
      </c>
      <c r="B36" s="1">
        <f>wtage_mean!D14</f>
        <v>0.54655928200000004</v>
      </c>
      <c r="C36" s="1">
        <f>wtage_mean!E14</f>
        <v>0.64893459499999995</v>
      </c>
      <c r="D36" s="1">
        <f>wtage_mean!F14</f>
        <v>0.76704551399999998</v>
      </c>
      <c r="E36" s="1">
        <f>wtage_mean!G14</f>
        <v>0.862457327</v>
      </c>
      <c r="F36" s="1">
        <f>wtage_mean!H14</f>
        <v>0.95326739599999999</v>
      </c>
      <c r="G36" s="1">
        <f>wtage_mean!I14</f>
        <v>1.081378341</v>
      </c>
      <c r="H36" s="1">
        <f>wtage_mean!J14</f>
        <v>1.1997925700000001</v>
      </c>
      <c r="I36" s="1">
        <f>wtage_mean!K14</f>
        <v>1.2000169700000001</v>
      </c>
      <c r="J36" s="1">
        <f>wtage_mean!L14</f>
        <v>1.2055391799999999</v>
      </c>
      <c r="K36" s="1">
        <f>wtage_mean!M14</f>
        <v>1.3615026649999999</v>
      </c>
      <c r="L36" s="1">
        <f>wtage_mean!N14</f>
        <v>1.377197601</v>
      </c>
      <c r="M36" s="1">
        <f>wtage_mean!O14</f>
        <v>1.69915317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s="1">
        <f>wtage_mean!C15</f>
        <v>0.40901797000000001</v>
      </c>
      <c r="B37" s="1">
        <f>wtage_mean!D15</f>
        <v>0.58270198600000001</v>
      </c>
      <c r="C37" s="1">
        <f>wtage_mean!E15</f>
        <v>0.64026062800000005</v>
      </c>
      <c r="D37" s="1">
        <f>wtage_mean!F15</f>
        <v>0.75845813100000004</v>
      </c>
      <c r="E37" s="1">
        <f>wtage_mean!G15</f>
        <v>0.888571047</v>
      </c>
      <c r="F37" s="1">
        <f>wtage_mean!H15</f>
        <v>0.92411166499999997</v>
      </c>
      <c r="G37" s="1">
        <f>wtage_mean!I15</f>
        <v>1.0352945520000001</v>
      </c>
      <c r="H37" s="1">
        <f>wtage_mean!J15</f>
        <v>1.161821378</v>
      </c>
      <c r="I37" s="1">
        <f>wtage_mean!K15</f>
        <v>1.1096824380000001</v>
      </c>
      <c r="J37" s="1">
        <f>wtage_mean!L15</f>
        <v>1.160295818</v>
      </c>
      <c r="K37" s="1">
        <f>wtage_mean!M15</f>
        <v>1.333459146</v>
      </c>
      <c r="L37" s="1">
        <f>wtage_mean!N15</f>
        <v>1.2810300889999999</v>
      </c>
      <c r="M37" s="1">
        <f>wtage_mean!O15</f>
        <v>1.2132510700000001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s="1">
        <f>wtage_mean!C16</f>
        <v>0.34639855600000002</v>
      </c>
      <c r="B38" s="1">
        <f>wtage_mean!D16</f>
        <v>0.50825602700000005</v>
      </c>
      <c r="C38" s="1">
        <f>wtage_mean!E16</f>
        <v>0.64190091800000004</v>
      </c>
      <c r="D38" s="1">
        <f>wtage_mean!F16</f>
        <v>0.74104308500000005</v>
      </c>
      <c r="E38" s="1">
        <f>wtage_mean!G16</f>
        <v>0.88173943099999996</v>
      </c>
      <c r="F38" s="1">
        <f>wtage_mean!H16</f>
        <v>0.95378384400000005</v>
      </c>
      <c r="G38" s="1">
        <f>wtage_mean!I16</f>
        <v>1.0624631840000001</v>
      </c>
      <c r="H38" s="1">
        <f>wtage_mean!J16</f>
        <v>1.0962984099999999</v>
      </c>
      <c r="I38" s="1">
        <f>wtage_mean!K16</f>
        <v>1.2247241790000001</v>
      </c>
      <c r="J38" s="1">
        <f>wtage_mean!L16</f>
        <v>1.27560092</v>
      </c>
      <c r="K38" s="1">
        <f>wtage_mean!M16</f>
        <v>1.25146073</v>
      </c>
      <c r="L38" s="1">
        <f>wtage_mean!N16</f>
        <v>1.174224326</v>
      </c>
      <c r="M38" s="1">
        <f>wtage_mean!O16</f>
        <v>1.3729742490000001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s="1">
        <f>wtage_mean!C17</f>
        <v>0.30511706</v>
      </c>
      <c r="B39" s="1">
        <f>wtage_mean!D17</f>
        <v>0.44741953099999998</v>
      </c>
      <c r="C39" s="1">
        <f>wtage_mean!E17</f>
        <v>0.60596206399999997</v>
      </c>
      <c r="D39" s="1">
        <f>wtage_mean!F17</f>
        <v>0.75457959399999996</v>
      </c>
      <c r="E39" s="1">
        <f>wtage_mean!G17</f>
        <v>0.852636744</v>
      </c>
      <c r="F39" s="1">
        <f>wtage_mean!H17</f>
        <v>0.95207157899999995</v>
      </c>
      <c r="G39" s="1">
        <f>wtage_mean!I17</f>
        <v>1.064660379</v>
      </c>
      <c r="H39" s="1">
        <f>wtage_mean!J17</f>
        <v>1.1144682800000001</v>
      </c>
      <c r="I39" s="1">
        <f>wtage_mean!K17</f>
        <v>1.2192204369999999</v>
      </c>
      <c r="J39" s="1">
        <f>wtage_mean!L17</f>
        <v>1.2340434680000001</v>
      </c>
      <c r="K39" s="1">
        <f>wtage_mean!M17</f>
        <v>1.282166044</v>
      </c>
      <c r="L39" s="1">
        <f>wtage_mean!N17</f>
        <v>1.39935871</v>
      </c>
      <c r="M39" s="1">
        <f>wtage_mean!O17</f>
        <v>1.4617772899999999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s="1">
        <f>wtage_mean!C18</f>
        <v>0.346450376</v>
      </c>
      <c r="B40" s="1">
        <f>wtage_mean!D18</f>
        <v>0.50595245799999999</v>
      </c>
      <c r="C40" s="1">
        <f>wtage_mean!E18</f>
        <v>0.64108189999999998</v>
      </c>
      <c r="D40" s="1">
        <f>wtage_mean!F18</f>
        <v>0.78121324000000003</v>
      </c>
      <c r="E40" s="1">
        <f>wtage_mean!G18</f>
        <v>0.96184033999999996</v>
      </c>
      <c r="F40" s="1">
        <f>wtage_mean!H18</f>
        <v>1.09794638</v>
      </c>
      <c r="G40" s="1">
        <f>wtage_mean!I18</f>
        <v>1.1818616099999999</v>
      </c>
      <c r="H40" s="1">
        <f>wtage_mean!J18</f>
        <v>1.27493799</v>
      </c>
      <c r="I40" s="1">
        <f>wtage_mean!K18</f>
        <v>1.3041845299999999</v>
      </c>
      <c r="J40" s="1">
        <f>wtage_mean!L18</f>
        <v>1.47701463</v>
      </c>
      <c r="K40" s="1">
        <f>wtage_mean!M18</f>
        <v>1.5001639200000001</v>
      </c>
      <c r="L40" s="1">
        <f>wtage_mean!N18</f>
        <v>1.7376032299999999</v>
      </c>
      <c r="M40" s="1">
        <f>wtage_mean!O18</f>
        <v>1.52026134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s="1">
        <f>wtage_mean!C19</f>
        <v>0.32965354099999999</v>
      </c>
      <c r="B41" s="1">
        <f>wtage_mean!D19</f>
        <v>0.51957448299999998</v>
      </c>
      <c r="C41" s="1">
        <f>wtage_mean!E19</f>
        <v>0.65228515399999998</v>
      </c>
      <c r="D41" s="1">
        <f>wtage_mean!F19</f>
        <v>0.77404446000000005</v>
      </c>
      <c r="E41" s="1">
        <f>wtage_mean!G19</f>
        <v>0.90267483500000001</v>
      </c>
      <c r="F41" s="1">
        <f>wtage_mean!H19</f>
        <v>1.049082275</v>
      </c>
      <c r="G41" s="1">
        <f>wtage_mean!I19</f>
        <v>1.1185356500000001</v>
      </c>
      <c r="H41" s="1">
        <f>wtage_mean!J19</f>
        <v>1.28179423</v>
      </c>
      <c r="I41" s="1">
        <f>wtage_mean!K19</f>
        <v>1.4208071</v>
      </c>
      <c r="J41" s="1">
        <f>wtage_mean!L19</f>
        <v>1.5240582300000001</v>
      </c>
      <c r="K41" s="1">
        <f>wtage_mean!M19</f>
        <v>1.5526720899999999</v>
      </c>
      <c r="L41" s="1">
        <f>wtage_mean!N19</f>
        <v>1.9211944700000001</v>
      </c>
      <c r="M41" s="1">
        <f>wtage_mean!O19</f>
        <v>1.65965238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s="1">
        <f>wtage_mean!C20</f>
        <v>0.339597386</v>
      </c>
      <c r="B42" s="1">
        <f>wtage_mean!D20</f>
        <v>0.52592318500000002</v>
      </c>
      <c r="C42" s="1">
        <f>wtage_mean!E20</f>
        <v>0.70446937300000001</v>
      </c>
      <c r="D42" s="1">
        <f>wtage_mean!F20</f>
        <v>0.87885154099999996</v>
      </c>
      <c r="E42" s="1">
        <f>wtage_mean!G20</f>
        <v>1.001725644</v>
      </c>
      <c r="F42" s="1">
        <f>wtage_mean!H20</f>
        <v>1.1254004</v>
      </c>
      <c r="G42" s="1">
        <f>wtage_mean!I20</f>
        <v>1.39856113</v>
      </c>
      <c r="H42" s="1">
        <f>wtage_mean!J20</f>
        <v>1.49005817</v>
      </c>
      <c r="I42" s="1">
        <f>wtage_mean!K20</f>
        <v>1.5632283600000001</v>
      </c>
      <c r="J42" s="1">
        <f>wtage_mean!L20</f>
        <v>1.6136672400000001</v>
      </c>
      <c r="K42" s="1">
        <f>wtage_mean!M20</f>
        <v>1.81413939</v>
      </c>
      <c r="L42" s="1">
        <f>wtage_mean!N20</f>
        <v>1.99574433</v>
      </c>
      <c r="M42" s="1">
        <f>wtage_mean!O20</f>
        <v>2.2298296799999999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s="1">
        <f>wtage_mean!C21</f>
        <v>0.38297868699999998</v>
      </c>
      <c r="B43" s="1">
        <f>wtage_mean!D21</f>
        <v>0.48948259100000002</v>
      </c>
      <c r="C43" s="1">
        <f>wtage_mean!E21</f>
        <v>0.66449410200000003</v>
      </c>
      <c r="D43" s="1">
        <f>wtage_mean!F21</f>
        <v>0.91516265600000002</v>
      </c>
      <c r="E43" s="1">
        <f>wtage_mean!G21</f>
        <v>1.11856036</v>
      </c>
      <c r="F43" s="1">
        <f>wtage_mean!H21</f>
        <v>1.2609021</v>
      </c>
      <c r="G43" s="1">
        <f>wtage_mean!I21</f>
        <v>1.3711128800000001</v>
      </c>
      <c r="H43" s="1">
        <f>wtage_mean!J21</f>
        <v>1.5874197000000001</v>
      </c>
      <c r="I43" s="1">
        <f>wtage_mean!K21</f>
        <v>1.6586642899999999</v>
      </c>
      <c r="J43" s="1">
        <f>wtage_mean!L21</f>
        <v>1.9240474999999999</v>
      </c>
      <c r="K43" s="1">
        <f>wtage_mean!M21</f>
        <v>1.92283575</v>
      </c>
      <c r="L43" s="1">
        <f>wtage_mean!N21</f>
        <v>2.07927632</v>
      </c>
      <c r="M43" s="1">
        <f>wtage_mean!O21</f>
        <v>2.3162119900000002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s="1">
        <f>wtage_mean!C22</f>
        <v>0.29041160900000001</v>
      </c>
      <c r="B44" s="1">
        <f>wtage_mean!D22</f>
        <v>0.50868443200000002</v>
      </c>
      <c r="C44" s="1">
        <f>wtage_mean!E22</f>
        <v>0.66511497600000002</v>
      </c>
      <c r="D44" s="1">
        <f>wtage_mean!F22</f>
        <v>0.808472144</v>
      </c>
      <c r="E44" s="1">
        <f>wtage_mean!G22</f>
        <v>0.97573500599999996</v>
      </c>
      <c r="F44" s="1">
        <f>wtage_mean!H22</f>
        <v>1.22470357</v>
      </c>
      <c r="G44" s="1">
        <f>wtage_mean!I22</f>
        <v>1.3464160999999999</v>
      </c>
      <c r="H44" s="1">
        <f>wtage_mean!J22</f>
        <v>1.5176902999999999</v>
      </c>
      <c r="I44" s="1">
        <f>wtage_mean!K22</f>
        <v>1.58467716</v>
      </c>
      <c r="J44" s="1">
        <f>wtage_mean!L22</f>
        <v>1.6210097299999999</v>
      </c>
      <c r="K44" s="1">
        <f>wtage_mean!M22</f>
        <v>2.17603071</v>
      </c>
      <c r="L44" s="1">
        <f>wtage_mean!N22</f>
        <v>1.75379734</v>
      </c>
      <c r="M44" s="1">
        <f>wtage_mean!O22</f>
        <v>2.28679933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s="1">
        <f>wtage_mean!C23</f>
        <v>0.27036007899999998</v>
      </c>
      <c r="B45" s="1">
        <f>wtage_mean!D23</f>
        <v>0.40963897399999999</v>
      </c>
      <c r="C45" s="1">
        <f>wtage_mean!E23</f>
        <v>0.64271115599999995</v>
      </c>
      <c r="D45" s="1">
        <f>wtage_mean!F23</f>
        <v>0.82371985199999997</v>
      </c>
      <c r="E45" s="1">
        <f>wtage_mean!G23</f>
        <v>0.97437947599999997</v>
      </c>
      <c r="F45" s="1">
        <f>wtage_mean!H23</f>
        <v>1.17166434</v>
      </c>
      <c r="G45" s="1">
        <f>wtage_mean!I23</f>
        <v>1.3061895299999999</v>
      </c>
      <c r="H45" s="1">
        <f>wtage_mean!J23</f>
        <v>1.51921456</v>
      </c>
      <c r="I45" s="1">
        <f>wtage_mean!K23</f>
        <v>1.6142341899999999</v>
      </c>
      <c r="J45" s="1">
        <f>wtage_mean!L23</f>
        <v>1.64407634</v>
      </c>
      <c r="K45" s="1">
        <f>wtage_mean!M23</f>
        <v>1.71695646</v>
      </c>
      <c r="L45" s="1">
        <f>wtage_mean!N23</f>
        <v>2.0401804800000001</v>
      </c>
      <c r="M45" s="1">
        <f>wtage_mean!O23</f>
        <v>2.0862588899999999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s="1">
        <f>wtage_mean!C24</f>
        <v>0.28855872300000002</v>
      </c>
      <c r="B46" s="1">
        <f>wtage_mean!D24</f>
        <v>0.44197592200000002</v>
      </c>
      <c r="C46" s="1">
        <f>wtage_mean!E24</f>
        <v>0.56424349799999995</v>
      </c>
      <c r="D46" s="1">
        <f>wtage_mean!F24</f>
        <v>0.78199227999999998</v>
      </c>
      <c r="E46" s="1">
        <f>wtage_mean!G24</f>
        <v>1.13146386</v>
      </c>
      <c r="F46" s="1">
        <f>wtage_mean!H24</f>
        <v>1.2839594700000001</v>
      </c>
      <c r="G46" s="1">
        <f>wtage_mean!I24</f>
        <v>1.4259477</v>
      </c>
      <c r="H46" s="1">
        <f>wtage_mean!J24</f>
        <v>1.69200945</v>
      </c>
      <c r="I46" s="1">
        <f>wtage_mean!K24</f>
        <v>1.8337709099999999</v>
      </c>
      <c r="J46" s="1">
        <f>wtage_mean!L24</f>
        <v>1.80581269</v>
      </c>
      <c r="K46" s="1">
        <f>wtage_mean!M24</f>
        <v>1.96027938</v>
      </c>
      <c r="L46" s="1">
        <f>wtage_mean!N24</f>
        <v>2.1865804500000001</v>
      </c>
      <c r="M46" s="1">
        <f>wtage_mean!O24</f>
        <v>2.20673042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s="1">
        <f>wtage_mean!C25</f>
        <v>0.31631329800000002</v>
      </c>
      <c r="B47" s="1">
        <f>wtage_mean!D25</f>
        <v>0.45464192399999998</v>
      </c>
      <c r="C47" s="1">
        <f>wtage_mean!E25</f>
        <v>0.61695911599999997</v>
      </c>
      <c r="D47" s="1">
        <f>wtage_mean!F25</f>
        <v>0.75100178399999995</v>
      </c>
      <c r="E47" s="1">
        <f>wtage_mean!G25</f>
        <v>0.89350185900000001</v>
      </c>
      <c r="F47" s="1">
        <f>wtage_mean!H25</f>
        <v>1.1541569599999999</v>
      </c>
      <c r="G47" s="1">
        <f>wtage_mean!I25</f>
        <v>1.3099915099999999</v>
      </c>
      <c r="H47" s="1">
        <f>wtage_mean!J25</f>
        <v>1.370274953</v>
      </c>
      <c r="I47" s="1">
        <f>wtage_mean!K25</f>
        <v>1.6915376499999999</v>
      </c>
      <c r="J47" s="1">
        <f>wtage_mean!L25</f>
        <v>1.8146651300000001</v>
      </c>
      <c r="K47" s="1">
        <f>wtage_mean!M25</f>
        <v>1.73304554</v>
      </c>
      <c r="L47" s="1">
        <f>wtage_mean!N25</f>
        <v>1.65809597</v>
      </c>
      <c r="M47" s="1">
        <f>wtage_mean!O25</f>
        <v>2.2359191699999998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s="1">
        <f>wtage_mean!C26</f>
        <v>0.40307783400000002</v>
      </c>
      <c r="B48" s="1">
        <f>wtage_mean!D26</f>
        <v>0.46302596499999998</v>
      </c>
      <c r="C48" s="1">
        <f>wtage_mean!E26</f>
        <v>0.57050188700000004</v>
      </c>
      <c r="D48" s="1">
        <f>wtage_mean!F26</f>
        <v>0.689736711</v>
      </c>
      <c r="E48" s="1">
        <f>wtage_mean!G26</f>
        <v>0.78601693399999994</v>
      </c>
      <c r="F48" s="1">
        <f>wtage_mean!H26</f>
        <v>0.88723834300000004</v>
      </c>
      <c r="G48" s="1">
        <f>wtage_mean!I26</f>
        <v>1.144517813</v>
      </c>
      <c r="H48" s="1">
        <f>wtage_mean!J26</f>
        <v>1.200508701</v>
      </c>
      <c r="I48" s="1">
        <f>wtage_mean!K26</f>
        <v>1.3777770600000001</v>
      </c>
      <c r="J48" s="1">
        <f>wtage_mean!L26</f>
        <v>1.8916251900000001</v>
      </c>
      <c r="K48" s="1">
        <f>wtage_mean!M26</f>
        <v>1.4524032200000001</v>
      </c>
      <c r="L48" s="1">
        <f>wtage_mean!N26</f>
        <v>1.60281008</v>
      </c>
      <c r="M48" s="1">
        <f>wtage_mean!O26</f>
        <v>2.6271085900000002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s="1">
        <f>wtage_mean!C27</f>
        <v>0.40726420800000002</v>
      </c>
      <c r="B49" s="1">
        <f>wtage_mean!D27</f>
        <v>0.53086899499999995</v>
      </c>
      <c r="C49" s="1">
        <f>wtage_mean!E27</f>
        <v>0.55684727599999995</v>
      </c>
      <c r="D49" s="1">
        <f>wtage_mean!F27</f>
        <v>0.64769455799999998</v>
      </c>
      <c r="E49" s="1">
        <f>wtage_mean!G27</f>
        <v>0.73219136799999995</v>
      </c>
      <c r="F49" s="1">
        <f>wtage_mean!H27</f>
        <v>0.80126061900000001</v>
      </c>
      <c r="G49" s="1">
        <f>wtage_mean!I27</f>
        <v>0.94278595499999995</v>
      </c>
      <c r="H49" s="1">
        <f>wtage_mean!J27</f>
        <v>1.046683754</v>
      </c>
      <c r="I49" s="1">
        <f>wtage_mean!K27</f>
        <v>1.20051774</v>
      </c>
      <c r="J49" s="1">
        <f>wtage_mean!L27</f>
        <v>0.63702886000000003</v>
      </c>
      <c r="K49" s="1">
        <f>wtage_mean!M27</f>
        <v>1.087659782</v>
      </c>
      <c r="L49" s="1">
        <f>wtage_mean!N27</f>
        <v>1.869536944</v>
      </c>
      <c r="M49" s="1">
        <f>wtage_mean!O27</f>
        <v>1.6383150500000001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174</v>
      </c>
    </row>
    <row r="51" spans="1:29" x14ac:dyDescent="0.2">
      <c r="A51">
        <v>0.164408844396388</v>
      </c>
      <c r="B51">
        <v>0.34331619980107653</v>
      </c>
      <c r="C51">
        <v>0.42036190182666761</v>
      </c>
      <c r="D51">
        <v>0.65170839999226138</v>
      </c>
      <c r="E51">
        <v>1.0191139554550772</v>
      </c>
      <c r="F51">
        <v>1.1230065626070389</v>
      </c>
      <c r="G51">
        <v>1.1924025583593849</v>
      </c>
      <c r="H51">
        <v>1.3344999605250001</v>
      </c>
      <c r="I51">
        <v>1.5708866873899676</v>
      </c>
      <c r="J51">
        <v>1.5824839435372757</v>
      </c>
      <c r="K51">
        <v>1.7662058753501058</v>
      </c>
      <c r="L51">
        <v>1.5880486245814596</v>
      </c>
      <c r="M51">
        <v>2.4579044829108758</v>
      </c>
    </row>
    <row r="52" spans="1:29" x14ac:dyDescent="0.2">
      <c r="A52">
        <v>0.23899575420975955</v>
      </c>
      <c r="B52">
        <v>0.3603733414718302</v>
      </c>
      <c r="C52">
        <v>0.49317650819761177</v>
      </c>
      <c r="D52">
        <v>0.58514944815574677</v>
      </c>
      <c r="E52">
        <v>0.71954870008462035</v>
      </c>
      <c r="F52">
        <v>1.072550532329319</v>
      </c>
      <c r="G52">
        <v>1.1771095016297566</v>
      </c>
      <c r="H52">
        <v>1.0551538457580507</v>
      </c>
      <c r="I52">
        <v>1.1207225392936362</v>
      </c>
      <c r="J52">
        <v>1.1742018686836022</v>
      </c>
      <c r="K52">
        <v>1.4867207231296835</v>
      </c>
      <c r="L52">
        <v>1.0182625653090147</v>
      </c>
      <c r="M52">
        <v>1.6988868399126613</v>
      </c>
    </row>
    <row r="53" spans="1:29" x14ac:dyDescent="0.2">
      <c r="A53">
        <v>0.24892814280229519</v>
      </c>
      <c r="B53">
        <v>0.35782865680047615</v>
      </c>
      <c r="C53">
        <v>0.47553489053159831</v>
      </c>
      <c r="D53">
        <v>0.61453031764193078</v>
      </c>
      <c r="E53">
        <v>0.75369104162131373</v>
      </c>
      <c r="F53">
        <v>1.0026107662721881</v>
      </c>
      <c r="G53">
        <v>1.2133378638110481</v>
      </c>
      <c r="H53">
        <v>1.3902636551936007</v>
      </c>
      <c r="I53">
        <v>1.5067600349317296</v>
      </c>
      <c r="J53">
        <v>1.6635154828908492</v>
      </c>
      <c r="K53">
        <v>1.3461398880772106</v>
      </c>
      <c r="L53">
        <v>1.4223336657370822</v>
      </c>
      <c r="M53">
        <v>2.1168920169636789</v>
      </c>
    </row>
    <row r="54" spans="1:29" x14ac:dyDescent="0.2">
      <c r="A54">
        <v>0.19156023863160848</v>
      </c>
      <c r="B54">
        <v>0.38456259880706234</v>
      </c>
      <c r="C54">
        <v>0.46817292177942971</v>
      </c>
      <c r="D54">
        <v>0.62624417110980646</v>
      </c>
      <c r="E54">
        <v>0.76300105190234158</v>
      </c>
      <c r="F54">
        <v>0.86423833614474888</v>
      </c>
      <c r="G54">
        <v>1.3611830058668082</v>
      </c>
      <c r="H54">
        <v>1.155076795890291</v>
      </c>
      <c r="I54">
        <v>1.2861910793787568</v>
      </c>
      <c r="J54">
        <v>1.6587404299578796</v>
      </c>
      <c r="K54">
        <v>1.5788284076790602</v>
      </c>
      <c r="L54">
        <v>1.5999074992234106</v>
      </c>
      <c r="M54">
        <v>2.5651381458105584</v>
      </c>
    </row>
    <row r="55" spans="1:29" x14ac:dyDescent="0.2">
      <c r="A55">
        <v>0.18410160189359023</v>
      </c>
      <c r="B55">
        <v>0.34830542391336944</v>
      </c>
      <c r="C55">
        <v>0.46468057910245258</v>
      </c>
      <c r="D55">
        <v>0.63559982736239939</v>
      </c>
      <c r="E55">
        <v>0.7137352117681327</v>
      </c>
      <c r="F55">
        <v>0.8574268821320925</v>
      </c>
      <c r="G55">
        <v>1.0050960663002755</v>
      </c>
      <c r="H55">
        <v>1.2576489055765907</v>
      </c>
      <c r="I55">
        <v>1.2806003689961389</v>
      </c>
      <c r="J55">
        <v>1.0836782500834834</v>
      </c>
      <c r="K55">
        <v>2.1641365911095356</v>
      </c>
      <c r="L55">
        <v>2.0897968351240088</v>
      </c>
      <c r="M55">
        <v>2.407902599817449</v>
      </c>
    </row>
    <row r="56" spans="1:29" x14ac:dyDescent="0.2">
      <c r="A56">
        <v>0.2170820115119855</v>
      </c>
      <c r="B56">
        <v>0.33505332623320527</v>
      </c>
      <c r="C56">
        <v>0.42371307842979233</v>
      </c>
      <c r="D56">
        <v>0.5308281452124094</v>
      </c>
      <c r="E56">
        <v>0.69875792138580162</v>
      </c>
      <c r="F56">
        <v>0.79762158957532725</v>
      </c>
      <c r="G56">
        <v>0.87377249279885916</v>
      </c>
      <c r="H56">
        <v>0.99308286439901827</v>
      </c>
      <c r="I56">
        <v>1.1307927035051581</v>
      </c>
      <c r="J56">
        <v>1.3925523658713064</v>
      </c>
      <c r="K56">
        <v>1.6968767107320197</v>
      </c>
      <c r="L56">
        <v>1.9646322301742201</v>
      </c>
      <c r="M56">
        <v>2.2506670538243396</v>
      </c>
    </row>
    <row r="57" spans="1:29" x14ac:dyDescent="0.2">
      <c r="A57">
        <v>0.27615779221118136</v>
      </c>
      <c r="B57">
        <v>0.34445561583326567</v>
      </c>
      <c r="C57">
        <v>0.43684975349780314</v>
      </c>
      <c r="D57">
        <v>0.51220348502449686</v>
      </c>
      <c r="E57">
        <v>0.58845890357203046</v>
      </c>
      <c r="F57">
        <v>0.73504369252478774</v>
      </c>
      <c r="G57">
        <v>0.82921618963472832</v>
      </c>
      <c r="H57">
        <v>0.99458830440681567</v>
      </c>
      <c r="I57">
        <v>1.1346914934053993</v>
      </c>
      <c r="J57">
        <v>1.226577673651903</v>
      </c>
      <c r="K57">
        <v>1.6426926358168437</v>
      </c>
      <c r="L57">
        <v>0.86021880481186763</v>
      </c>
      <c r="M57">
        <v>1.5732977506923469</v>
      </c>
    </row>
    <row r="58" spans="1:29" x14ac:dyDescent="0.2">
      <c r="A58">
        <v>0.17329705413373414</v>
      </c>
      <c r="B58">
        <v>0.36815378757776057</v>
      </c>
      <c r="C58">
        <v>0.43081782153312592</v>
      </c>
      <c r="D58">
        <v>0.52240332049685412</v>
      </c>
      <c r="E58">
        <v>0.61942938799178882</v>
      </c>
      <c r="F58">
        <v>0.68369545219551053</v>
      </c>
      <c r="G58">
        <v>0.93164526033971529</v>
      </c>
      <c r="H58">
        <v>0.92233814333717101</v>
      </c>
      <c r="I58">
        <v>1.0524140340339856</v>
      </c>
      <c r="J58">
        <v>1.0438378016150729</v>
      </c>
      <c r="K58">
        <v>1.102182639133451</v>
      </c>
      <c r="L58">
        <v>1.15455224411615</v>
      </c>
      <c r="M58">
        <v>1.2287647085942783</v>
      </c>
    </row>
    <row r="59" spans="1:29" x14ac:dyDescent="0.2">
      <c r="A59">
        <v>0.15324857408027709</v>
      </c>
      <c r="B59">
        <v>0.38163586416712264</v>
      </c>
      <c r="C59">
        <v>0.49335004996983006</v>
      </c>
      <c r="D59">
        <v>0.56882840638590537</v>
      </c>
      <c r="E59">
        <v>0.59224505989207321</v>
      </c>
      <c r="F59">
        <v>0.71338434670655926</v>
      </c>
      <c r="G59">
        <v>0.73722255632889777</v>
      </c>
      <c r="H59">
        <v>1.0387611638106315</v>
      </c>
      <c r="I59">
        <v>1.0460770686854999</v>
      </c>
      <c r="J59">
        <v>1.108448205157095</v>
      </c>
      <c r="K59">
        <v>1.1754915434977582</v>
      </c>
      <c r="L59">
        <v>1.2405216964247687</v>
      </c>
      <c r="M59">
        <v>1.3985554427689357</v>
      </c>
    </row>
    <row r="60" spans="1:29" x14ac:dyDescent="0.2">
      <c r="A60">
        <v>0.16407595790837051</v>
      </c>
      <c r="B60">
        <v>0.32292745760884778</v>
      </c>
      <c r="C60">
        <v>0.49155081841063281</v>
      </c>
      <c r="D60">
        <v>0.57663639657597565</v>
      </c>
      <c r="E60">
        <v>0.69004243832165435</v>
      </c>
      <c r="F60">
        <v>0.73225956256498603</v>
      </c>
      <c r="G60">
        <v>0.87435704008568293</v>
      </c>
      <c r="H60">
        <v>0.91097164492823446</v>
      </c>
      <c r="I60">
        <v>1.0836731185611952</v>
      </c>
      <c r="J60">
        <v>1.1838581734642295</v>
      </c>
      <c r="K60">
        <v>1.2113072424927578</v>
      </c>
      <c r="L60">
        <v>1.3018385919177637</v>
      </c>
      <c r="M60">
        <v>1.6943189014017663</v>
      </c>
    </row>
    <row r="61" spans="1:29" x14ac:dyDescent="0.2">
      <c r="A61">
        <v>0.2832457282039092</v>
      </c>
      <c r="B61">
        <v>0.36477052566613177</v>
      </c>
      <c r="C61">
        <v>0.50934890027678592</v>
      </c>
      <c r="D61">
        <v>0.61624753822250766</v>
      </c>
      <c r="E61">
        <v>0.76405055479195283</v>
      </c>
      <c r="F61">
        <v>0.84957271129520462</v>
      </c>
      <c r="G61">
        <v>0.89856764840786385</v>
      </c>
      <c r="H61">
        <v>0.974967865811734</v>
      </c>
      <c r="I61">
        <v>1.0824958524597059</v>
      </c>
      <c r="J61">
        <v>1.2314002726331874</v>
      </c>
      <c r="K61">
        <v>1.3023044289484684</v>
      </c>
      <c r="L61">
        <v>1.330599817621529</v>
      </c>
      <c r="M61">
        <v>1.2924653018360204</v>
      </c>
    </row>
    <row r="62" spans="1:29" x14ac:dyDescent="0.2">
      <c r="A62">
        <v>0.31900940705382302</v>
      </c>
      <c r="B62">
        <v>0.46158005279163311</v>
      </c>
      <c r="C62">
        <v>0.51685778866563969</v>
      </c>
      <c r="D62">
        <v>0.57972264816296004</v>
      </c>
      <c r="E62">
        <v>0.67857381821333118</v>
      </c>
      <c r="F62">
        <v>0.80169712887512912</v>
      </c>
      <c r="G62">
        <v>0.98523757226303055</v>
      </c>
      <c r="H62">
        <v>1.0244711953118832</v>
      </c>
      <c r="I62">
        <v>1.1450125867084835</v>
      </c>
      <c r="J62">
        <v>1.2590505860289956</v>
      </c>
      <c r="K62">
        <v>1.3474210354322584</v>
      </c>
      <c r="L62">
        <v>1.5233713309342758</v>
      </c>
      <c r="M62">
        <v>1.593907834562313</v>
      </c>
    </row>
    <row r="63" spans="1:29" x14ac:dyDescent="0.2">
      <c r="A63">
        <v>0.22744592437704864</v>
      </c>
      <c r="B63">
        <v>0.47291481417567349</v>
      </c>
      <c r="C63">
        <v>0.56615195435369103</v>
      </c>
      <c r="D63">
        <v>0.63845801739699692</v>
      </c>
      <c r="E63">
        <v>0.71998447142921418</v>
      </c>
      <c r="F63">
        <v>0.91527771489137488</v>
      </c>
      <c r="G63">
        <v>1.1551277023503299</v>
      </c>
      <c r="H63">
        <v>1.121990146352871</v>
      </c>
      <c r="I63">
        <v>1.1887175539672616</v>
      </c>
      <c r="J63">
        <v>1.2933148454512042</v>
      </c>
      <c r="K63">
        <v>1.3731846665076071</v>
      </c>
      <c r="L63">
        <v>1.534390706971573</v>
      </c>
      <c r="M63">
        <v>1.5219905387722363</v>
      </c>
    </row>
    <row r="64" spans="1:29" x14ac:dyDescent="0.2">
      <c r="A64">
        <v>0.13776265081542902</v>
      </c>
      <c r="B64">
        <v>0.37930448396523575</v>
      </c>
      <c r="C64">
        <v>0.49227185922393074</v>
      </c>
      <c r="D64">
        <v>0.63915261978778515</v>
      </c>
      <c r="E64">
        <v>0.63923137928514129</v>
      </c>
      <c r="F64">
        <v>0.76864307026178846</v>
      </c>
      <c r="G64">
        <v>0.91289440751738404</v>
      </c>
      <c r="H64">
        <v>1.1484188474160364</v>
      </c>
      <c r="I64">
        <v>1.1738046744178612</v>
      </c>
      <c r="J64">
        <v>1.2819723227588733</v>
      </c>
      <c r="K64">
        <v>1.3404258176277724</v>
      </c>
      <c r="L64">
        <v>1.3906317066623315</v>
      </c>
      <c r="M64">
        <v>1.5281265903436607</v>
      </c>
    </row>
    <row r="65" spans="1:13" x14ac:dyDescent="0.2">
      <c r="A65">
        <v>0.1403978756119921</v>
      </c>
      <c r="B65">
        <v>0.29838451342087263</v>
      </c>
      <c r="C65">
        <v>0.49784735123918006</v>
      </c>
      <c r="D65">
        <v>0.60004269010403399</v>
      </c>
      <c r="E65">
        <v>0.74165273271862153</v>
      </c>
      <c r="F65">
        <v>0.80571435893673626</v>
      </c>
      <c r="G65">
        <v>0.97033359703954836</v>
      </c>
      <c r="H65">
        <v>1.0214268531011217</v>
      </c>
      <c r="I65">
        <v>1.3350284309933855</v>
      </c>
      <c r="J65">
        <v>1.3871108747397787</v>
      </c>
      <c r="K65">
        <v>1.4266903939126252</v>
      </c>
      <c r="L65">
        <v>1.5398147094583059</v>
      </c>
      <c r="M65">
        <v>1.5388743299622443</v>
      </c>
    </row>
    <row r="66" spans="1:13" x14ac:dyDescent="0.2">
      <c r="A66">
        <v>0.2300234294409553</v>
      </c>
      <c r="B66">
        <v>0.3370564616965554</v>
      </c>
      <c r="C66">
        <v>0.40326299680479433</v>
      </c>
      <c r="D66">
        <v>0.54278331992081152</v>
      </c>
      <c r="E66">
        <v>0.69866978492876086</v>
      </c>
      <c r="F66">
        <v>0.79229838557611465</v>
      </c>
      <c r="G66">
        <v>0.99267105363787134</v>
      </c>
      <c r="H66">
        <v>1.015913823318856</v>
      </c>
      <c r="I66">
        <v>1.137211858459565</v>
      </c>
      <c r="J66">
        <v>1.2865976208545409</v>
      </c>
      <c r="K66">
        <v>1.2491585370805829</v>
      </c>
      <c r="L66">
        <v>1.5013007385350507</v>
      </c>
      <c r="M66">
        <v>1.5803040444256424</v>
      </c>
    </row>
    <row r="67" spans="1:13" x14ac:dyDescent="0.2">
      <c r="A67">
        <v>0.18362337331640341</v>
      </c>
      <c r="B67">
        <v>0.33725155817131525</v>
      </c>
      <c r="C67">
        <v>0.47338063772907646</v>
      </c>
      <c r="D67">
        <v>0.51534761088080505</v>
      </c>
      <c r="E67">
        <v>0.67139534392246514</v>
      </c>
      <c r="F67">
        <v>0.79729230971118181</v>
      </c>
      <c r="G67">
        <v>0.88226626108059092</v>
      </c>
      <c r="H67">
        <v>0.91798437453840998</v>
      </c>
      <c r="I67">
        <v>1.0912808762611972</v>
      </c>
      <c r="J67">
        <v>1.3114852245403343</v>
      </c>
      <c r="K67">
        <v>1.2900971786641509</v>
      </c>
      <c r="L67">
        <v>1.7213659019936089</v>
      </c>
      <c r="M67">
        <v>1.7586282243781912</v>
      </c>
    </row>
    <row r="68" spans="1:13" x14ac:dyDescent="0.2">
      <c r="A68">
        <v>0.18228837086298735</v>
      </c>
      <c r="B68">
        <v>0.33495807067311728</v>
      </c>
      <c r="C68">
        <v>0.391732760054257</v>
      </c>
      <c r="D68">
        <v>0.55400008577581827</v>
      </c>
      <c r="E68">
        <v>0.62083603241516272</v>
      </c>
      <c r="F68">
        <v>0.76914803130115417</v>
      </c>
      <c r="G68">
        <v>0.93718230501646982</v>
      </c>
      <c r="H68">
        <v>0.95603199434217823</v>
      </c>
      <c r="I68">
        <v>1.098988481262229</v>
      </c>
      <c r="J68">
        <v>1.184292353151392</v>
      </c>
      <c r="K68">
        <v>1.5536823353830151</v>
      </c>
      <c r="L68">
        <v>1.7239864657955983</v>
      </c>
      <c r="M68">
        <v>1.8532847330938083</v>
      </c>
    </row>
    <row r="69" spans="1:13" x14ac:dyDescent="0.2">
      <c r="A69">
        <v>0.20813671975000667</v>
      </c>
      <c r="B69">
        <v>0.35701560593522169</v>
      </c>
      <c r="C69">
        <v>0.4436440939676044</v>
      </c>
      <c r="D69">
        <v>0.51816815711506181</v>
      </c>
      <c r="E69">
        <v>0.63729492949482081</v>
      </c>
      <c r="F69">
        <v>0.70270930443857771</v>
      </c>
      <c r="G69">
        <v>0.77644786493072959</v>
      </c>
      <c r="H69">
        <v>0.91903312514490443</v>
      </c>
      <c r="I69">
        <v>1.1350345613573034</v>
      </c>
      <c r="J69">
        <v>1.1768188224286462</v>
      </c>
      <c r="K69">
        <v>1.3469946505229644</v>
      </c>
      <c r="L69">
        <v>1.3962884924693009</v>
      </c>
      <c r="M69">
        <v>1.8176116469329853</v>
      </c>
    </row>
    <row r="70" spans="1:13" x14ac:dyDescent="0.2">
      <c r="A70">
        <v>0.16540810482266871</v>
      </c>
      <c r="B70">
        <v>0.36800408666441409</v>
      </c>
      <c r="C70">
        <v>0.49349488034189121</v>
      </c>
      <c r="D70">
        <v>0.59506324772015995</v>
      </c>
      <c r="E70">
        <v>0.68239604119846631</v>
      </c>
      <c r="F70">
        <v>0.74807635136371353</v>
      </c>
      <c r="G70">
        <v>0.83892269822690946</v>
      </c>
      <c r="H70">
        <v>0.88476137806617772</v>
      </c>
      <c r="I70">
        <v>1.096246754334927</v>
      </c>
      <c r="J70">
        <v>1.20091107907441</v>
      </c>
      <c r="K70">
        <v>1.3945448037943897</v>
      </c>
      <c r="L70">
        <v>1.3446450108124637</v>
      </c>
      <c r="M70">
        <v>1.6448106695419051</v>
      </c>
    </row>
    <row r="71" spans="1:13" x14ac:dyDescent="0.2">
      <c r="A71">
        <v>0.23123643966169882</v>
      </c>
      <c r="B71">
        <v>0.36522572163007133</v>
      </c>
      <c r="C71">
        <v>0.51220115992799864</v>
      </c>
      <c r="D71">
        <v>0.62616407793332318</v>
      </c>
      <c r="E71">
        <v>0.65328763713643268</v>
      </c>
      <c r="F71">
        <v>0.79792948444156053</v>
      </c>
      <c r="G71">
        <v>0.87942736530255061</v>
      </c>
      <c r="H71">
        <v>0.90526622339873331</v>
      </c>
      <c r="I71">
        <v>0.93414460808697153</v>
      </c>
      <c r="J71">
        <v>1.0763683744240977</v>
      </c>
      <c r="K71">
        <v>1.1453853660210354</v>
      </c>
      <c r="L71">
        <v>1.4087171303868899</v>
      </c>
      <c r="M71">
        <v>1.8094268660602526</v>
      </c>
    </row>
    <row r="72" spans="1:13" x14ac:dyDescent="0.2">
      <c r="A72">
        <v>0.30343374452373767</v>
      </c>
      <c r="B72">
        <v>0.42912174361370142</v>
      </c>
      <c r="C72">
        <v>0.57132676009248173</v>
      </c>
      <c r="D72">
        <v>0.6597071252958796</v>
      </c>
      <c r="E72">
        <v>0.74752619048072566</v>
      </c>
      <c r="F72">
        <v>0.84629024656425123</v>
      </c>
      <c r="G72">
        <v>0.87257912663017689</v>
      </c>
      <c r="H72">
        <v>0.96897899886797434</v>
      </c>
      <c r="I72">
        <v>0.97419307822143253</v>
      </c>
      <c r="J72">
        <v>1.0022209975772225</v>
      </c>
      <c r="K72">
        <v>1.0098196858073782</v>
      </c>
      <c r="L72">
        <v>1.1704305839813456</v>
      </c>
      <c r="M72">
        <v>1.217858955715315</v>
      </c>
    </row>
    <row r="73" spans="1:13" x14ac:dyDescent="0.2">
      <c r="A73">
        <v>0.26972277083958379</v>
      </c>
      <c r="B73">
        <v>0.47008575757203674</v>
      </c>
      <c r="C73">
        <v>0.54717866671805271</v>
      </c>
      <c r="D73">
        <v>0.67649230337754562</v>
      </c>
      <c r="E73">
        <v>0.75669364025277175</v>
      </c>
      <c r="F73">
        <v>0.78504274952210795</v>
      </c>
      <c r="G73">
        <v>0.93658317959114668</v>
      </c>
      <c r="H73">
        <v>0.93829521081164124</v>
      </c>
      <c r="I73">
        <v>1.0427173713312605</v>
      </c>
      <c r="J73">
        <v>1.0438890078139866</v>
      </c>
      <c r="K73">
        <v>1.102919052637706</v>
      </c>
      <c r="L73">
        <v>1.3508496723342267</v>
      </c>
      <c r="M73">
        <v>1.4020442405849531</v>
      </c>
    </row>
    <row r="74" spans="1:13" x14ac:dyDescent="0.2">
      <c r="A74">
        <v>0.19244668568666884</v>
      </c>
      <c r="B74">
        <v>0.39827857581824405</v>
      </c>
      <c r="C74">
        <v>0.52158237862149792</v>
      </c>
      <c r="D74">
        <v>0.59997289501712181</v>
      </c>
      <c r="E74">
        <v>0.70080427206017759</v>
      </c>
      <c r="F74">
        <v>0.80736353101920344</v>
      </c>
      <c r="G74">
        <v>0.88453599139367844</v>
      </c>
      <c r="H74">
        <v>0.91262322239749005</v>
      </c>
      <c r="I74">
        <v>1.0111232277645179</v>
      </c>
      <c r="J74">
        <v>1.064909999310248</v>
      </c>
      <c r="K74">
        <v>1.0889202679820689</v>
      </c>
      <c r="L74">
        <v>1.1889617120491833</v>
      </c>
      <c r="M74">
        <v>1.2942573474575181</v>
      </c>
    </row>
    <row r="75" spans="1:13" x14ac:dyDescent="0.2">
      <c r="A75">
        <v>0.13532981321426857</v>
      </c>
      <c r="B75">
        <v>0.36751134621522613</v>
      </c>
      <c r="C75">
        <v>0.51743237511433537</v>
      </c>
      <c r="D75">
        <v>0.60458571906402092</v>
      </c>
      <c r="E75">
        <v>0.72592918730837597</v>
      </c>
      <c r="F75">
        <v>0.80419058586881365</v>
      </c>
      <c r="G75">
        <v>0.91207957646203763</v>
      </c>
      <c r="H75">
        <v>1.0387397037377448</v>
      </c>
      <c r="I75">
        <v>1.0972062951584238</v>
      </c>
      <c r="J75">
        <v>1.1741258069035356</v>
      </c>
      <c r="K75">
        <v>1.2652839530817066</v>
      </c>
      <c r="L75">
        <v>1.2416723379791561</v>
      </c>
      <c r="M75">
        <v>1.3430545911712486</v>
      </c>
    </row>
    <row r="76" spans="1:13" x14ac:dyDescent="0.2">
      <c r="A76">
        <v>0.30073758786261517</v>
      </c>
      <c r="B76">
        <v>0.44643771398077187</v>
      </c>
      <c r="C76">
        <v>0.54861693732004835</v>
      </c>
      <c r="D76">
        <v>0.67142971388510331</v>
      </c>
      <c r="E76">
        <v>0.7725036736379769</v>
      </c>
      <c r="F76">
        <v>0.84841189672892947</v>
      </c>
      <c r="G76">
        <v>0.92789410713628817</v>
      </c>
      <c r="H76">
        <v>1.0539998780305122</v>
      </c>
      <c r="I76">
        <v>1.1243072697671006</v>
      </c>
      <c r="J76">
        <v>1.0927651593245971</v>
      </c>
      <c r="K76">
        <v>1.2973826744597574</v>
      </c>
      <c r="L76">
        <v>1.2822340961097762</v>
      </c>
      <c r="M76">
        <v>1.3909839719711843</v>
      </c>
    </row>
    <row r="77" spans="1:13" x14ac:dyDescent="0.2">
      <c r="A77">
        <v>0.22508533493344493</v>
      </c>
      <c r="B77">
        <v>0.4211155487872838</v>
      </c>
      <c r="C77">
        <v>0.52678862682224992</v>
      </c>
      <c r="D77">
        <v>0.63795902057459142</v>
      </c>
      <c r="E77">
        <v>0.75900527329412226</v>
      </c>
      <c r="F77">
        <v>0.85886950509555249</v>
      </c>
      <c r="G77">
        <v>0.92857360976185133</v>
      </c>
      <c r="H77">
        <v>1.060090754368662</v>
      </c>
      <c r="I77">
        <v>1.2143563914084621</v>
      </c>
      <c r="J77">
        <v>1.1897178218167526</v>
      </c>
      <c r="K77">
        <v>1.3362324194272419</v>
      </c>
      <c r="L77">
        <v>1.505655139867317</v>
      </c>
      <c r="M77">
        <v>1.5629885795516374</v>
      </c>
    </row>
    <row r="78" spans="1:13" x14ac:dyDescent="0.2">
      <c r="A78">
        <v>0.21544965698411209</v>
      </c>
      <c r="B78">
        <v>0.41001312825581837</v>
      </c>
      <c r="C78">
        <v>0.58350492059686232</v>
      </c>
      <c r="D78">
        <v>0.68867174152367072</v>
      </c>
      <c r="E78">
        <v>0.84614486254855537</v>
      </c>
      <c r="F78">
        <v>0.90820374381680602</v>
      </c>
      <c r="G78">
        <v>0.95406083663819274</v>
      </c>
      <c r="H78">
        <v>1.1556455445866765</v>
      </c>
      <c r="I78">
        <v>1.1862090444752906</v>
      </c>
      <c r="J78">
        <v>1.4393744902068666</v>
      </c>
      <c r="K78">
        <v>1.4117947405283393</v>
      </c>
      <c r="L78">
        <v>1.5482094196969336</v>
      </c>
      <c r="M78">
        <v>1.7758836768748567</v>
      </c>
    </row>
    <row r="79" spans="1:13" x14ac:dyDescent="0.2">
      <c r="A79">
        <v>0.24381060660354331</v>
      </c>
      <c r="B79">
        <v>0.40205606900340196</v>
      </c>
      <c r="C79">
        <v>0.54067398537750333</v>
      </c>
      <c r="D79">
        <v>0.67506148772608388</v>
      </c>
      <c r="E79">
        <v>0.90795986748910262</v>
      </c>
      <c r="F79">
        <v>0.9754436326030792</v>
      </c>
      <c r="G79">
        <v>1.0116268342945089</v>
      </c>
      <c r="H79">
        <v>1.1097964642788742</v>
      </c>
      <c r="I79">
        <v>1.1412751813333588</v>
      </c>
      <c r="J79">
        <v>1.2665851624927615</v>
      </c>
      <c r="K79">
        <v>1.4231518426009748</v>
      </c>
      <c r="L79">
        <v>1.5291684444037434</v>
      </c>
      <c r="M79">
        <v>1.9265531597512184</v>
      </c>
    </row>
    <row r="80" spans="1:13" x14ac:dyDescent="0.2">
      <c r="A80">
        <v>0.23816101312767046</v>
      </c>
      <c r="B80">
        <v>0.4453996434192955</v>
      </c>
      <c r="C80">
        <v>0.55340520210984878</v>
      </c>
      <c r="D80">
        <v>0.64672740146066154</v>
      </c>
      <c r="E80">
        <v>0.8036778547375163</v>
      </c>
      <c r="F80">
        <v>0.98942417521358483</v>
      </c>
      <c r="G80">
        <v>1.107858561536345</v>
      </c>
      <c r="H80">
        <v>1.160121150409666</v>
      </c>
      <c r="I80">
        <v>1.2467983223437</v>
      </c>
      <c r="J80">
        <v>1.3032655199648751</v>
      </c>
      <c r="K80">
        <v>1.429260982766718</v>
      </c>
      <c r="L80">
        <v>1.4476117780325386</v>
      </c>
      <c r="M80">
        <v>1.6428955515473351</v>
      </c>
    </row>
    <row r="81" spans="1:13" x14ac:dyDescent="0.2">
      <c r="A81">
        <v>0.21360066605104092</v>
      </c>
      <c r="B81">
        <v>0.35653392628422204</v>
      </c>
      <c r="C81">
        <v>0.53029291406733381</v>
      </c>
      <c r="D81">
        <v>0.66878990262590921</v>
      </c>
      <c r="E81">
        <v>0.81150858596581021</v>
      </c>
      <c r="F81">
        <v>0.88450027592999647</v>
      </c>
      <c r="G81">
        <v>1.2120305205193305</v>
      </c>
      <c r="H81">
        <v>1.2462420809756227</v>
      </c>
      <c r="I81">
        <v>1.3015071918626888</v>
      </c>
      <c r="J81">
        <v>1.3327429886153928</v>
      </c>
      <c r="K81">
        <v>1.4242012765826979</v>
      </c>
      <c r="L81">
        <v>1.6362527455865945</v>
      </c>
      <c r="M81">
        <v>1.8596413155755867</v>
      </c>
    </row>
    <row r="82" spans="1:13" x14ac:dyDescent="0.2">
      <c r="A82">
        <v>0.23884526769963274</v>
      </c>
      <c r="B82">
        <v>0.41795373429649751</v>
      </c>
      <c r="C82">
        <v>0.49219745028544504</v>
      </c>
      <c r="D82">
        <v>0.61652763543715328</v>
      </c>
      <c r="E82">
        <v>0.82858481891108071</v>
      </c>
      <c r="F82">
        <v>0.96626829038458795</v>
      </c>
      <c r="G82">
        <v>1.0867573605306229</v>
      </c>
      <c r="H82">
        <v>1.2389031153250343</v>
      </c>
      <c r="I82">
        <v>1.2950730520032612</v>
      </c>
      <c r="J82">
        <v>1.3524865594084872</v>
      </c>
      <c r="K82">
        <v>1.446569946628214</v>
      </c>
      <c r="L82">
        <v>1.5840619232227171</v>
      </c>
      <c r="M82">
        <v>1.6066910201436799</v>
      </c>
    </row>
    <row r="83" spans="1:13" x14ac:dyDescent="0.2">
      <c r="A83">
        <v>0.26388301223213656</v>
      </c>
      <c r="B83">
        <v>0.35237243141203989</v>
      </c>
      <c r="C83">
        <v>0.47568600753254109</v>
      </c>
      <c r="D83">
        <v>0.60272379709864365</v>
      </c>
      <c r="E83">
        <v>0.65950536615132338</v>
      </c>
      <c r="F83">
        <v>0.89080355701061165</v>
      </c>
      <c r="G83">
        <v>0.98058936283977216</v>
      </c>
      <c r="H83">
        <v>1.1214355129809164</v>
      </c>
      <c r="I83">
        <v>1.2804649016443854</v>
      </c>
      <c r="J83">
        <v>1.3082966071901256</v>
      </c>
      <c r="K83">
        <v>1.3968482244154532</v>
      </c>
      <c r="L83">
        <v>1.4587176357156848</v>
      </c>
      <c r="M83">
        <v>1.6555870585598944</v>
      </c>
    </row>
    <row r="84" spans="1:13" x14ac:dyDescent="0.2">
      <c r="A84">
        <v>0.28763206373219136</v>
      </c>
      <c r="B84">
        <v>0.37948347083178852</v>
      </c>
      <c r="C84">
        <v>0.50970858103512107</v>
      </c>
      <c r="D84">
        <v>0.59235817603601737</v>
      </c>
      <c r="E84">
        <v>0.71656099355416047</v>
      </c>
      <c r="F84">
        <v>0.80435433011967739</v>
      </c>
      <c r="G84">
        <v>1.055775692209423</v>
      </c>
      <c r="H84">
        <v>1.0708881910329178</v>
      </c>
      <c r="I84">
        <v>1.3063740156041768</v>
      </c>
      <c r="J84">
        <v>1.6300600231760549</v>
      </c>
      <c r="K84">
        <v>1.3039663624936066</v>
      </c>
      <c r="L84">
        <v>1.4686285569143163</v>
      </c>
      <c r="M84">
        <v>1.6237092622908618</v>
      </c>
    </row>
    <row r="85" spans="1:13" x14ac:dyDescent="0.2">
      <c r="A85">
        <v>0.22461329715004627</v>
      </c>
      <c r="B85">
        <v>0.43677518974154628</v>
      </c>
      <c r="C85">
        <v>0.51319135718277176</v>
      </c>
      <c r="D85">
        <v>0.60616373749686425</v>
      </c>
      <c r="E85">
        <v>0.69432305847860931</v>
      </c>
      <c r="F85">
        <v>0.7736204092706862</v>
      </c>
      <c r="G85">
        <v>0.84248624615350065</v>
      </c>
      <c r="H85">
        <v>0.91489679437590865</v>
      </c>
      <c r="I85">
        <v>1.0391399200572855</v>
      </c>
      <c r="J85">
        <v>0.91099125014275872</v>
      </c>
      <c r="K85">
        <v>1.3276278506371595</v>
      </c>
      <c r="L85">
        <v>1.564376658772433</v>
      </c>
      <c r="M85">
        <v>1.5395609342342003</v>
      </c>
    </row>
    <row r="86" spans="1:13" x14ac:dyDescent="0.2">
      <c r="A86">
        <v>0.20422502221149594</v>
      </c>
      <c r="B86">
        <v>0.4023667858715867</v>
      </c>
      <c r="C86">
        <v>0.53424866068796695</v>
      </c>
      <c r="D86">
        <v>0.60678758200160421</v>
      </c>
      <c r="E86">
        <v>0.69469842780168323</v>
      </c>
      <c r="F86">
        <v>0.75751027755101874</v>
      </c>
      <c r="G86">
        <v>0.82718833658307944</v>
      </c>
      <c r="H86">
        <v>0.83566300632908863</v>
      </c>
      <c r="I86">
        <v>0.95762399623589189</v>
      </c>
      <c r="J86">
        <v>0.80352995935952098</v>
      </c>
      <c r="K86">
        <v>1.198007146648308</v>
      </c>
      <c r="L86">
        <v>1.3194748156182425</v>
      </c>
      <c r="M86">
        <v>1.5931405977182491</v>
      </c>
    </row>
    <row r="87" spans="1:13" x14ac:dyDescent="0.2">
      <c r="A87" t="s">
        <v>175</v>
      </c>
    </row>
    <row r="88" spans="1:13" x14ac:dyDescent="0.2">
      <c r="A88">
        <f>wtage_cv!C2*wtage_mean!C2</f>
        <v>2.1605510945793906E-2</v>
      </c>
      <c r="B88">
        <f>wtage_cv!D2*wtage_mean!D2</f>
        <v>2.4038473844709508E-2</v>
      </c>
      <c r="C88">
        <f>wtage_cv!E2*wtage_mean!E2</f>
        <v>1.1108916272130493E-2</v>
      </c>
      <c r="D88">
        <f>wtage_cv!F2*wtage_mean!F2</f>
        <v>1.3068533163785145E-2</v>
      </c>
      <c r="E88">
        <f>wtage_cv!G2*wtage_mean!G2</f>
        <v>1.3648809510765853E-2</v>
      </c>
      <c r="F88">
        <f>wtage_cv!H2*wtage_mean!H2</f>
        <v>2.5390761757355985E-2</v>
      </c>
      <c r="G88">
        <f>wtage_cv!I2*wtage_mean!I2</f>
        <v>1.6035710094865079E-2</v>
      </c>
      <c r="H88">
        <f>wtage_cv!J2*wtage_mean!J2</f>
        <v>4.7859539566722266E-2</v>
      </c>
      <c r="I88">
        <f>wtage_cv!K2*wtage_mean!K2</f>
        <v>2.8840172967857115E-2</v>
      </c>
      <c r="J88">
        <f>wtage_cv!L2*wtage_mean!L2</f>
        <v>6.1713662493758176E-2</v>
      </c>
      <c r="K88">
        <f>wtage_cv!M2*wtage_mean!M2</f>
        <v>2.9896979942965987E-2</v>
      </c>
      <c r="L88">
        <f>wtage_cv!N2*wtage_mean!N2</f>
        <v>7.910110684412934E-2</v>
      </c>
      <c r="M88">
        <f>wtage_cv!O2*wtage_mean!O2</f>
        <v>4.2479677303573223E-2</v>
      </c>
    </row>
    <row r="89" spans="1:13" x14ac:dyDescent="0.2">
      <c r="A89">
        <f>wtage_cv!C3*wtage_mean!C3</f>
        <v>1.3015417022223362E-2</v>
      </c>
      <c r="B89">
        <f>wtage_cv!D3*wtage_mean!D3</f>
        <v>1.7768446571274465E-2</v>
      </c>
      <c r="C89">
        <f>wtage_cv!E3*wtage_mean!E3</f>
        <v>2.9994918701463549E-2</v>
      </c>
      <c r="D89">
        <f>wtage_cv!F3*wtage_mean!F3</f>
        <v>3.4743527446876407E-2</v>
      </c>
      <c r="E89">
        <f>wtage_cv!G3*wtage_mean!G3</f>
        <v>1.9882479710128069E-2</v>
      </c>
      <c r="F89">
        <f>wtage_cv!H3*wtage_mean!H3</f>
        <v>1.9242316914404669E-2</v>
      </c>
      <c r="G89">
        <f>wtage_cv!I3*wtage_mean!I3</f>
        <v>2.9120940972879272E-2</v>
      </c>
      <c r="H89">
        <f>wtage_cv!J3*wtage_mean!J3</f>
        <v>2.8386883584663705E-2</v>
      </c>
      <c r="I89">
        <f>wtage_cv!K3*wtage_mean!K3</f>
        <v>4.095097215641718E-2</v>
      </c>
      <c r="J89">
        <f>wtage_cv!L3*wtage_mean!L3</f>
        <v>4.3180728135590978E-2</v>
      </c>
      <c r="K89">
        <f>wtage_cv!M3*wtage_mean!M3</f>
        <v>9.9111137645221378E-2</v>
      </c>
      <c r="L89">
        <f>wtage_cv!N3*wtage_mean!N3</f>
        <v>6.310821557195688E-2</v>
      </c>
      <c r="M89">
        <f>wtage_cv!O3*wtage_mean!O3</f>
        <v>7.0176807987822901E-2</v>
      </c>
    </row>
    <row r="90" spans="1:13" x14ac:dyDescent="0.2">
      <c r="A90">
        <f>wtage_cv!C4*wtage_mean!C4</f>
        <v>7.2637929918347201E-3</v>
      </c>
      <c r="B90">
        <f>wtage_cv!D4*wtage_mean!D4</f>
        <v>3.3678402326582715E-3</v>
      </c>
      <c r="C90">
        <f>wtage_cv!E4*wtage_mean!E4</f>
        <v>1.5743790716515802E-2</v>
      </c>
      <c r="D90">
        <f>wtage_cv!F4*wtage_mean!F4</f>
        <v>3.4785541179796535E-2</v>
      </c>
      <c r="E90">
        <f>wtage_cv!G4*wtage_mean!G4</f>
        <v>4.8427503300075843E-2</v>
      </c>
      <c r="F90">
        <f>wtage_cv!H4*wtage_mean!H4</f>
        <v>3.7807827005884503E-2</v>
      </c>
      <c r="G90">
        <f>wtage_cv!I4*wtage_mean!I4</f>
        <v>2.4526743477875947E-2</v>
      </c>
      <c r="H90">
        <f>wtage_cv!J4*wtage_mean!J4</f>
        <v>3.725259074960497E-2</v>
      </c>
      <c r="I90">
        <f>wtage_cv!K4*wtage_mean!K4</f>
        <v>4.5262268736013765E-2</v>
      </c>
      <c r="J90">
        <f>wtage_cv!L4*wtage_mean!L4</f>
        <v>7.0996465919369173E-2</v>
      </c>
      <c r="K90">
        <f>wtage_cv!M4*wtage_mean!M4</f>
        <v>8.4197804013198818E-2</v>
      </c>
      <c r="L90">
        <f>wtage_cv!N4*wtage_mean!N4</f>
        <v>0.13713108116623382</v>
      </c>
      <c r="M90">
        <f>wtage_cv!O4*wtage_mean!O4</f>
        <v>8.0226889441312232E-2</v>
      </c>
    </row>
    <row r="91" spans="1:13" x14ac:dyDescent="0.2">
      <c r="A91">
        <f>wtage_cv!C5*wtage_mean!C5</f>
        <v>3.0867138429038453E-2</v>
      </c>
      <c r="B91">
        <f>wtage_cv!D5*wtage_mean!D5</f>
        <v>1.197308747390723E-2</v>
      </c>
      <c r="C91">
        <f>wtage_cv!E5*wtage_mean!E5</f>
        <v>6.443091285062136E-3</v>
      </c>
      <c r="D91">
        <f>wtage_cv!F5*wtage_mean!F5</f>
        <v>1.7013992270406415E-2</v>
      </c>
      <c r="E91">
        <f>wtage_cv!G5*wtage_mean!G5</f>
        <v>4.4153068000637404E-2</v>
      </c>
      <c r="F91">
        <f>wtage_cv!H5*wtage_mean!H5</f>
        <v>0.11282103563237657</v>
      </c>
      <c r="G91">
        <f>wtage_cv!I5*wtage_mean!I5</f>
        <v>7.1400329542210317E-2</v>
      </c>
      <c r="H91">
        <f>wtage_cv!J5*wtage_mean!J5</f>
        <v>6.0052165632532822E-2</v>
      </c>
      <c r="I91">
        <f>wtage_cv!K5*wtage_mean!K5</f>
        <v>6.2632486146578167E-2</v>
      </c>
      <c r="J91">
        <f>wtage_cv!L5*wtage_mean!L5</f>
        <v>5.6807063274520543E-2</v>
      </c>
      <c r="K91">
        <f>wtage_cv!M5*wtage_mean!M5</f>
        <v>7.8558952131443191E-2</v>
      </c>
      <c r="L91">
        <f>wtage_cv!N5*wtage_mean!N5</f>
        <v>0.13370763651123857</v>
      </c>
      <c r="M91">
        <f>wtage_cv!O5*wtage_mean!O5</f>
        <v>9.1608310111962313E-2</v>
      </c>
    </row>
    <row r="92" spans="1:13" x14ac:dyDescent="0.2">
      <c r="A92">
        <f>wtage_cv!C6*wtage_mean!C6</f>
        <v>1.7587718896782008E-2</v>
      </c>
      <c r="B92">
        <f>wtage_cv!D6*wtage_mean!D6</f>
        <v>1.7543510630382668E-2</v>
      </c>
      <c r="C92">
        <f>wtage_cv!E6*wtage_mean!E6</f>
        <v>1.2891361966266246E-2</v>
      </c>
      <c r="D92">
        <f>wtage_cv!F6*wtage_mean!F6</f>
        <v>8.1151002019320979E-3</v>
      </c>
      <c r="E92">
        <f>wtage_cv!G6*wtage_mean!G6</f>
        <v>1.872521150471395E-2</v>
      </c>
      <c r="F92">
        <f>wtage_cv!H6*wtage_mean!H6</f>
        <v>3.4076106403545754E-2</v>
      </c>
      <c r="G92">
        <f>wtage_cv!I6*wtage_mean!I6</f>
        <v>8.1516954180810841E-2</v>
      </c>
      <c r="H92">
        <f>wtage_cv!J6*wtage_mean!J6</f>
        <v>8.6935965900645368E-2</v>
      </c>
      <c r="I92">
        <f>wtage_cv!K6*wtage_mean!K6</f>
        <v>5.4726444494838627E-2</v>
      </c>
      <c r="J92">
        <f>wtage_cv!L6*wtage_mean!L6</f>
        <v>0.13062539469657938</v>
      </c>
      <c r="K92">
        <f>wtage_cv!M6*wtage_mean!M6</f>
        <v>6.5389336033693846E-2</v>
      </c>
      <c r="L92">
        <f>wtage_cv!N6*wtage_mean!N6</f>
        <v>0.42053745543324272</v>
      </c>
      <c r="M92">
        <f>wtage_cv!O6*wtage_mean!O6</f>
        <v>0.12822775641357628</v>
      </c>
    </row>
    <row r="93" spans="1:13" x14ac:dyDescent="0.2">
      <c r="A93">
        <f>wtage_cv!C7*wtage_mean!C7</f>
        <v>2.5513371687887022E-2</v>
      </c>
      <c r="B93">
        <f>wtage_cv!D7*wtage_mean!D7</f>
        <v>3.2509206516860067E-2</v>
      </c>
      <c r="C93">
        <f>wtage_cv!E7*wtage_mean!E7</f>
        <v>2.2163649947297966E-2</v>
      </c>
      <c r="D93">
        <f>wtage_cv!F7*wtage_mean!F7</f>
        <v>1.391282925291369E-2</v>
      </c>
      <c r="E93">
        <f>wtage_cv!G7*wtage_mean!G7</f>
        <v>9.8581696131320364E-3</v>
      </c>
      <c r="F93">
        <f>wtage_cv!H7*wtage_mean!H7</f>
        <v>1.7537504078250964E-2</v>
      </c>
      <c r="G93">
        <f>wtage_cv!I7*wtage_mean!I7</f>
        <v>3.4525518435055004E-2</v>
      </c>
      <c r="H93">
        <f>wtage_cv!J7*wtage_mean!J7</f>
        <v>5.4035478138232527E-2</v>
      </c>
      <c r="I93">
        <f>wtage_cv!K7*wtage_mean!K7</f>
        <v>0.14434834886846373</v>
      </c>
      <c r="J93">
        <f>wtage_cv!L7*wtage_mean!L7</f>
        <v>0.1167915394450722</v>
      </c>
      <c r="K93">
        <f>wtage_cv!M7*wtage_mean!M7</f>
        <v>0.10090836652101519</v>
      </c>
      <c r="L93">
        <f>wtage_cv!N7*wtage_mean!N7</f>
        <v>7.1130489304419911E-2</v>
      </c>
      <c r="M93">
        <f>wtage_cv!O7*wtage_mean!O7</f>
        <v>0.22138977715706074</v>
      </c>
    </row>
    <row r="94" spans="1:13" x14ac:dyDescent="0.2">
      <c r="A94">
        <f>wtage_cv!C8*wtage_mean!C8</f>
        <v>2.5731641886464884E-2</v>
      </c>
      <c r="B94">
        <f>wtage_cv!D8*wtage_mean!D8</f>
        <v>1.1230953696053494E-2</v>
      </c>
      <c r="C94">
        <f>wtage_cv!E8*wtage_mean!E8</f>
        <v>8.0259967250999441E-3</v>
      </c>
      <c r="D94">
        <f>wtage_cv!F8*wtage_mean!F8</f>
        <v>1.2404352033908318E-2</v>
      </c>
      <c r="E94">
        <f>wtage_cv!G8*wtage_mean!G8</f>
        <v>1.3520515615812948E-2</v>
      </c>
      <c r="F94">
        <f>wtage_cv!H8*wtage_mean!H8</f>
        <v>1.927005280253561E-2</v>
      </c>
      <c r="G94">
        <f>wtage_cv!I8*wtage_mean!I8</f>
        <v>3.4269131122031123E-2</v>
      </c>
      <c r="H94">
        <f>wtage_cv!J8*wtage_mean!J8</f>
        <v>6.8189947617358526E-2</v>
      </c>
      <c r="I94">
        <f>wtage_cv!K8*wtage_mean!K8</f>
        <v>0.13633274429940898</v>
      </c>
      <c r="J94">
        <f>wtage_cv!L8*wtage_mean!L8</f>
        <v>0.10762386117198712</v>
      </c>
      <c r="K94">
        <f>wtage_cv!M8*wtage_mean!M8</f>
        <v>0.23789743120431853</v>
      </c>
      <c r="L94">
        <f>wtage_cv!N8*wtage_mean!N8</f>
        <v>0.10693794489786153</v>
      </c>
      <c r="M94">
        <f>wtage_cv!O8*wtage_mean!O8</f>
        <v>8.4328509824944137E-2</v>
      </c>
    </row>
    <row r="95" spans="1:13" x14ac:dyDescent="0.2">
      <c r="A95">
        <f>wtage_cv!C9*wtage_mean!C9</f>
        <v>2.3109863382409536E-2</v>
      </c>
      <c r="B95">
        <f>wtage_cv!D9*wtage_mean!D9</f>
        <v>3.3703402748761185E-2</v>
      </c>
      <c r="C95">
        <f>wtage_cv!E9*wtage_mean!E9</f>
        <v>2.0551089224946337E-2</v>
      </c>
      <c r="D95">
        <f>wtage_cv!F9*wtage_mean!F9</f>
        <v>7.4034885532874503E-3</v>
      </c>
      <c r="E95">
        <f>wtage_cv!G9*wtage_mean!G9</f>
        <v>2.0498448407348397E-2</v>
      </c>
      <c r="F95">
        <f>wtage_cv!H9*wtage_mean!H9</f>
        <v>2.8560943996386447E-2</v>
      </c>
      <c r="G95">
        <f>wtage_cv!I9*wtage_mean!I9</f>
        <v>2.3569207306726847E-2</v>
      </c>
      <c r="H95">
        <f>wtage_cv!J9*wtage_mean!J9</f>
        <v>5.930252886207589E-2</v>
      </c>
      <c r="I95">
        <f>wtage_cv!K9*wtage_mean!K9</f>
        <v>0.10222434805817548</v>
      </c>
      <c r="J95">
        <f>wtage_cv!L9*wtage_mean!L9</f>
        <v>0.14439876144864094</v>
      </c>
      <c r="K95">
        <f>wtage_cv!M9*wtage_mean!M9</f>
        <v>0.17612253190853688</v>
      </c>
      <c r="L95">
        <f>wtage_cv!N9*wtage_mean!N9</f>
        <v>0.19175023717040499</v>
      </c>
      <c r="M95">
        <f>wtage_cv!O9*wtage_mean!O9</f>
        <v>0.16686458923009692</v>
      </c>
    </row>
    <row r="96" spans="1:13" x14ac:dyDescent="0.2">
      <c r="A96">
        <f>wtage_cv!C10*wtage_mean!C10</f>
        <v>4.4693493110326502E-3</v>
      </c>
      <c r="B96">
        <f>wtage_cv!D10*wtage_mean!D10</f>
        <v>6.7722168949817703E-3</v>
      </c>
      <c r="C96">
        <f>wtage_cv!E10*wtage_mean!E10</f>
        <v>1.2955398254711953E-2</v>
      </c>
      <c r="D96">
        <f>wtage_cv!F10*wtage_mean!F10</f>
        <v>1.2801451867552419E-2</v>
      </c>
      <c r="E96">
        <f>wtage_cv!G10*wtage_mean!G10</f>
        <v>5.8623126288312299E-3</v>
      </c>
      <c r="F96">
        <f>wtage_cv!H10*wtage_mean!H10</f>
        <v>2.049601822799639E-2</v>
      </c>
      <c r="G96">
        <f>wtage_cv!I10*wtage_mean!I10</f>
        <v>3.2765308705453654E-2</v>
      </c>
      <c r="H96">
        <f>wtage_cv!J10*wtage_mean!J10</f>
        <v>4.5366013781436815E-2</v>
      </c>
      <c r="I96">
        <f>wtage_cv!K10*wtage_mean!K10</f>
        <v>0.15936891977489148</v>
      </c>
      <c r="J96">
        <f>wtage_cv!L10*wtage_mean!L10</f>
        <v>0.17671645540448175</v>
      </c>
      <c r="K96">
        <f>wtage_cv!M10*wtage_mean!M10</f>
        <v>0.45429565499517527</v>
      </c>
      <c r="L96">
        <f>wtage_cv!N10*wtage_mean!N10</f>
        <v>0.56753245079688908</v>
      </c>
      <c r="M96">
        <f>wtage_cv!O10*wtage_mean!O10</f>
        <v>0.29228757385604731</v>
      </c>
    </row>
    <row r="97" spans="1:13" x14ac:dyDescent="0.2">
      <c r="A97">
        <f>wtage_cv!C11*wtage_mean!C11</f>
        <v>1.3171789957300973E-2</v>
      </c>
      <c r="B97">
        <f>wtage_cv!D11*wtage_mean!D11</f>
        <v>5.3785812332921004E-3</v>
      </c>
      <c r="C97">
        <f>wtage_cv!E11*wtage_mean!E11</f>
        <v>6.435429792429101E-3</v>
      </c>
      <c r="D97">
        <f>wtage_cv!F11*wtage_mean!F11</f>
        <v>1.5328220559178721E-2</v>
      </c>
      <c r="E97">
        <f>wtage_cv!G11*wtage_mean!G11</f>
        <v>1.210605103525359E-2</v>
      </c>
      <c r="F97">
        <f>wtage_cv!H11*wtage_mean!H11</f>
        <v>8.426377025440664E-3</v>
      </c>
      <c r="G97">
        <f>wtage_cv!I11*wtage_mean!I11</f>
        <v>2.610569666220874E-2</v>
      </c>
      <c r="H97">
        <f>wtage_cv!J11*wtage_mean!J11</f>
        <v>5.6069563932533824E-2</v>
      </c>
      <c r="I97">
        <f>wtage_cv!K11*wtage_mean!K11</f>
        <v>5.0912492512405351E-2</v>
      </c>
      <c r="J97">
        <f>wtage_cv!L11*wtage_mean!L11</f>
        <v>0.12829365493963202</v>
      </c>
      <c r="K97">
        <f>wtage_cv!M11*wtage_mean!M11</f>
        <v>0.51720014081080368</v>
      </c>
      <c r="L97">
        <f>wtage_cv!N11*wtage_mean!N11</f>
        <v>0.78242646915272052</v>
      </c>
      <c r="M97">
        <f>wtage_cv!O11*wtage_mean!O11</f>
        <v>0.52555338540201191</v>
      </c>
    </row>
    <row r="98" spans="1:13" x14ac:dyDescent="0.2">
      <c r="A98">
        <f>wtage_cv!C12*wtage_mean!C12</f>
        <v>1.4189696574606479E-2</v>
      </c>
      <c r="B98">
        <f>wtage_cv!D12*wtage_mean!D12</f>
        <v>1.4503995079652878E-2</v>
      </c>
      <c r="C98">
        <f>wtage_cv!E12*wtage_mean!E12</f>
        <v>8.0229281793451242E-3</v>
      </c>
      <c r="D98">
        <f>wtage_cv!F12*wtage_mean!F12</f>
        <v>1.1789586344021502E-2</v>
      </c>
      <c r="E98">
        <f>wtage_cv!G12*wtage_mean!G12</f>
        <v>2.7060846253570723E-2</v>
      </c>
      <c r="F98">
        <f>wtage_cv!H12*wtage_mean!H12</f>
        <v>2.4006624476892856E-2</v>
      </c>
      <c r="G98">
        <f>wtage_cv!I12*wtage_mean!I12</f>
        <v>1.9062170074444499E-2</v>
      </c>
      <c r="H98">
        <f>wtage_cv!J12*wtage_mean!J12</f>
        <v>4.9236391466986801E-2</v>
      </c>
      <c r="I98">
        <f>wtage_cv!K12*wtage_mean!K12</f>
        <v>6.4022005350431621E-2</v>
      </c>
      <c r="J98">
        <f>wtage_cv!L12*wtage_mean!L12</f>
        <v>8.827839043847821E-2</v>
      </c>
      <c r="K98">
        <f>wtage_cv!M12*wtage_mean!M12</f>
        <v>0.13933049149908658</v>
      </c>
      <c r="L98">
        <f>wtage_cv!N12*wtage_mean!N12</f>
        <v>0.14092158463530743</v>
      </c>
      <c r="M98">
        <f>wtage_cv!O12*wtage_mean!O12</f>
        <v>0.46592200640435399</v>
      </c>
    </row>
    <row r="99" spans="1:13" x14ac:dyDescent="0.2">
      <c r="A99">
        <f>wtage_cv!C13*wtage_mean!C13</f>
        <v>1.3677534933665362E-2</v>
      </c>
      <c r="B99">
        <f>wtage_cv!D13*wtage_mean!D13</f>
        <v>8.4961305235765686E-3</v>
      </c>
      <c r="C99">
        <f>wtage_cv!E13*wtage_mean!E13</f>
        <v>1.1496138051558845E-2</v>
      </c>
      <c r="D99">
        <f>wtage_cv!F13*wtage_mean!F13</f>
        <v>7.5775071708233856E-3</v>
      </c>
      <c r="E99">
        <f>wtage_cv!G13*wtage_mean!G13</f>
        <v>1.3102605715001096E-2</v>
      </c>
      <c r="F99">
        <f>wtage_cv!H13*wtage_mean!H13</f>
        <v>2.5345229043366002E-2</v>
      </c>
      <c r="G99">
        <f>wtage_cv!I13*wtage_mean!I13</f>
        <v>3.17447881000869E-2</v>
      </c>
      <c r="H99">
        <f>wtage_cv!J13*wtage_mean!J13</f>
        <v>2.7309222656311676E-2</v>
      </c>
      <c r="I99">
        <f>wtage_cv!K13*wtage_mean!K13</f>
        <v>5.7896127278441005E-2</v>
      </c>
      <c r="J99">
        <f>wtage_cv!L13*wtage_mean!L13</f>
        <v>6.5651513992143043E-2</v>
      </c>
      <c r="K99">
        <f>wtage_cv!M13*wtage_mean!M13</f>
        <v>0.10274910447230118</v>
      </c>
      <c r="L99">
        <f>wtage_cv!N13*wtage_mean!N13</f>
        <v>0.33854930508656883</v>
      </c>
      <c r="M99">
        <f>wtage_cv!O13*wtage_mean!O13</f>
        <v>0.26692889417656013</v>
      </c>
    </row>
    <row r="100" spans="1:13" x14ac:dyDescent="0.2">
      <c r="A100">
        <f>wtage_cv!C14*wtage_mean!C14</f>
        <v>4.8818654124485302E-3</v>
      </c>
      <c r="B100">
        <f>wtage_cv!D14*wtage_mean!D14</f>
        <v>1.0235689054621553E-2</v>
      </c>
      <c r="C100">
        <f>wtage_cv!E14*wtage_mean!E14</f>
        <v>8.7677975926454925E-3</v>
      </c>
      <c r="D100">
        <f>wtage_cv!F14*wtage_mean!F14</f>
        <v>1.0880373875077351E-2</v>
      </c>
      <c r="E100">
        <f>wtage_cv!G14*wtage_mean!G14</f>
        <v>1.08208287575893E-2</v>
      </c>
      <c r="F100">
        <f>wtage_cv!H14*wtage_mean!H14</f>
        <v>1.9388832244645219E-2</v>
      </c>
      <c r="G100">
        <f>wtage_cv!I14*wtage_mean!I14</f>
        <v>3.6393163525064463E-2</v>
      </c>
      <c r="H100">
        <f>wtage_cv!J14*wtage_mean!J14</f>
        <v>5.655652374813689E-2</v>
      </c>
      <c r="I100">
        <f>wtage_cv!K14*wtage_mean!K14</f>
        <v>5.3194161342388184E-2</v>
      </c>
      <c r="J100">
        <f>wtage_cv!L14*wtage_mean!L14</f>
        <v>6.5343010188604778E-2</v>
      </c>
      <c r="K100">
        <f>wtage_cv!M14*wtage_mean!M14</f>
        <v>0.1365450274743048</v>
      </c>
      <c r="L100">
        <f>wtage_cv!N14*wtage_mean!N14</f>
        <v>0.28144931371418158</v>
      </c>
      <c r="M100">
        <f>wtage_cv!O14*wtage_mean!O14</f>
        <v>0.22444362193762477</v>
      </c>
    </row>
    <row r="101" spans="1:13" x14ac:dyDescent="0.2">
      <c r="A101">
        <f>wtage_cv!C15*wtage_mean!C15</f>
        <v>1.6737650826872418E-2</v>
      </c>
      <c r="B101">
        <f>wtage_cv!D15*wtage_mean!D15</f>
        <v>5.2511140973194497E-3</v>
      </c>
      <c r="C101">
        <f>wtage_cv!E15*wtage_mean!E15</f>
        <v>8.1259830153391967E-3</v>
      </c>
      <c r="D101">
        <f>wtage_cv!F15*wtage_mean!F15</f>
        <v>1.5077705438664506E-2</v>
      </c>
      <c r="E101">
        <f>wtage_cv!G15*wtage_mean!G15</f>
        <v>1.5460233845623174E-2</v>
      </c>
      <c r="F101">
        <f>wtage_cv!H15*wtage_mean!H15</f>
        <v>1.683473792887516E-2</v>
      </c>
      <c r="G101">
        <f>wtage_cv!I15*wtage_mean!I15</f>
        <v>3.0535333452417851E-2</v>
      </c>
      <c r="H101">
        <f>wtage_cv!J15*wtage_mean!J15</f>
        <v>7.6785512877227943E-2</v>
      </c>
      <c r="I101">
        <f>wtage_cv!K15*wtage_mean!K15</f>
        <v>6.0222122947239484E-2</v>
      </c>
      <c r="J101">
        <f>wtage_cv!L15*wtage_mean!L15</f>
        <v>5.3764210147808279E-2</v>
      </c>
      <c r="K101">
        <f>wtage_cv!M15*wtage_mean!M15</f>
        <v>0.1385255439165429</v>
      </c>
      <c r="L101">
        <f>wtage_cv!N15*wtage_mean!N15</f>
        <v>0.16441997407191447</v>
      </c>
      <c r="M101">
        <f>wtage_cv!O15*wtage_mean!O15</f>
        <v>8.99097598067507E-2</v>
      </c>
    </row>
    <row r="102" spans="1:13" x14ac:dyDescent="0.2">
      <c r="A102">
        <f>wtage_cv!C16*wtage_mean!C16</f>
        <v>1.6799403318294222E-2</v>
      </c>
      <c r="B102">
        <f>wtage_cv!D16*wtage_mean!D16</f>
        <v>5.6214327521066582E-3</v>
      </c>
      <c r="C102">
        <f>wtage_cv!E16*wtage_mean!E16</f>
        <v>4.9635906702323465E-3</v>
      </c>
      <c r="D102">
        <f>wtage_cv!F16*wtage_mean!F16</f>
        <v>8.0325797424672107E-3</v>
      </c>
      <c r="E102">
        <f>wtage_cv!G16*wtage_mean!G16</f>
        <v>1.7975918223089509E-2</v>
      </c>
      <c r="F102">
        <f>wtage_cv!H16*wtage_mean!H16</f>
        <v>2.8854892876366278E-2</v>
      </c>
      <c r="G102">
        <f>wtage_cv!I16*wtage_mean!I16</f>
        <v>2.8348144985594168E-2</v>
      </c>
      <c r="H102">
        <f>wtage_cv!J16*wtage_mean!J16</f>
        <v>5.3329929037502458E-2</v>
      </c>
      <c r="I102">
        <f>wtage_cv!K16*wtage_mean!K16</f>
        <v>8.7882674218316359E-2</v>
      </c>
      <c r="J102">
        <f>wtage_cv!L16*wtage_mean!L16</f>
        <v>6.9830973491799606E-2</v>
      </c>
      <c r="K102">
        <f>wtage_cv!M16*wtage_mean!M16</f>
        <v>0.27062992703019967</v>
      </c>
      <c r="L102">
        <f>wtage_cv!N16*wtage_mean!N16</f>
        <v>0.26512521123249777</v>
      </c>
      <c r="M102">
        <f>wtage_cv!O16*wtage_mean!O16</f>
        <v>0.33326801034906295</v>
      </c>
    </row>
    <row r="103" spans="1:13" x14ac:dyDescent="0.2">
      <c r="A103">
        <f>wtage_cv!C17*wtage_mean!C17</f>
        <v>1.3426053606173173E-2</v>
      </c>
      <c r="B103">
        <f>wtage_cv!D17*wtage_mean!D17</f>
        <v>7.0020256028939703E-3</v>
      </c>
      <c r="C103">
        <f>wtage_cv!E17*wtage_mean!E17</f>
        <v>5.6935996605837168E-3</v>
      </c>
      <c r="D103">
        <f>wtage_cv!F17*wtage_mean!F17</f>
        <v>7.3497479713529202E-3</v>
      </c>
      <c r="E103">
        <f>wtage_cv!G17*wtage_mean!G17</f>
        <v>1.2553865110541735E-2</v>
      </c>
      <c r="F103">
        <f>wtage_cv!H17*wtage_mean!H17</f>
        <v>2.4335311396662462E-2</v>
      </c>
      <c r="G103">
        <f>wtage_cv!I17*wtage_mean!I17</f>
        <v>3.456763241482011E-2</v>
      </c>
      <c r="H103">
        <f>wtage_cv!J17*wtage_mean!J17</f>
        <v>3.5748486660474366E-2</v>
      </c>
      <c r="I103">
        <f>wtage_cv!K17*wtage_mean!K17</f>
        <v>9.8673541297737297E-2</v>
      </c>
      <c r="J103">
        <f>wtage_cv!L17*wtage_mean!L17</f>
        <v>0.13058847467680842</v>
      </c>
      <c r="K103">
        <f>wtage_cv!M17*wtage_mean!M17</f>
        <v>0.11213830918547436</v>
      </c>
      <c r="L103">
        <f>wtage_cv!N17*wtage_mean!N17</f>
        <v>0.15142103456012734</v>
      </c>
      <c r="M103">
        <f>wtage_cv!O17*wtage_mean!O17</f>
        <v>0.12244338882284463</v>
      </c>
    </row>
    <row r="104" spans="1:13" x14ac:dyDescent="0.2">
      <c r="A104">
        <f>wtage_cv!C18*wtage_mean!C18</f>
        <v>9.4583497679540766E-3</v>
      </c>
      <c r="B104">
        <f>wtage_cv!D18*wtage_mean!D18</f>
        <v>1.0006096804423588E-2</v>
      </c>
      <c r="C104">
        <f>wtage_cv!E18*wtage_mean!E18</f>
        <v>6.2656586453668436E-3</v>
      </c>
      <c r="D104">
        <f>wtage_cv!F18*wtage_mean!F18</f>
        <v>6.6436391043575614E-3</v>
      </c>
      <c r="E104">
        <f>wtage_cv!G18*wtage_mean!G18</f>
        <v>1.2274326424189966E-2</v>
      </c>
      <c r="F104">
        <f>wtage_cv!H18*wtage_mean!H18</f>
        <v>2.0832593987976298E-2</v>
      </c>
      <c r="G104">
        <f>wtage_cv!I18*wtage_mean!I18</f>
        <v>3.9458917956707966E-2</v>
      </c>
      <c r="H104">
        <f>wtage_cv!J18*wtage_mean!J18</f>
        <v>5.601285586972498E-2</v>
      </c>
      <c r="I104">
        <f>wtage_cv!K18*wtage_mean!K18</f>
        <v>5.6725614026344136E-2</v>
      </c>
      <c r="J104">
        <f>wtage_cv!L18*wtage_mean!L18</f>
        <v>0.11366441562090375</v>
      </c>
      <c r="K104">
        <f>wtage_cv!M18*wtage_mean!M18</f>
        <v>0.15627717639020081</v>
      </c>
      <c r="L104">
        <f>wtage_cv!N18*wtage_mean!N18</f>
        <v>0.11586208495792708</v>
      </c>
      <c r="M104">
        <f>wtage_cv!O18*wtage_mean!O18</f>
        <v>8.724899802209915E-2</v>
      </c>
    </row>
    <row r="105" spans="1:13" x14ac:dyDescent="0.2">
      <c r="A105">
        <f>wtage_cv!C19*wtage_mean!C19</f>
        <v>1.050093825810911E-2</v>
      </c>
      <c r="B105">
        <f>wtage_cv!D19*wtage_mean!D19</f>
        <v>1.1378078058090811E-2</v>
      </c>
      <c r="C105">
        <f>wtage_cv!E19*wtage_mean!E19</f>
        <v>1.0099950714866211E-2</v>
      </c>
      <c r="D105">
        <f>wtage_cv!F19*wtage_mean!F19</f>
        <v>7.1334333161020957E-3</v>
      </c>
      <c r="E105">
        <f>wtage_cv!G19*wtage_mean!G19</f>
        <v>1.1611775442226578E-2</v>
      </c>
      <c r="F105">
        <f>wtage_cv!H19*wtage_mean!H19</f>
        <v>1.8441736572166204E-2</v>
      </c>
      <c r="G105">
        <f>wtage_cv!I19*wtage_mean!I19</f>
        <v>2.6218197841872612E-2</v>
      </c>
      <c r="H105">
        <f>wtage_cv!J19*wtage_mean!J19</f>
        <v>6.9241399317073987E-2</v>
      </c>
      <c r="I105">
        <f>wtage_cv!K19*wtage_mean!K19</f>
        <v>8.7825372347733424E-2</v>
      </c>
      <c r="J105">
        <f>wtage_cv!L19*wtage_mean!L19</f>
        <v>8.6570288862177061E-2</v>
      </c>
      <c r="K105">
        <f>wtage_cv!M19*wtage_mean!M19</f>
        <v>8.0151533710141692E-2</v>
      </c>
      <c r="L105">
        <f>wtage_cv!N19*wtage_mean!N19</f>
        <v>0.23107341463541467</v>
      </c>
      <c r="M105">
        <f>wtage_cv!O19*wtage_mean!O19</f>
        <v>0.10531096589374288</v>
      </c>
    </row>
    <row r="106" spans="1:13" x14ac:dyDescent="0.2">
      <c r="A106">
        <f>wtage_cv!C20*wtage_mean!C20</f>
        <v>5.600873819731028E-3</v>
      </c>
      <c r="B106">
        <f>wtage_cv!D20*wtage_mean!D20</f>
        <v>8.968674581816936E-3</v>
      </c>
      <c r="C106">
        <f>wtage_cv!E20*wtage_mean!E20</f>
        <v>2.5832669155345891E-2</v>
      </c>
      <c r="D106">
        <f>wtage_cv!F20*wtage_mean!F20</f>
        <v>1.7252325563403448E-2</v>
      </c>
      <c r="E106">
        <f>wtage_cv!G20*wtage_mean!G20</f>
        <v>1.8419984772639938E-2</v>
      </c>
      <c r="F106">
        <f>wtage_cv!H20*wtage_mean!H20</f>
        <v>2.6075809453949397E-2</v>
      </c>
      <c r="G106">
        <f>wtage_cv!I20*wtage_mean!I20</f>
        <v>3.7870832744948901E-2</v>
      </c>
      <c r="H106">
        <f>wtage_cv!J20*wtage_mean!J20</f>
        <v>5.4867572664381407E-2</v>
      </c>
      <c r="I106">
        <f>wtage_cv!K20*wtage_mean!K20</f>
        <v>0.11414252843488229</v>
      </c>
      <c r="J106">
        <f>wtage_cv!L20*wtage_mean!L20</f>
        <v>0.1030205392069022</v>
      </c>
      <c r="K106">
        <f>wtage_cv!M20*wtage_mean!M20</f>
        <v>9.0082093406405606E-2</v>
      </c>
      <c r="L106">
        <f>wtage_cv!N20*wtage_mean!N20</f>
        <v>0.30284307462843052</v>
      </c>
      <c r="M106">
        <f>wtage_cv!O20*wtage_mean!O20</f>
        <v>8.8794780872570436E-2</v>
      </c>
    </row>
    <row r="107" spans="1:13" x14ac:dyDescent="0.2">
      <c r="A107">
        <f>wtage_cv!C21*wtage_mean!C21</f>
        <v>2.591988028855851E-2</v>
      </c>
      <c r="B107">
        <f>wtage_cv!D21*wtage_mean!D21</f>
        <v>3.2324253122258074E-3</v>
      </c>
      <c r="C107">
        <f>wtage_cv!E21*wtage_mean!E21</f>
        <v>9.4290136417258079E-3</v>
      </c>
      <c r="D107">
        <f>wtage_cv!F21*wtage_mean!F21</f>
        <v>3.2025852718202394E-2</v>
      </c>
      <c r="E107">
        <f>wtage_cv!G21*wtage_mean!G21</f>
        <v>3.0029727327996039E-2</v>
      </c>
      <c r="F107">
        <f>wtage_cv!H21*wtage_mean!H21</f>
        <v>3.6251951688028979E-2</v>
      </c>
      <c r="G107">
        <f>wtage_cv!I21*wtage_mean!I21</f>
        <v>3.4792477313108632E-2</v>
      </c>
      <c r="H107">
        <f>wtage_cv!J21*wtage_mean!J21</f>
        <v>4.7864974709216336E-2</v>
      </c>
      <c r="I107">
        <f>wtage_cv!K21*wtage_mean!K21</f>
        <v>7.3831644237323385E-2</v>
      </c>
      <c r="J107">
        <f>wtage_cv!L21*wtage_mean!L21</f>
        <v>8.7069417723174447E-2</v>
      </c>
      <c r="K107">
        <f>wtage_cv!M21*wtage_mean!M21</f>
        <v>0.12385325371783328</v>
      </c>
      <c r="L107">
        <f>wtage_cv!N21*wtage_mean!N21</f>
        <v>0.125971074752627</v>
      </c>
      <c r="M107">
        <f>wtage_cv!O21*wtage_mean!O21</f>
        <v>0.1231195641700429</v>
      </c>
    </row>
    <row r="108" spans="1:13" x14ac:dyDescent="0.2">
      <c r="A108">
        <f>wtage_cv!C22*wtage_mean!C22</f>
        <v>5.2283081565932281E-3</v>
      </c>
      <c r="B108">
        <f>wtage_cv!D22*wtage_mean!D22</f>
        <v>1.270196313555008E-2</v>
      </c>
      <c r="C108">
        <f>wtage_cv!E22*wtage_mean!E22</f>
        <v>4.3912152494259222E-3</v>
      </c>
      <c r="D108">
        <f>wtage_cv!F22*wtage_mean!F22</f>
        <v>1.0573828864328916E-2</v>
      </c>
      <c r="E108">
        <f>wtage_cv!G22*wtage_mean!G22</f>
        <v>3.0224091789472572E-2</v>
      </c>
      <c r="F108">
        <f>wtage_cv!H22*wtage_mean!H22</f>
        <v>4.098613446732529E-2</v>
      </c>
      <c r="G108">
        <f>wtage_cv!I22*wtage_mean!I22</f>
        <v>4.9872931938378467E-2</v>
      </c>
      <c r="H108">
        <f>wtage_cv!J22*wtage_mean!J22</f>
        <v>5.2176694214267051E-2</v>
      </c>
      <c r="I108">
        <f>wtage_cv!K22*wtage_mean!K22</f>
        <v>6.1318963128656763E-2</v>
      </c>
      <c r="J108">
        <f>wtage_cv!L22*wtage_mean!L22</f>
        <v>8.9858230286252935E-2</v>
      </c>
      <c r="K108">
        <f>wtage_cv!M22*wtage_mean!M22</f>
        <v>0.31622822356452368</v>
      </c>
      <c r="L108">
        <f>wtage_cv!N22*wtage_mean!N22</f>
        <v>0.14602542434754393</v>
      </c>
      <c r="M108">
        <f>wtage_cv!O22*wtage_mean!O22</f>
        <v>0.21035065048582785</v>
      </c>
    </row>
    <row r="109" spans="1:13" x14ac:dyDescent="0.2">
      <c r="A109">
        <f>wtage_cv!C23*wtage_mean!C23</f>
        <v>8.0574660045931376E-3</v>
      </c>
      <c r="B109">
        <f>wtage_cv!D23*wtage_mean!D23</f>
        <v>2.4543817427334063E-3</v>
      </c>
      <c r="C109">
        <f>wtage_cv!E23*wtage_mean!E23</f>
        <v>1.5476927682073762E-2</v>
      </c>
      <c r="D109">
        <f>wtage_cv!F23*wtage_mean!F23</f>
        <v>8.0633227987382851E-3</v>
      </c>
      <c r="E109">
        <f>wtage_cv!G23*wtage_mean!G23</f>
        <v>2.1431727902909044E-2</v>
      </c>
      <c r="F109">
        <f>wtage_cv!H23*wtage_mean!H23</f>
        <v>5.3120131350732985E-2</v>
      </c>
      <c r="G109">
        <f>wtage_cv!I23*wtage_mean!I23</f>
        <v>8.173862350597641E-2</v>
      </c>
      <c r="H109">
        <f>wtage_cv!J23*wtage_mean!J23</f>
        <v>0.10844095682316303</v>
      </c>
      <c r="I109">
        <f>wtage_cv!K23*wtage_mean!K23</f>
        <v>8.9125032327238035E-2</v>
      </c>
      <c r="J109">
        <f>wtage_cv!L23*wtage_mean!L23</f>
        <v>0.10105343516359436</v>
      </c>
      <c r="K109">
        <f>wtage_cv!M23*wtage_mean!M23</f>
        <v>0.13993649629193544</v>
      </c>
      <c r="L109">
        <f>wtage_cv!N23*wtage_mean!N23</f>
        <v>0.22340509333517394</v>
      </c>
      <c r="M109">
        <f>wtage_cv!O23*wtage_mean!O23</f>
        <v>0.46940078865257101</v>
      </c>
    </row>
    <row r="110" spans="1:13" x14ac:dyDescent="0.2">
      <c r="A110">
        <f>wtage_cv!C24*wtage_mean!C24</f>
        <v>8.5999821985912866E-3</v>
      </c>
      <c r="B110">
        <f>wtage_cv!D24*wtage_mean!D24</f>
        <v>5.1820676125130336E-3</v>
      </c>
      <c r="C110">
        <f>wtage_cv!E24*wtage_mean!E24</f>
        <v>3.8885286879941265E-3</v>
      </c>
      <c r="D110">
        <f>wtage_cv!F24*wtage_mean!F24</f>
        <v>1.9006832519492166E-2</v>
      </c>
      <c r="E110">
        <f>wtage_cv!G24*wtage_mean!G24</f>
        <v>2.4656450126351016E-2</v>
      </c>
      <c r="F110">
        <f>wtage_cv!H24*wtage_mean!H24</f>
        <v>3.7551069290020493E-2</v>
      </c>
      <c r="G110">
        <f>wtage_cv!I24*wtage_mean!I24</f>
        <v>7.4271306788840849E-2</v>
      </c>
      <c r="H110">
        <f>wtage_cv!J24*wtage_mean!J24</f>
        <v>9.3639291950518816E-2</v>
      </c>
      <c r="I110">
        <f>wtage_cv!K24*wtage_mean!K24</f>
        <v>0.10364826271499068</v>
      </c>
      <c r="J110">
        <f>wtage_cv!L24*wtage_mean!L24</f>
        <v>0.10616431357259488</v>
      </c>
      <c r="K110">
        <f>wtage_cv!M24*wtage_mean!M24</f>
        <v>0.13590377376341969</v>
      </c>
      <c r="L110">
        <f>wtage_cv!N24*wtage_mean!N24</f>
        <v>0.22884772535880665</v>
      </c>
      <c r="M110">
        <f>wtage_cv!O24*wtage_mean!O24</f>
        <v>0.14434513769989354</v>
      </c>
    </row>
    <row r="111" spans="1:13" x14ac:dyDescent="0.2">
      <c r="A111">
        <f>wtage_cv!C25*wtage_mean!C25</f>
        <v>1.7387987008662315E-2</v>
      </c>
      <c r="B111">
        <f>wtage_cv!D25*wtage_mean!D25</f>
        <v>7.7785961157367887E-3</v>
      </c>
      <c r="C111">
        <f>wtage_cv!E25*wtage_mean!E25</f>
        <v>6.6374244515394346E-3</v>
      </c>
      <c r="D111">
        <f>wtage_cv!F25*wtage_mean!F25</f>
        <v>5.0225198264168946E-3</v>
      </c>
      <c r="E111">
        <f>wtage_cv!G25*wtage_mean!G25</f>
        <v>1.5110730561995857E-2</v>
      </c>
      <c r="F111">
        <f>wtage_cv!H25*wtage_mean!H25</f>
        <v>2.7259550496140799E-2</v>
      </c>
      <c r="G111">
        <f>wtage_cv!I25*wtage_mean!I25</f>
        <v>5.5728904933301598E-2</v>
      </c>
      <c r="H111">
        <f>wtage_cv!J25*wtage_mean!J25</f>
        <v>0.13276654505416041</v>
      </c>
      <c r="I111">
        <f>wtage_cv!K25*wtage_mean!K25</f>
        <v>0.16242999190188592</v>
      </c>
      <c r="J111">
        <f>wtage_cv!L25*wtage_mean!L25</f>
        <v>0.18276193266217505</v>
      </c>
      <c r="K111">
        <f>wtage_cv!M25*wtage_mean!M25</f>
        <v>0.15177440830233507</v>
      </c>
      <c r="L111">
        <f>wtage_cv!N25*wtage_mean!N25</f>
        <v>0.27296227683625945</v>
      </c>
      <c r="M111">
        <f>wtage_cv!O25*wtage_mean!O25</f>
        <v>0.15405520419755861</v>
      </c>
    </row>
    <row r="112" spans="1:13" x14ac:dyDescent="0.2">
      <c r="A112">
        <f>wtage_cv!C26*wtage_mean!C26</f>
        <v>2.7943016935181517E-3</v>
      </c>
      <c r="B112">
        <f>wtage_cv!D26*wtage_mean!D26</f>
        <v>8.2077600324647199E-3</v>
      </c>
      <c r="C112">
        <f>wtage_cv!E26*wtage_mean!E26</f>
        <v>8.25584143100902E-3</v>
      </c>
      <c r="D112">
        <f>wtage_cv!F26*wtage_mean!F26</f>
        <v>6.5213714131758796E-3</v>
      </c>
      <c r="E112">
        <f>wtage_cv!G26*wtage_mean!G26</f>
        <v>6.0765904969572954E-3</v>
      </c>
      <c r="F112">
        <f>wtage_cv!H26*wtage_mean!H26</f>
        <v>2.1149012917125027E-2</v>
      </c>
      <c r="G112">
        <f>wtage_cv!I26*wtage_mean!I26</f>
        <v>4.5075605447653197E-2</v>
      </c>
      <c r="H112">
        <f>wtage_cv!J26*wtage_mean!J26</f>
        <v>7.7963545144927537E-2</v>
      </c>
      <c r="I112">
        <f>wtage_cv!K26*wtage_mean!K26</f>
        <v>0.18973927742814664</v>
      </c>
      <c r="J112">
        <f>wtage_cv!L26*wtage_mean!L26</f>
        <v>0.25888010962552371</v>
      </c>
      <c r="K112">
        <f>wtage_cv!M26*wtage_mean!M26</f>
        <v>0.16657992701738275</v>
      </c>
      <c r="L112">
        <f>wtage_cv!N26*wtage_mean!N26</f>
        <v>0.27220902098920585</v>
      </c>
      <c r="M112">
        <f>wtage_cv!O26*wtage_mean!O26</f>
        <v>0.42751495446358528</v>
      </c>
    </row>
    <row r="113" spans="1:13" x14ac:dyDescent="0.2">
      <c r="A113">
        <f>wtage_cv!C27*wtage_mean!C27</f>
        <v>1.2866777637524848E-2</v>
      </c>
      <c r="B113">
        <f>wtage_cv!D27*wtage_mean!D27</f>
        <v>1.8126959633735162E-3</v>
      </c>
      <c r="C113">
        <f>wtage_cv!E27*wtage_mean!E27</f>
        <v>9.7566693647431063E-3</v>
      </c>
      <c r="D113">
        <f>wtage_cv!F27*wtage_mean!F27</f>
        <v>1.0115138813771095E-2</v>
      </c>
      <c r="E113">
        <f>wtage_cv!G27*wtage_mean!G27</f>
        <v>1.3181778309316709E-2</v>
      </c>
      <c r="F113">
        <f>wtage_cv!H27*wtage_mean!H27</f>
        <v>1.0884866757575322E-2</v>
      </c>
      <c r="G113">
        <f>wtage_cv!I27*wtage_mean!I27</f>
        <v>4.6418425530878771E-2</v>
      </c>
      <c r="H113">
        <f>wtage_cv!J27*wtage_mean!J27</f>
        <v>7.8529867085969374E-2</v>
      </c>
      <c r="I113">
        <f>wtage_cv!K27*wtage_mean!K27</f>
        <v>0.11961116390328577</v>
      </c>
      <c r="J113">
        <f>wtage_cv!L27*wtage_mean!L27</f>
        <v>0.72422229584409814</v>
      </c>
      <c r="K113">
        <f>wtage_cv!M27*wtage_mean!M27</f>
        <v>0.71309240236708737</v>
      </c>
      <c r="L113">
        <f>wtage_cv!N27*wtage_mean!N27</f>
        <v>0.66560442504182094</v>
      </c>
      <c r="M113">
        <f>wtage_cv!O27*wtage_mean!O27</f>
        <v>1.0957472721794419</v>
      </c>
    </row>
    <row r="114" spans="1:13" x14ac:dyDescent="0.2">
      <c r="A114" t="s">
        <v>176</v>
      </c>
    </row>
    <row r="115" spans="1:13" x14ac:dyDescent="0.2">
      <c r="A115">
        <v>5.6643329999999997E-3</v>
      </c>
      <c r="B115">
        <v>7.9617430000000003E-3</v>
      </c>
      <c r="C115">
        <v>2.2169879999999999E-2</v>
      </c>
      <c r="D115">
        <v>5.0861570000000002E-2</v>
      </c>
      <c r="E115">
        <v>4.2036860000000002E-2</v>
      </c>
      <c r="F115">
        <v>8.9720800000000003E-2</v>
      </c>
      <c r="G115">
        <v>8.4929900000000003E-2</v>
      </c>
      <c r="H115">
        <v>8.2338339999999996E-2</v>
      </c>
      <c r="I115">
        <v>0.1434609</v>
      </c>
      <c r="J115">
        <v>0.13236590000000001</v>
      </c>
      <c r="K115">
        <v>0.26049640000000002</v>
      </c>
      <c r="L115">
        <v>0.52405049999999997</v>
      </c>
      <c r="M115">
        <v>0.95762159999999996</v>
      </c>
    </row>
    <row r="116" spans="1:13" x14ac:dyDescent="0.2">
      <c r="A116">
        <v>1.7228070000000002E-2</v>
      </c>
      <c r="B116">
        <v>1.0639590000000001E-2</v>
      </c>
      <c r="C116">
        <v>8.2465760000000003E-3</v>
      </c>
      <c r="D116">
        <v>2.8821010000000001E-2</v>
      </c>
      <c r="E116">
        <v>7.9533419999999994E-2</v>
      </c>
      <c r="F116">
        <v>4.868248E-2</v>
      </c>
      <c r="G116">
        <v>8.0422750000000001E-2</v>
      </c>
      <c r="H116">
        <v>0.12532380000000001</v>
      </c>
      <c r="I116">
        <v>0.1355246</v>
      </c>
      <c r="J116">
        <v>0.22240579999999999</v>
      </c>
      <c r="K116">
        <v>0.22710520000000001</v>
      </c>
      <c r="L116">
        <v>0.61902460000000004</v>
      </c>
      <c r="M116">
        <v>0.4083328</v>
      </c>
    </row>
    <row r="117" spans="1:13" x14ac:dyDescent="0.2">
      <c r="A117">
        <v>1.589138E-2</v>
      </c>
      <c r="B117">
        <v>1.269955E-2</v>
      </c>
      <c r="C117">
        <v>1.859945E-2</v>
      </c>
      <c r="D117">
        <v>1.186771E-2</v>
      </c>
      <c r="E117">
        <v>3.8559879999999998E-2</v>
      </c>
      <c r="F117">
        <v>8.1656500000000007E-2</v>
      </c>
      <c r="G117">
        <v>8.8960520000000001E-2</v>
      </c>
      <c r="H117">
        <v>9.3645489999999998E-2</v>
      </c>
      <c r="I117">
        <v>0.1589672</v>
      </c>
      <c r="J117">
        <v>0.12671279999999999</v>
      </c>
      <c r="K117">
        <v>0.32887490000000003</v>
      </c>
      <c r="L117">
        <v>0.2171158</v>
      </c>
      <c r="M117">
        <v>0.32085639999999999</v>
      </c>
    </row>
    <row r="118" spans="1:13" x14ac:dyDescent="0.2">
      <c r="A118">
        <v>1.716954E-2</v>
      </c>
      <c r="B118">
        <v>1.8718729999999999E-2</v>
      </c>
      <c r="C118">
        <v>1.146195E-2</v>
      </c>
      <c r="D118">
        <v>1.9553439999999998E-2</v>
      </c>
      <c r="E118">
        <v>2.4088499999999999E-2</v>
      </c>
      <c r="F118">
        <v>7.8111310000000003E-2</v>
      </c>
      <c r="G118">
        <v>0.1052405</v>
      </c>
      <c r="H118">
        <v>0.18357619999999999</v>
      </c>
      <c r="I118">
        <v>0.21776470000000001</v>
      </c>
      <c r="J118">
        <v>0.2552567</v>
      </c>
      <c r="K118">
        <v>0.2830395</v>
      </c>
      <c r="L118">
        <v>0.79784920000000004</v>
      </c>
      <c r="M118">
        <v>1.2296069999999999</v>
      </c>
    </row>
    <row r="119" spans="1:13" x14ac:dyDescent="0.2">
      <c r="A119">
        <v>2.5358550000000001E-2</v>
      </c>
      <c r="B119">
        <v>1.8165009999999999E-2</v>
      </c>
      <c r="C119">
        <v>2.5672270000000001E-2</v>
      </c>
      <c r="D119">
        <v>1.8835810000000001E-2</v>
      </c>
      <c r="E119">
        <v>1.8907710000000001E-2</v>
      </c>
      <c r="F119">
        <v>2.6967390000000001E-2</v>
      </c>
      <c r="G119">
        <v>5.2978049999999999E-2</v>
      </c>
      <c r="H119">
        <v>0.18246960000000001</v>
      </c>
      <c r="I119">
        <v>0.1904303</v>
      </c>
      <c r="J119">
        <v>0.62186549999999996</v>
      </c>
      <c r="K119">
        <v>1.080592</v>
      </c>
      <c r="L119">
        <v>0.40755269999999999</v>
      </c>
      <c r="M119">
        <v>0.99999899999999997</v>
      </c>
    </row>
    <row r="120" spans="1:13" x14ac:dyDescent="0.2">
      <c r="A120">
        <v>1.7634629999999998E-2</v>
      </c>
      <c r="B120">
        <v>1.5647970000000001E-2</v>
      </c>
      <c r="C120">
        <v>1.141263E-2</v>
      </c>
      <c r="D120">
        <v>2.4149799999999999E-2</v>
      </c>
      <c r="E120">
        <v>2.1094109999999999E-2</v>
      </c>
      <c r="F120">
        <v>3.295613E-2</v>
      </c>
      <c r="G120">
        <v>1.7871290000000001E-2</v>
      </c>
      <c r="H120">
        <v>6.862066E-2</v>
      </c>
      <c r="I120">
        <v>0.1137166</v>
      </c>
      <c r="J120">
        <v>0.1034399</v>
      </c>
      <c r="K120">
        <v>0.29775580000000001</v>
      </c>
      <c r="L120">
        <v>0.3879939</v>
      </c>
      <c r="M120">
        <v>0.62800299999999998</v>
      </c>
    </row>
    <row r="121" spans="1:13" x14ac:dyDescent="0.2">
      <c r="A121">
        <v>2.3475880000000001E-2</v>
      </c>
      <c r="B121">
        <v>1.721373E-2</v>
      </c>
      <c r="C121">
        <v>2.9067530000000001E-2</v>
      </c>
      <c r="D121">
        <v>1.3284799999999999E-2</v>
      </c>
      <c r="E121">
        <v>3.1993529999999999E-2</v>
      </c>
      <c r="F121">
        <v>3.8459670000000001E-2</v>
      </c>
      <c r="G121">
        <v>3.3909000000000002E-2</v>
      </c>
      <c r="H121">
        <v>3.2844900000000003E-2</v>
      </c>
      <c r="I121">
        <v>0.1154864</v>
      </c>
      <c r="J121">
        <v>9.1566809999999998E-2</v>
      </c>
      <c r="K121">
        <v>0.19680980000000001</v>
      </c>
      <c r="L121">
        <v>0.44908730000000002</v>
      </c>
      <c r="M121">
        <v>0.32262879999999999</v>
      </c>
    </row>
    <row r="122" spans="1:13" x14ac:dyDescent="0.2">
      <c r="A122">
        <v>9.0587619999999997E-3</v>
      </c>
      <c r="B122">
        <v>1.8502560000000001E-2</v>
      </c>
      <c r="C122">
        <v>1.105327E-2</v>
      </c>
      <c r="D122">
        <v>2.8563519999999998E-2</v>
      </c>
      <c r="E122">
        <v>1.4127000000000001E-2</v>
      </c>
      <c r="F122">
        <v>4.6101530000000002E-2</v>
      </c>
      <c r="G122">
        <v>4.7454719999999999E-2</v>
      </c>
      <c r="H122">
        <v>7.4936729999999993E-2</v>
      </c>
      <c r="I122">
        <v>3.6899580000000001E-2</v>
      </c>
      <c r="J122">
        <v>0.10545599999999999</v>
      </c>
      <c r="K122">
        <v>8.6373370000000005E-2</v>
      </c>
      <c r="L122">
        <v>0.1478178</v>
      </c>
      <c r="M122">
        <v>0.1183263</v>
      </c>
    </row>
    <row r="123" spans="1:13" x14ac:dyDescent="0.2">
      <c r="A123">
        <v>3.4049089999999997E-2</v>
      </c>
      <c r="B123">
        <v>1.286737E-2</v>
      </c>
      <c r="C123">
        <v>1.6173010000000002E-2</v>
      </c>
      <c r="D123">
        <v>1.09316E-2</v>
      </c>
      <c r="E123">
        <v>3.5335810000000002E-2</v>
      </c>
      <c r="F123">
        <v>2.2757739999999999E-2</v>
      </c>
      <c r="G123">
        <v>7.3669960000000007E-2</v>
      </c>
      <c r="H123">
        <v>3.206871E-2</v>
      </c>
      <c r="I123">
        <v>0.1199156</v>
      </c>
      <c r="J123">
        <v>4.4188680000000001E-2</v>
      </c>
      <c r="K123">
        <v>0.18084349999999999</v>
      </c>
      <c r="L123">
        <v>0.16777829999999999</v>
      </c>
      <c r="M123">
        <v>0.20031389999999999</v>
      </c>
    </row>
    <row r="124" spans="1:13" x14ac:dyDescent="0.2">
      <c r="A124">
        <v>1.9257469999999999E-2</v>
      </c>
      <c r="B124">
        <v>6.2469150000000001E-2</v>
      </c>
      <c r="C124">
        <v>2.3413070000000001E-2</v>
      </c>
      <c r="D124">
        <v>3.1155889999999999E-2</v>
      </c>
      <c r="E124">
        <v>2.345214E-2</v>
      </c>
      <c r="F124">
        <v>3.6228440000000001E-2</v>
      </c>
      <c r="G124">
        <v>2.9356219999999999E-2</v>
      </c>
      <c r="H124">
        <v>6.0726960000000003E-2</v>
      </c>
      <c r="I124">
        <v>6.2564519999999998E-2</v>
      </c>
      <c r="J124">
        <v>0.1402148</v>
      </c>
      <c r="K124">
        <v>8.3242739999999996E-2</v>
      </c>
      <c r="L124">
        <v>0.20424429999999999</v>
      </c>
      <c r="M124">
        <v>0.17536940000000001</v>
      </c>
    </row>
    <row r="125" spans="1:13" x14ac:dyDescent="0.2">
      <c r="A125">
        <v>8.3884830000000004E-3</v>
      </c>
      <c r="B125">
        <v>2.7778589999999999E-2</v>
      </c>
      <c r="C125">
        <v>3.0526689999999999E-2</v>
      </c>
      <c r="D125">
        <v>2.3859749999999999E-2</v>
      </c>
      <c r="E125">
        <v>2.931398E-2</v>
      </c>
      <c r="F125">
        <v>2.6342419999999998E-2</v>
      </c>
      <c r="G125">
        <v>4.8074150000000003E-2</v>
      </c>
      <c r="H125">
        <v>2.9382479999999999E-2</v>
      </c>
      <c r="I125">
        <v>5.8826870000000003E-2</v>
      </c>
      <c r="J125">
        <v>6.0248500000000003E-2</v>
      </c>
      <c r="K125">
        <v>9.4300380000000003E-2</v>
      </c>
      <c r="L125">
        <v>0.1047408</v>
      </c>
      <c r="M125">
        <v>0.1664369</v>
      </c>
    </row>
    <row r="126" spans="1:13" x14ac:dyDescent="0.2">
      <c r="A126">
        <v>1.175226E-2</v>
      </c>
      <c r="B126">
        <v>8.8464749999999995E-3</v>
      </c>
      <c r="C126">
        <v>1.8941550000000001E-2</v>
      </c>
      <c r="D126">
        <v>2.511642E-2</v>
      </c>
      <c r="E126">
        <v>4.2019809999999998E-2</v>
      </c>
      <c r="F126">
        <v>2.8848309999999999E-2</v>
      </c>
      <c r="G126">
        <v>2.1987320000000001E-2</v>
      </c>
      <c r="H126">
        <v>3.2684129999999999E-2</v>
      </c>
      <c r="I126">
        <v>4.6355750000000001E-2</v>
      </c>
      <c r="J126">
        <v>5.1424299999999999E-2</v>
      </c>
      <c r="K126">
        <v>9.3121490000000001E-2</v>
      </c>
      <c r="L126">
        <v>9.3011659999999996E-2</v>
      </c>
      <c r="M126">
        <v>9.5255339999999994E-2</v>
      </c>
    </row>
    <row r="127" spans="1:13" x14ac:dyDescent="0.2">
      <c r="A127">
        <v>2.5178889999999999E-2</v>
      </c>
      <c r="B127">
        <v>1.7624649999999999E-2</v>
      </c>
      <c r="C127">
        <v>1.366588E-2</v>
      </c>
      <c r="D127">
        <v>2.7998760000000001E-2</v>
      </c>
      <c r="E127">
        <v>6.3037300000000004E-2</v>
      </c>
      <c r="F127">
        <v>8.2487379999999999E-2</v>
      </c>
      <c r="G127">
        <v>6.8207699999999996E-2</v>
      </c>
      <c r="H127">
        <v>5.0436969999999998E-2</v>
      </c>
      <c r="I127">
        <v>5.7073100000000002E-2</v>
      </c>
      <c r="J127">
        <v>5.4385959999999997E-2</v>
      </c>
      <c r="K127">
        <v>0.11578620000000001</v>
      </c>
      <c r="L127">
        <v>0.14869180000000001</v>
      </c>
      <c r="M127">
        <v>0.1148081</v>
      </c>
    </row>
    <row r="128" spans="1:13" x14ac:dyDescent="0.2">
      <c r="A128">
        <v>2.0743319999999999E-2</v>
      </c>
      <c r="B128">
        <v>1.5677380000000001E-2</v>
      </c>
      <c r="C128">
        <v>2.0370820000000001E-2</v>
      </c>
      <c r="D128">
        <v>2.5329029999999999E-2</v>
      </c>
      <c r="E128">
        <v>3.3044280000000002E-2</v>
      </c>
      <c r="F128">
        <v>6.907199E-2</v>
      </c>
      <c r="G128">
        <v>6.5390840000000006E-2</v>
      </c>
      <c r="H128">
        <v>6.467937E-2</v>
      </c>
      <c r="I128">
        <v>5.3580139999999998E-2</v>
      </c>
      <c r="J128">
        <v>6.6952999999999999E-2</v>
      </c>
      <c r="K128">
        <v>5.9052729999999998E-2</v>
      </c>
      <c r="L128">
        <v>6.5583169999999996E-2</v>
      </c>
      <c r="M128">
        <v>6.5492270000000005E-2</v>
      </c>
    </row>
    <row r="129" spans="1:13" x14ac:dyDescent="0.2">
      <c r="A129">
        <v>2.4510210000000001E-2</v>
      </c>
      <c r="B129">
        <v>3.025856E-2</v>
      </c>
      <c r="C129">
        <v>1.4655639999999999E-2</v>
      </c>
      <c r="D129">
        <v>1.999358E-2</v>
      </c>
      <c r="E129">
        <v>2.4195029999999999E-2</v>
      </c>
      <c r="F129">
        <v>3.4544770000000002E-2</v>
      </c>
      <c r="G129">
        <v>6.0121649999999999E-2</v>
      </c>
      <c r="H129">
        <v>5.9815090000000001E-2</v>
      </c>
      <c r="I129">
        <v>7.6308349999999997E-2</v>
      </c>
      <c r="J129">
        <v>5.4792800000000003E-2</v>
      </c>
      <c r="K129">
        <v>0.13843079999999999</v>
      </c>
      <c r="L129">
        <v>5.4671289999999997E-2</v>
      </c>
      <c r="M129">
        <v>7.7396980000000004E-2</v>
      </c>
    </row>
    <row r="130" spans="1:13" x14ac:dyDescent="0.2">
      <c r="A130">
        <v>2.3024340000000001E-2</v>
      </c>
      <c r="B130">
        <v>2.562803E-2</v>
      </c>
      <c r="C130">
        <v>1.2725139999999999E-2</v>
      </c>
      <c r="D130">
        <v>3.063401E-2</v>
      </c>
      <c r="E130">
        <v>2.429829E-2</v>
      </c>
      <c r="F130">
        <v>2.4724179999999998E-2</v>
      </c>
      <c r="G130">
        <v>7.2919029999999996E-2</v>
      </c>
      <c r="H130">
        <v>7.2788839999999994E-2</v>
      </c>
      <c r="I130">
        <v>0.1059295</v>
      </c>
      <c r="J130">
        <v>8.8791659999999994E-2</v>
      </c>
      <c r="K130">
        <v>0.1247515</v>
      </c>
      <c r="L130">
        <v>9.1101399999999999E-2</v>
      </c>
      <c r="M130">
        <v>6.5285659999999995E-2</v>
      </c>
    </row>
    <row r="131" spans="1:13" x14ac:dyDescent="0.2">
      <c r="A131">
        <v>1.8151899999999999E-2</v>
      </c>
      <c r="B131">
        <v>1.7446300000000001E-2</v>
      </c>
      <c r="C131">
        <v>2.6929430000000001E-2</v>
      </c>
      <c r="D131">
        <v>1.301093E-2</v>
      </c>
      <c r="E131">
        <v>3.110015E-2</v>
      </c>
      <c r="F131">
        <v>3.5503189999999997E-2</v>
      </c>
      <c r="G131">
        <v>4.8642600000000001E-2</v>
      </c>
      <c r="H131">
        <v>0.1022301</v>
      </c>
      <c r="I131">
        <v>0.18431700000000001</v>
      </c>
      <c r="J131">
        <v>0.17052349999999999</v>
      </c>
      <c r="K131">
        <v>0.13263430000000001</v>
      </c>
      <c r="L131">
        <v>9.0119939999999996E-2</v>
      </c>
      <c r="M131">
        <v>6.0141130000000001E-2</v>
      </c>
    </row>
    <row r="132" spans="1:13" x14ac:dyDescent="0.2">
      <c r="A132">
        <v>1.780578E-2</v>
      </c>
      <c r="B132">
        <v>1.3735310000000001E-2</v>
      </c>
      <c r="C132">
        <v>2.415169E-2</v>
      </c>
      <c r="D132">
        <v>1.6082860000000001E-2</v>
      </c>
      <c r="E132">
        <v>1.589811E-2</v>
      </c>
      <c r="F132">
        <v>3.5917070000000002E-2</v>
      </c>
      <c r="G132">
        <v>5.7990449999999999E-2</v>
      </c>
      <c r="H132">
        <v>7.1015289999999995E-2</v>
      </c>
      <c r="I132">
        <v>9.0122809999999998E-2</v>
      </c>
      <c r="J132">
        <v>0.1378075</v>
      </c>
      <c r="K132">
        <v>0.16787379999999999</v>
      </c>
      <c r="L132">
        <v>0.1202599</v>
      </c>
      <c r="M132">
        <v>7.6770560000000002E-2</v>
      </c>
    </row>
    <row r="133" spans="1:13" x14ac:dyDescent="0.2">
      <c r="A133">
        <v>1.3862350000000001E-2</v>
      </c>
      <c r="B133">
        <v>1.5037150000000001E-2</v>
      </c>
      <c r="C133">
        <v>1.5656690000000001E-2</v>
      </c>
      <c r="D133">
        <v>1.95198E-2</v>
      </c>
      <c r="E133">
        <v>1.8187100000000001E-2</v>
      </c>
      <c r="F133">
        <v>1.37859E-2</v>
      </c>
      <c r="G133">
        <v>3.267842E-2</v>
      </c>
      <c r="H133">
        <v>5.4217649999999999E-2</v>
      </c>
      <c r="I133">
        <v>0.1055779</v>
      </c>
      <c r="J133">
        <v>7.2947330000000005E-2</v>
      </c>
      <c r="K133">
        <v>0.2015171</v>
      </c>
      <c r="L133">
        <v>0.20196990000000001</v>
      </c>
      <c r="M133">
        <v>7.6362459999999993E-2</v>
      </c>
    </row>
    <row r="134" spans="1:13" x14ac:dyDescent="0.2">
      <c r="A134">
        <v>2.040254E-2</v>
      </c>
      <c r="B134">
        <v>2.4174890000000001E-2</v>
      </c>
      <c r="C134">
        <v>1.8963819999999999E-2</v>
      </c>
      <c r="D134">
        <v>1.7421039999999999E-2</v>
      </c>
      <c r="E134">
        <v>2.6379260000000002E-2</v>
      </c>
      <c r="F134">
        <v>4.8308129999999998E-2</v>
      </c>
      <c r="G134">
        <v>3.1765219999999997E-2</v>
      </c>
      <c r="H134">
        <v>3.7323750000000003E-2</v>
      </c>
      <c r="I134">
        <v>7.2364819999999996E-2</v>
      </c>
      <c r="J134">
        <v>7.8799560000000005E-2</v>
      </c>
      <c r="K134">
        <v>7.8921779999999997E-2</v>
      </c>
      <c r="L134">
        <v>0.22996449999999999</v>
      </c>
      <c r="M134">
        <v>0.1069153</v>
      </c>
    </row>
    <row r="135" spans="1:13" x14ac:dyDescent="0.2">
      <c r="A135">
        <v>2.0736460000000002E-2</v>
      </c>
      <c r="B135">
        <v>1.505223E-2</v>
      </c>
      <c r="C135">
        <v>1.995982E-2</v>
      </c>
      <c r="D135">
        <v>2.0347670000000002E-2</v>
      </c>
      <c r="E135">
        <v>2.842343E-2</v>
      </c>
      <c r="F135">
        <v>3.9925299999999997E-2</v>
      </c>
      <c r="G135">
        <v>3.693573E-2</v>
      </c>
      <c r="H135">
        <v>3.1551910000000002E-2</v>
      </c>
      <c r="I135">
        <v>5.8060359999999998E-2</v>
      </c>
      <c r="J135">
        <v>8.9410149999999994E-2</v>
      </c>
      <c r="K135">
        <v>0.1227208</v>
      </c>
      <c r="L135">
        <v>0.19891880000000001</v>
      </c>
      <c r="M135">
        <v>8.8132299999999997E-2</v>
      </c>
    </row>
    <row r="136" spans="1:13" x14ac:dyDescent="0.2">
      <c r="A136">
        <v>1.779273E-2</v>
      </c>
      <c r="B136">
        <v>1.713986E-2</v>
      </c>
      <c r="C136">
        <v>1.797352E-2</v>
      </c>
      <c r="D136">
        <v>2.062603E-2</v>
      </c>
      <c r="E136">
        <v>2.21546E-2</v>
      </c>
      <c r="F136">
        <v>2.7834749999999998E-2</v>
      </c>
      <c r="G136">
        <v>3.6709510000000001E-2</v>
      </c>
      <c r="H136">
        <v>4.140862E-2</v>
      </c>
      <c r="I136">
        <v>3.0956870000000001E-2</v>
      </c>
      <c r="J136">
        <v>5.7964090000000003E-2</v>
      </c>
      <c r="K136">
        <v>0.1261294</v>
      </c>
      <c r="L136">
        <v>0.16838359999999999</v>
      </c>
      <c r="M136">
        <v>0.29577910000000002</v>
      </c>
    </row>
    <row r="137" spans="1:13" x14ac:dyDescent="0.2">
      <c r="A137">
        <v>3.9984110000000003E-2</v>
      </c>
      <c r="B137">
        <v>1.987119E-2</v>
      </c>
      <c r="C137">
        <v>1.7308279999999999E-2</v>
      </c>
      <c r="D137">
        <v>2.1190090000000002E-2</v>
      </c>
      <c r="E137">
        <v>2.2702940000000001E-2</v>
      </c>
      <c r="F137">
        <v>2.9738609999999999E-2</v>
      </c>
      <c r="G137">
        <v>3.4875749999999997E-2</v>
      </c>
      <c r="H137">
        <v>5.8127959999999999E-2</v>
      </c>
      <c r="I137">
        <v>5.9472249999999997E-2</v>
      </c>
      <c r="J137">
        <v>5.0072169999999999E-2</v>
      </c>
      <c r="K137">
        <v>7.5813790000000006E-2</v>
      </c>
      <c r="L137">
        <v>0.1859808</v>
      </c>
      <c r="M137">
        <v>0.17707129999999999</v>
      </c>
    </row>
    <row r="138" spans="1:13" x14ac:dyDescent="0.2">
      <c r="A138">
        <v>2.8672340000000001E-2</v>
      </c>
      <c r="B138">
        <v>2.0580009999999999E-2</v>
      </c>
      <c r="C138">
        <v>1.5399080000000001E-2</v>
      </c>
      <c r="D138">
        <v>2.1281270000000001E-2</v>
      </c>
      <c r="E138">
        <v>2.9182449999999999E-2</v>
      </c>
      <c r="F138">
        <v>3.8596419999999999E-2</v>
      </c>
      <c r="G138">
        <v>4.1929010000000003E-2</v>
      </c>
      <c r="H138">
        <v>5.4605910000000001E-2</v>
      </c>
      <c r="I138">
        <v>0.1090927</v>
      </c>
      <c r="J138">
        <v>5.6770260000000003E-2</v>
      </c>
      <c r="K138">
        <v>4.4357859999999999E-2</v>
      </c>
      <c r="L138">
        <v>7.2160100000000005E-2</v>
      </c>
      <c r="M138">
        <v>6.4432799999999998E-2</v>
      </c>
    </row>
    <row r="139" spans="1:13" x14ac:dyDescent="0.2">
      <c r="A139">
        <v>2.3405180000000001E-2</v>
      </c>
      <c r="B139">
        <v>2.1856440000000001E-2</v>
      </c>
      <c r="C139">
        <v>1.6145650000000001E-2</v>
      </c>
      <c r="D139">
        <v>1.4902449999999999E-2</v>
      </c>
      <c r="E139">
        <v>2.0462770000000002E-2</v>
      </c>
      <c r="F139">
        <v>2.6933599999999999E-2</v>
      </c>
      <c r="G139">
        <v>6.336659E-2</v>
      </c>
      <c r="H139">
        <v>4.7909920000000002E-2</v>
      </c>
      <c r="I139">
        <v>6.31438E-2</v>
      </c>
      <c r="J139">
        <v>8.5784659999999999E-2</v>
      </c>
      <c r="K139">
        <v>6.9677160000000002E-2</v>
      </c>
      <c r="L139">
        <v>7.2273229999999994E-2</v>
      </c>
      <c r="M139">
        <v>7.2586440000000002E-2</v>
      </c>
    </row>
    <row r="140" spans="1:13" x14ac:dyDescent="0.2">
      <c r="A140">
        <v>5.8012630000000003E-2</v>
      </c>
      <c r="B140">
        <v>2.359224E-2</v>
      </c>
      <c r="C140">
        <v>1.807046E-2</v>
      </c>
      <c r="D140">
        <v>1.8990119999999999E-2</v>
      </c>
      <c r="E140">
        <v>2.5878040000000001E-2</v>
      </c>
      <c r="F140">
        <v>3.821418E-2</v>
      </c>
      <c r="G140">
        <v>5.7293219999999999E-2</v>
      </c>
      <c r="H140">
        <v>0.1017088</v>
      </c>
      <c r="I140">
        <v>8.7036009999999997E-2</v>
      </c>
      <c r="J140">
        <v>0.10173169999999999</v>
      </c>
      <c r="K140">
        <v>0.13385910000000001</v>
      </c>
      <c r="L140">
        <v>0.12772</v>
      </c>
      <c r="M140">
        <v>7.5201560000000001E-2</v>
      </c>
    </row>
    <row r="141" spans="1:13" x14ac:dyDescent="0.2">
      <c r="A141">
        <v>5.1957410000000002E-2</v>
      </c>
      <c r="B141">
        <v>2.2208809999999999E-2</v>
      </c>
      <c r="C141">
        <v>2.0047909999999999E-2</v>
      </c>
      <c r="D141">
        <v>1.8392559999999999E-2</v>
      </c>
      <c r="E141">
        <v>2.293531E-2</v>
      </c>
      <c r="F141">
        <v>3.40641E-2</v>
      </c>
      <c r="G141">
        <v>4.5339310000000001E-2</v>
      </c>
      <c r="H141">
        <v>6.5552269999999996E-2</v>
      </c>
      <c r="I141">
        <v>7.9026830000000006E-2</v>
      </c>
      <c r="J141">
        <v>0.1038405</v>
      </c>
      <c r="K141">
        <v>0.14301249999999999</v>
      </c>
      <c r="L141">
        <v>0.18396419999999999</v>
      </c>
      <c r="M141">
        <v>7.7598349999999996E-2</v>
      </c>
    </row>
    <row r="142" spans="1:13" x14ac:dyDescent="0.2">
      <c r="A142">
        <v>2.5634290000000001E-2</v>
      </c>
      <c r="B142">
        <v>2.733582E-2</v>
      </c>
      <c r="C142">
        <v>4.0456739999999998E-2</v>
      </c>
      <c r="D142">
        <v>3.1609690000000003E-2</v>
      </c>
      <c r="E142">
        <v>2.5486370000000001E-2</v>
      </c>
      <c r="F142">
        <v>3.059427E-2</v>
      </c>
      <c r="G142">
        <v>5.1371119999999999E-2</v>
      </c>
      <c r="H142">
        <v>6.2249289999999999E-2</v>
      </c>
      <c r="I142">
        <v>8.1222030000000001E-2</v>
      </c>
      <c r="J142">
        <v>0.1100941</v>
      </c>
      <c r="K142">
        <v>0.16321279999999999</v>
      </c>
      <c r="L142">
        <v>0.18339279999999999</v>
      </c>
      <c r="M142">
        <v>0.11054899999999999</v>
      </c>
    </row>
    <row r="143" spans="1:13" x14ac:dyDescent="0.2">
      <c r="A143">
        <v>3.5450000000000002E-2</v>
      </c>
      <c r="B143">
        <v>9.7640920000000003E-3</v>
      </c>
      <c r="C143">
        <v>1.807605E-2</v>
      </c>
      <c r="D143">
        <v>3.9970039999999998E-2</v>
      </c>
      <c r="E143">
        <v>3.8984680000000001E-2</v>
      </c>
      <c r="F143">
        <v>3.6309300000000003E-2</v>
      </c>
      <c r="G143">
        <v>3.2767259999999999E-2</v>
      </c>
      <c r="H143">
        <v>5.3045330000000002E-2</v>
      </c>
      <c r="I143">
        <v>5.8294430000000001E-2</v>
      </c>
      <c r="J143">
        <v>0.1079276</v>
      </c>
      <c r="K143">
        <v>0.15910289999999999</v>
      </c>
      <c r="L143">
        <v>0.23751800000000001</v>
      </c>
      <c r="M143">
        <v>9.7178290000000001E-2</v>
      </c>
    </row>
    <row r="144" spans="1:13" x14ac:dyDescent="0.2">
      <c r="A144">
        <v>2.4303709999999999E-2</v>
      </c>
      <c r="B144">
        <v>3.039656E-2</v>
      </c>
      <c r="C144">
        <v>2.5915359999999998E-2</v>
      </c>
      <c r="D144">
        <v>2.9650579999999999E-2</v>
      </c>
      <c r="E144">
        <v>3.427844E-2</v>
      </c>
      <c r="F144">
        <v>3.9229890000000003E-2</v>
      </c>
      <c r="G144">
        <v>3.1491999999999999E-2</v>
      </c>
      <c r="H144">
        <v>3.5247319999999999E-2</v>
      </c>
      <c r="I144">
        <v>4.6534899999999997E-2</v>
      </c>
      <c r="J144">
        <v>6.3084710000000002E-2</v>
      </c>
      <c r="K144">
        <v>8.7190329999999996E-2</v>
      </c>
      <c r="L144">
        <v>0.13185269999999999</v>
      </c>
      <c r="M144">
        <v>0.1154077</v>
      </c>
    </row>
    <row r="145" spans="1:13" x14ac:dyDescent="0.2">
      <c r="A145">
        <v>2.1091479999999999E-2</v>
      </c>
      <c r="B145">
        <v>7.6516300000000004E-3</v>
      </c>
      <c r="C145">
        <v>1.9224649999999999E-2</v>
      </c>
      <c r="D145">
        <v>1.6251829999999998E-2</v>
      </c>
      <c r="E145">
        <v>3.027873E-2</v>
      </c>
      <c r="F145">
        <v>5.760212E-2</v>
      </c>
      <c r="G145">
        <v>4.2544890000000002E-2</v>
      </c>
      <c r="H145">
        <v>4.6931849999999997E-2</v>
      </c>
      <c r="I145">
        <v>4.9797180000000003E-2</v>
      </c>
      <c r="J145">
        <v>5.6655690000000002E-2</v>
      </c>
      <c r="K145">
        <v>7.2015960000000004E-2</v>
      </c>
      <c r="L145">
        <v>0.1229591</v>
      </c>
      <c r="M145">
        <v>0.1148088</v>
      </c>
    </row>
    <row r="146" spans="1:13" x14ac:dyDescent="0.2">
      <c r="A146">
        <v>2.7575019999999999E-2</v>
      </c>
      <c r="B146">
        <v>1.5862999999999999E-2</v>
      </c>
      <c r="C146">
        <v>9.7923349999999992E-3</v>
      </c>
      <c r="D146">
        <v>1.9271469999999999E-2</v>
      </c>
      <c r="E146">
        <v>2.5072560000000001E-2</v>
      </c>
      <c r="F146">
        <v>3.3909540000000002E-2</v>
      </c>
      <c r="G146">
        <v>7.157326E-2</v>
      </c>
      <c r="H146">
        <v>7.5909260000000006E-2</v>
      </c>
      <c r="I146">
        <v>6.3020300000000001E-2</v>
      </c>
      <c r="J146">
        <v>8.0698049999999993E-2</v>
      </c>
      <c r="K146">
        <v>9.9327579999999999E-2</v>
      </c>
      <c r="L146">
        <v>0.11074489999999999</v>
      </c>
      <c r="M146">
        <v>0.11957909999999999</v>
      </c>
    </row>
    <row r="147" spans="1:13" x14ac:dyDescent="0.2">
      <c r="A147">
        <v>3.3848629999999998E-2</v>
      </c>
      <c r="B147">
        <v>2.619925E-2</v>
      </c>
      <c r="C147">
        <v>1.517802E-2</v>
      </c>
      <c r="D147">
        <v>8.1769630000000006E-3</v>
      </c>
      <c r="E147">
        <v>1.4352E-2</v>
      </c>
      <c r="F147">
        <v>3.5853219999999998E-2</v>
      </c>
      <c r="G147">
        <v>5.8018889999999997E-2</v>
      </c>
      <c r="H147">
        <v>8.8649519999999996E-2</v>
      </c>
      <c r="I147">
        <v>0.15635360000000001</v>
      </c>
      <c r="J147">
        <v>0.1019442</v>
      </c>
      <c r="K147">
        <v>7.8770489999999999E-2</v>
      </c>
      <c r="L147">
        <v>0.16680010000000001</v>
      </c>
      <c r="M147">
        <v>0.10453519999999999</v>
      </c>
    </row>
    <row r="148" spans="1:13" x14ac:dyDescent="0.2">
      <c r="A148">
        <v>9.3277140000000008E-3</v>
      </c>
      <c r="B148">
        <v>1.799692E-2</v>
      </c>
      <c r="C148">
        <v>1.2662929999999999E-2</v>
      </c>
      <c r="D148">
        <v>1.053552E-2</v>
      </c>
      <c r="E148">
        <v>7.6331189999999998E-3</v>
      </c>
      <c r="F148">
        <v>1.4824810000000001E-2</v>
      </c>
      <c r="G148">
        <v>4.1164680000000002E-2</v>
      </c>
      <c r="H148">
        <v>5.5437199999999999E-2</v>
      </c>
      <c r="I148">
        <v>0.1518745</v>
      </c>
      <c r="J148">
        <v>0.12808459999999999</v>
      </c>
      <c r="K148">
        <v>0.13373070000000001</v>
      </c>
      <c r="L148">
        <v>0.15761990000000001</v>
      </c>
      <c r="M148">
        <v>0.12890099999999999</v>
      </c>
    </row>
    <row r="149" spans="1:13" x14ac:dyDescent="0.2">
      <c r="A149" s="1">
        <f>AVERAGE(A182:A186)*A85</f>
        <v>2.1425504826822473E-2</v>
      </c>
      <c r="B149" s="1">
        <f t="shared" ref="B149:M149" si="1">AVERAGE(B182:B186)*B85</f>
        <v>2.1789535302901428E-2</v>
      </c>
      <c r="C149" s="1">
        <f t="shared" si="1"/>
        <v>1.6394210408522288E-2</v>
      </c>
      <c r="D149" s="1">
        <f t="shared" si="1"/>
        <v>1.609461069832268E-2</v>
      </c>
      <c r="E149" s="1">
        <f t="shared" si="1"/>
        <v>1.9807275740814288E-2</v>
      </c>
      <c r="F149" s="1">
        <f t="shared" si="1"/>
        <v>3.071973891367949E-2</v>
      </c>
      <c r="G149" s="1">
        <f t="shared" si="1"/>
        <v>3.8340705099160703E-2</v>
      </c>
      <c r="H149" s="1">
        <f t="shared" si="1"/>
        <v>4.759842446379943E-2</v>
      </c>
      <c r="I149" s="1">
        <f t="shared" si="1"/>
        <v>7.5360439634877305E-2</v>
      </c>
      <c r="J149" s="1">
        <f t="shared" si="1"/>
        <v>5.5949451286014452E-2</v>
      </c>
      <c r="K149" s="1">
        <f t="shared" si="1"/>
        <v>9.0061574480537601E-2</v>
      </c>
      <c r="L149" s="1">
        <f t="shared" si="1"/>
        <v>0.14323848343051343</v>
      </c>
      <c r="M149" s="1">
        <f t="shared" si="1"/>
        <v>0.10744192459188398</v>
      </c>
    </row>
    <row r="150" spans="1:13" x14ac:dyDescent="0.2">
      <c r="A150" s="1">
        <f t="shared" ref="A150:M150" si="2">AVERAGE(A183:A187)*A86</f>
        <v>1.9208713552724466E-2</v>
      </c>
      <c r="B150" s="1">
        <f t="shared" si="2"/>
        <v>1.859564001043721E-2</v>
      </c>
      <c r="C150" s="1">
        <f t="shared" si="2"/>
        <v>1.5476622524178472E-2</v>
      </c>
      <c r="D150" s="1">
        <f t="shared" si="2"/>
        <v>1.376951874442604E-2</v>
      </c>
      <c r="E150" s="1">
        <f t="shared" si="2"/>
        <v>1.7855530238552211E-2</v>
      </c>
      <c r="F150" s="1">
        <f t="shared" si="2"/>
        <v>3.0089087591609075E-2</v>
      </c>
      <c r="G150" s="1">
        <f t="shared" si="2"/>
        <v>4.0470682068983327E-2</v>
      </c>
      <c r="H150" s="1">
        <f t="shared" si="2"/>
        <v>4.7093550997938646E-2</v>
      </c>
      <c r="I150" s="1">
        <f t="shared" si="2"/>
        <v>7.6190116999167196E-2</v>
      </c>
      <c r="J150" s="1">
        <f t="shared" si="2"/>
        <v>5.1440537479416702E-2</v>
      </c>
      <c r="K150" s="1">
        <f t="shared" si="2"/>
        <v>8.2905683499562233E-2</v>
      </c>
      <c r="L150" s="1">
        <f t="shared" si="2"/>
        <v>0.12094122156146975</v>
      </c>
      <c r="M150" s="1">
        <f t="shared" si="2"/>
        <v>0.11103481324084931</v>
      </c>
    </row>
    <row r="153" spans="1:13" x14ac:dyDescent="0.2">
      <c r="A153" s="3">
        <f>A115/A51</f>
        <v>3.4452726803087017E-2</v>
      </c>
      <c r="B153" s="3">
        <f t="shared" ref="B153:M153" si="3">B115/B51</f>
        <v>2.3190700015359528E-2</v>
      </c>
      <c r="C153" s="3">
        <f t="shared" si="3"/>
        <v>5.2739984055789974E-2</v>
      </c>
      <c r="D153" s="3">
        <f t="shared" si="3"/>
        <v>7.804344703951023E-2</v>
      </c>
      <c r="E153" s="3">
        <f t="shared" si="3"/>
        <v>4.1248439171092284E-2</v>
      </c>
      <c r="F153" s="3">
        <f t="shared" si="3"/>
        <v>7.9893388861161083E-2</v>
      </c>
      <c r="G153" s="3">
        <f t="shared" si="3"/>
        <v>7.1225861941167104E-2</v>
      </c>
      <c r="H153" s="3">
        <f t="shared" si="3"/>
        <v>6.1699769528361481E-2</v>
      </c>
      <c r="I153" s="3">
        <f t="shared" si="3"/>
        <v>9.1324792011803643E-2</v>
      </c>
      <c r="J153" s="3">
        <f t="shared" si="3"/>
        <v>8.3644387382614926E-2</v>
      </c>
      <c r="K153" s="3">
        <f t="shared" si="3"/>
        <v>0.14748926137977159</v>
      </c>
      <c r="L153" s="3">
        <f t="shared" si="3"/>
        <v>0.32999650759315813</v>
      </c>
      <c r="M153" s="3">
        <f t="shared" si="3"/>
        <v>0.38960895618933761</v>
      </c>
    </row>
    <row r="154" spans="1:13" x14ac:dyDescent="0.2">
      <c r="A154" s="3">
        <f t="shared" ref="A154:M154" si="4">A116/A52</f>
        <v>7.2085255476461024E-2</v>
      </c>
      <c r="B154" s="3">
        <f t="shared" si="4"/>
        <v>2.9523798726470672E-2</v>
      </c>
      <c r="C154" s="3">
        <f t="shared" si="4"/>
        <v>1.6721347961480081E-2</v>
      </c>
      <c r="D154" s="3">
        <f t="shared" si="4"/>
        <v>4.9254100966577063E-2</v>
      </c>
      <c r="E154" s="3">
        <f t="shared" si="4"/>
        <v>0.1105323656211827</v>
      </c>
      <c r="F154" s="3">
        <f t="shared" si="4"/>
        <v>4.5389451156462986E-2</v>
      </c>
      <c r="G154" s="3">
        <f t="shared" si="4"/>
        <v>6.8322233308499666E-2</v>
      </c>
      <c r="H154" s="3">
        <f t="shared" si="4"/>
        <v>0.11877301163600844</v>
      </c>
      <c r="I154" s="3">
        <f t="shared" si="4"/>
        <v>0.12092609477223311</v>
      </c>
      <c r="J154" s="3">
        <f t="shared" si="4"/>
        <v>0.18941019081270849</v>
      </c>
      <c r="K154" s="3">
        <f t="shared" si="4"/>
        <v>0.15275579096114483</v>
      </c>
      <c r="L154" s="3">
        <f t="shared" si="4"/>
        <v>0.60792237787131365</v>
      </c>
      <c r="M154" s="3">
        <f t="shared" si="4"/>
        <v>0.24035314795951454</v>
      </c>
    </row>
    <row r="155" spans="1:13" x14ac:dyDescent="0.2">
      <c r="A155" s="3">
        <f t="shared" ref="A155:M155" si="5">A117/A53</f>
        <v>6.3839226136119614E-2</v>
      </c>
      <c r="B155" s="3">
        <f t="shared" si="5"/>
        <v>3.5490589584280328E-2</v>
      </c>
      <c r="C155" s="3">
        <f t="shared" si="5"/>
        <v>3.9112692612749737E-2</v>
      </c>
      <c r="D155" s="3">
        <f t="shared" si="5"/>
        <v>1.931183809700171E-2</v>
      </c>
      <c r="E155" s="3">
        <f t="shared" si="5"/>
        <v>5.1161388248759515E-2</v>
      </c>
      <c r="F155" s="3">
        <f t="shared" si="5"/>
        <v>8.1443869093494201E-2</v>
      </c>
      <c r="G155" s="3">
        <f t="shared" si="5"/>
        <v>7.33188361241595E-2</v>
      </c>
      <c r="H155" s="3">
        <f t="shared" si="5"/>
        <v>6.7358079634872878E-2</v>
      </c>
      <c r="I155" s="3">
        <f t="shared" si="5"/>
        <v>0.10550266553041587</v>
      </c>
      <c r="J155" s="3">
        <f t="shared" si="5"/>
        <v>7.61716986125065E-2</v>
      </c>
      <c r="K155" s="3">
        <f t="shared" si="5"/>
        <v>0.24430960178273592</v>
      </c>
      <c r="L155" s="3">
        <f t="shared" si="5"/>
        <v>0.15264758560536931</v>
      </c>
      <c r="M155" s="3">
        <f t="shared" si="5"/>
        <v>0.15156956397814464</v>
      </c>
    </row>
    <row r="156" spans="1:13" x14ac:dyDescent="0.2">
      <c r="A156" s="3">
        <f t="shared" ref="A156:M156" si="6">A118/A54</f>
        <v>8.9629978134548705E-2</v>
      </c>
      <c r="B156" s="3">
        <f t="shared" si="6"/>
        <v>4.8675378359899511E-2</v>
      </c>
      <c r="C156" s="3">
        <f t="shared" si="6"/>
        <v>2.4482300164724323E-2</v>
      </c>
      <c r="D156" s="3">
        <f t="shared" si="6"/>
        <v>3.122334849895389E-2</v>
      </c>
      <c r="E156" s="3">
        <f t="shared" si="6"/>
        <v>3.1570729738762071E-2</v>
      </c>
      <c r="F156" s="3">
        <f t="shared" si="6"/>
        <v>9.03816768282278E-2</v>
      </c>
      <c r="G156" s="3">
        <f t="shared" si="6"/>
        <v>7.731546716819486E-2</v>
      </c>
      <c r="H156" s="3">
        <f t="shared" si="6"/>
        <v>0.15892986566188108</v>
      </c>
      <c r="I156" s="3">
        <f t="shared" si="6"/>
        <v>0.16930975769570922</v>
      </c>
      <c r="J156" s="3">
        <f t="shared" si="6"/>
        <v>0.15388586145843308</v>
      </c>
      <c r="K156" s="3">
        <f t="shared" si="6"/>
        <v>0.17927185666495524</v>
      </c>
      <c r="L156" s="3">
        <f t="shared" si="6"/>
        <v>0.49868458044435271</v>
      </c>
      <c r="M156" s="3">
        <f t="shared" si="6"/>
        <v>0.47935313035994642</v>
      </c>
    </row>
    <row r="157" spans="1:13" x14ac:dyDescent="0.2">
      <c r="A157" s="3">
        <f t="shared" ref="A157:M157" si="7">A119/A55</f>
        <v>0.13774214748363303</v>
      </c>
      <c r="B157" s="3">
        <f t="shared" si="7"/>
        <v>5.2152532670631052E-2</v>
      </c>
      <c r="C157" s="3">
        <f t="shared" si="7"/>
        <v>5.524713352468253E-2</v>
      </c>
      <c r="D157" s="3">
        <f t="shared" si="7"/>
        <v>2.9634699679143249E-2</v>
      </c>
      <c r="E157" s="3">
        <f t="shared" si="7"/>
        <v>2.6491210869588493E-2</v>
      </c>
      <c r="F157" s="3">
        <f t="shared" si="7"/>
        <v>3.1451533141744314E-2</v>
      </c>
      <c r="G157" s="3">
        <f t="shared" si="7"/>
        <v>5.2709439203170304E-2</v>
      </c>
      <c r="H157" s="3">
        <f t="shared" si="7"/>
        <v>0.14508786927011533</v>
      </c>
      <c r="I157" s="3">
        <f t="shared" si="7"/>
        <v>0.14870392404250052</v>
      </c>
      <c r="J157" s="3">
        <f t="shared" si="7"/>
        <v>0.57384698821083957</v>
      </c>
      <c r="K157" s="3">
        <f t="shared" si="7"/>
        <v>0.49931783623971215</v>
      </c>
      <c r="L157" s="3">
        <f t="shared" si="7"/>
        <v>0.19502024940898896</v>
      </c>
      <c r="M157" s="3">
        <f t="shared" si="7"/>
        <v>0.41529877499023971</v>
      </c>
    </row>
    <row r="158" spans="1:13" x14ac:dyDescent="0.2">
      <c r="A158" s="3">
        <f t="shared" ref="A158:M158" si="8">A120/A56</f>
        <v>8.1234874677888078E-2</v>
      </c>
      <c r="B158" s="3">
        <f t="shared" si="8"/>
        <v>4.6702923907427897E-2</v>
      </c>
      <c r="C158" s="3">
        <f t="shared" si="8"/>
        <v>2.6934807021518525E-2</v>
      </c>
      <c r="D158" s="3">
        <f t="shared" si="8"/>
        <v>4.5494573371456265E-2</v>
      </c>
      <c r="E158" s="3">
        <f t="shared" si="8"/>
        <v>3.0188008399483199E-2</v>
      </c>
      <c r="F158" s="3">
        <f t="shared" si="8"/>
        <v>4.1318001456739188E-2</v>
      </c>
      <c r="G158" s="3">
        <f t="shared" si="8"/>
        <v>2.045302426808478E-2</v>
      </c>
      <c r="H158" s="3">
        <f t="shared" si="8"/>
        <v>6.9098624555894453E-2</v>
      </c>
      <c r="I158" s="3">
        <f t="shared" si="8"/>
        <v>0.10056361316049231</v>
      </c>
      <c r="J158" s="3">
        <f t="shared" si="8"/>
        <v>7.4280797286412042E-2</v>
      </c>
      <c r="K158" s="3">
        <f t="shared" si="8"/>
        <v>0.17547285440174992</v>
      </c>
      <c r="L158" s="3">
        <f t="shared" si="8"/>
        <v>0.19748932855773896</v>
      </c>
      <c r="M158" s="3">
        <f t="shared" si="8"/>
        <v>0.27902972095890216</v>
      </c>
    </row>
    <row r="159" spans="1:13" x14ac:dyDescent="0.2">
      <c r="A159" s="3">
        <f t="shared" ref="A159:M159" si="9">A121/A57</f>
        <v>8.5008935695892657E-2</v>
      </c>
      <c r="B159" s="3">
        <f t="shared" si="9"/>
        <v>4.997372436027385E-2</v>
      </c>
      <c r="C159" s="3">
        <f t="shared" si="9"/>
        <v>6.6538963951014746E-2</v>
      </c>
      <c r="D159" s="3">
        <f t="shared" si="9"/>
        <v>2.5936566986389471E-2</v>
      </c>
      <c r="E159" s="3">
        <f t="shared" si="9"/>
        <v>5.4368333635186172E-2</v>
      </c>
      <c r="F159" s="3">
        <f t="shared" si="9"/>
        <v>5.2322971261607058E-2</v>
      </c>
      <c r="G159" s="3">
        <f t="shared" si="9"/>
        <v>4.0892834008628073E-2</v>
      </c>
      <c r="H159" s="3">
        <f t="shared" si="9"/>
        <v>3.3023613744974707E-2</v>
      </c>
      <c r="I159" s="3">
        <f t="shared" si="9"/>
        <v>0.10177779658275746</v>
      </c>
      <c r="J159" s="3">
        <f t="shared" si="9"/>
        <v>7.4652271900055994E-2</v>
      </c>
      <c r="K159" s="3">
        <f t="shared" si="9"/>
        <v>0.11980926663260688</v>
      </c>
      <c r="L159" s="3">
        <f t="shared" si="9"/>
        <v>0.52206170975094734</v>
      </c>
      <c r="M159" s="3">
        <f t="shared" si="9"/>
        <v>0.20506531574078948</v>
      </c>
    </row>
    <row r="160" spans="1:13" x14ac:dyDescent="0.2">
      <c r="A160" s="3">
        <f t="shared" ref="A160:M160" si="10">A122/A58</f>
        <v>5.2273029367304255E-2</v>
      </c>
      <c r="B160" s="3">
        <f t="shared" si="10"/>
        <v>5.0257692910715836E-2</v>
      </c>
      <c r="C160" s="3">
        <f t="shared" si="10"/>
        <v>2.5656482734779593E-2</v>
      </c>
      <c r="D160" s="3">
        <f t="shared" si="10"/>
        <v>5.4677140973823514E-2</v>
      </c>
      <c r="E160" s="3">
        <f t="shared" si="10"/>
        <v>2.2806473625347701E-2</v>
      </c>
      <c r="F160" s="3">
        <f t="shared" si="10"/>
        <v>6.7429920517910275E-2</v>
      </c>
      <c r="G160" s="3">
        <f t="shared" si="10"/>
        <v>5.0936469083410679E-2</v>
      </c>
      <c r="H160" s="3">
        <f t="shared" si="10"/>
        <v>8.1246482693284897E-2</v>
      </c>
      <c r="I160" s="3">
        <f t="shared" si="10"/>
        <v>3.506184715017626E-2</v>
      </c>
      <c r="J160" s="3">
        <f t="shared" si="10"/>
        <v>0.10102719008339583</v>
      </c>
      <c r="K160" s="3">
        <f t="shared" si="10"/>
        <v>7.8365750768772557E-2</v>
      </c>
      <c r="L160" s="3">
        <f t="shared" si="10"/>
        <v>0.1280304124419763</v>
      </c>
      <c r="M160" s="3">
        <f t="shared" si="10"/>
        <v>9.6296955122813305E-2</v>
      </c>
    </row>
    <row r="161" spans="1:13" x14ac:dyDescent="0.2">
      <c r="A161" s="3">
        <f t="shared" ref="A161:M161" si="11">A123/A59</f>
        <v>0.22218209992716711</v>
      </c>
      <c r="B161" s="3">
        <f t="shared" si="11"/>
        <v>3.3716354274202158E-2</v>
      </c>
      <c r="C161" s="3">
        <f t="shared" si="11"/>
        <v>3.2782017557288247E-2</v>
      </c>
      <c r="D161" s="3">
        <f t="shared" si="11"/>
        <v>1.921774629620689E-2</v>
      </c>
      <c r="E161" s="3">
        <f t="shared" si="11"/>
        <v>5.9664170109649146E-2</v>
      </c>
      <c r="F161" s="3">
        <f t="shared" si="11"/>
        <v>3.1901092454669572E-2</v>
      </c>
      <c r="G161" s="3">
        <f t="shared" si="11"/>
        <v>9.9929063981506236E-2</v>
      </c>
      <c r="H161" s="3">
        <f t="shared" si="11"/>
        <v>3.0872072539136819E-2</v>
      </c>
      <c r="I161" s="3">
        <f t="shared" si="11"/>
        <v>0.11463361886967459</v>
      </c>
      <c r="J161" s="3">
        <f t="shared" si="11"/>
        <v>3.9865353919480033E-2</v>
      </c>
      <c r="K161" s="3">
        <f t="shared" si="11"/>
        <v>0.15384500296947043</v>
      </c>
      <c r="L161" s="3">
        <f t="shared" si="11"/>
        <v>0.13524817863608796</v>
      </c>
      <c r="M161" s="3">
        <f t="shared" si="11"/>
        <v>0.14322914478342574</v>
      </c>
    </row>
    <row r="162" spans="1:13" x14ac:dyDescent="0.2">
      <c r="A162" s="3">
        <f t="shared" ref="A162:M162" si="12">A124/A60</f>
        <v>0.11736923706247372</v>
      </c>
      <c r="B162" s="3">
        <f t="shared" si="12"/>
        <v>0.1934463871934575</v>
      </c>
      <c r="C162" s="3">
        <f t="shared" si="12"/>
        <v>4.7631026382385429E-2</v>
      </c>
      <c r="D162" s="3">
        <f t="shared" si="12"/>
        <v>5.4030391048850497E-2</v>
      </c>
      <c r="E162" s="3">
        <f t="shared" si="12"/>
        <v>3.3986518361162142E-2</v>
      </c>
      <c r="F162" s="3">
        <f t="shared" si="12"/>
        <v>4.9474860899183994E-2</v>
      </c>
      <c r="G162" s="3">
        <f t="shared" si="12"/>
        <v>3.3574636737783027E-2</v>
      </c>
      <c r="H162" s="3">
        <f t="shared" si="12"/>
        <v>6.666174555277625E-2</v>
      </c>
      <c r="I162" s="3">
        <f t="shared" si="12"/>
        <v>5.7733756543733042E-2</v>
      </c>
      <c r="J162" s="3">
        <f t="shared" si="12"/>
        <v>0.11843884946935886</v>
      </c>
      <c r="K162" s="3">
        <f t="shared" si="12"/>
        <v>6.8721408640052523E-2</v>
      </c>
      <c r="L162" s="3">
        <f t="shared" si="12"/>
        <v>0.15688911149816487</v>
      </c>
      <c r="M162" s="3">
        <f t="shared" si="12"/>
        <v>0.10350436382130369</v>
      </c>
    </row>
    <row r="163" spans="1:13" x14ac:dyDescent="0.2">
      <c r="A163" s="3">
        <f t="shared" ref="A163:M163" si="13">A125/A61</f>
        <v>2.9615567561044075E-2</v>
      </c>
      <c r="B163" s="3">
        <f t="shared" si="13"/>
        <v>7.6153603554650326E-2</v>
      </c>
      <c r="C163" s="3">
        <f t="shared" si="13"/>
        <v>5.9932769037905946E-2</v>
      </c>
      <c r="D163" s="3">
        <f t="shared" si="13"/>
        <v>3.8717801727566482E-2</v>
      </c>
      <c r="E163" s="3">
        <f t="shared" si="13"/>
        <v>3.8366545009553783E-2</v>
      </c>
      <c r="F163" s="3">
        <f t="shared" si="13"/>
        <v>3.100666917589669E-2</v>
      </c>
      <c r="G163" s="3">
        <f t="shared" si="13"/>
        <v>5.3500868949801023E-2</v>
      </c>
      <c r="H163" s="3">
        <f t="shared" si="13"/>
        <v>3.0136870178318006E-2</v>
      </c>
      <c r="I163" s="3">
        <f t="shared" si="13"/>
        <v>5.4343737083454309E-2</v>
      </c>
      <c r="J163" s="3">
        <f t="shared" si="13"/>
        <v>4.8926820416538092E-2</v>
      </c>
      <c r="K163" s="3">
        <f t="shared" si="13"/>
        <v>7.2410396450960257E-2</v>
      </c>
      <c r="L163" s="3">
        <f t="shared" si="13"/>
        <v>7.8716980577395582E-2</v>
      </c>
      <c r="M163" s="3">
        <f t="shared" si="13"/>
        <v>0.12877475299612834</v>
      </c>
    </row>
    <row r="164" spans="1:13" x14ac:dyDescent="0.2">
      <c r="A164" s="3">
        <f t="shared" ref="A164:M164" si="14">A126/A62</f>
        <v>3.6839854061159923E-2</v>
      </c>
      <c r="B164" s="3">
        <f t="shared" si="14"/>
        <v>1.9165635400612693E-2</v>
      </c>
      <c r="C164" s="3">
        <f t="shared" si="14"/>
        <v>3.664750810643868E-2</v>
      </c>
      <c r="D164" s="3">
        <f t="shared" si="14"/>
        <v>4.3324890065257159E-2</v>
      </c>
      <c r="E164" s="3">
        <f t="shared" si="14"/>
        <v>6.1923712457160759E-2</v>
      </c>
      <c r="F164" s="3">
        <f t="shared" si="14"/>
        <v>3.5984050535989083E-2</v>
      </c>
      <c r="G164" s="3">
        <f t="shared" si="14"/>
        <v>2.2316769700019123E-2</v>
      </c>
      <c r="H164" s="3">
        <f t="shared" si="14"/>
        <v>3.1903415293242927E-2</v>
      </c>
      <c r="I164" s="3">
        <f t="shared" si="14"/>
        <v>4.048492613802334E-2</v>
      </c>
      <c r="J164" s="3">
        <f t="shared" si="14"/>
        <v>4.0843712373932937E-2</v>
      </c>
      <c r="K164" s="3">
        <f t="shared" si="14"/>
        <v>6.9110907096775601E-2</v>
      </c>
      <c r="L164" s="3">
        <f t="shared" si="14"/>
        <v>6.1056459519266665E-2</v>
      </c>
      <c r="M164" s="3">
        <f t="shared" si="14"/>
        <v>5.9762138019829172E-2</v>
      </c>
    </row>
    <row r="165" spans="1:13" x14ac:dyDescent="0.2">
      <c r="A165" s="3">
        <f t="shared" ref="A165:M165" si="15">A127/A63</f>
        <v>0.11070275305641299</v>
      </c>
      <c r="B165" s="3">
        <f t="shared" si="15"/>
        <v>3.7268128364134893E-2</v>
      </c>
      <c r="C165" s="3">
        <f t="shared" si="15"/>
        <v>2.4138183918486558E-2</v>
      </c>
      <c r="D165" s="3">
        <f t="shared" si="15"/>
        <v>4.3853721367853399E-2</v>
      </c>
      <c r="E165" s="3">
        <f t="shared" si="15"/>
        <v>8.7553693866295509E-2</v>
      </c>
      <c r="F165" s="3">
        <f t="shared" si="15"/>
        <v>9.0122788589679148E-2</v>
      </c>
      <c r="G165" s="3">
        <f t="shared" si="15"/>
        <v>5.9047757110506728E-2</v>
      </c>
      <c r="H165" s="3">
        <f t="shared" si="15"/>
        <v>4.495313097352046E-2</v>
      </c>
      <c r="I165" s="3">
        <f t="shared" si="15"/>
        <v>4.8012330439238929E-2</v>
      </c>
      <c r="J165" s="3">
        <f t="shared" si="15"/>
        <v>4.2051601117302675E-2</v>
      </c>
      <c r="K165" s="3">
        <f t="shared" si="15"/>
        <v>8.431946760261802E-2</v>
      </c>
      <c r="L165" s="3">
        <f t="shared" si="15"/>
        <v>9.690608742897891E-2</v>
      </c>
      <c r="M165" s="3">
        <f t="shared" si="15"/>
        <v>7.5432860504253671E-2</v>
      </c>
    </row>
    <row r="166" spans="1:13" x14ac:dyDescent="0.2">
      <c r="A166" s="3">
        <f t="shared" ref="A166:M166" si="16">A128/A64</f>
        <v>0.15057288660764365</v>
      </c>
      <c r="B166" s="3">
        <f t="shared" si="16"/>
        <v>4.1331913179905554E-2</v>
      </c>
      <c r="C166" s="3">
        <f t="shared" si="16"/>
        <v>4.1381240097930254E-2</v>
      </c>
      <c r="D166" s="3">
        <f t="shared" si="16"/>
        <v>3.9629079527844037E-2</v>
      </c>
      <c r="E166" s="3">
        <f t="shared" si="16"/>
        <v>5.1693770160272393E-2</v>
      </c>
      <c r="F166" s="3">
        <f t="shared" si="16"/>
        <v>8.9862242531471861E-2</v>
      </c>
      <c r="G166" s="3">
        <f t="shared" si="16"/>
        <v>7.1630233969589507E-2</v>
      </c>
      <c r="H166" s="3">
        <f t="shared" si="16"/>
        <v>5.6320366167387254E-2</v>
      </c>
      <c r="I166" s="3">
        <f t="shared" si="16"/>
        <v>4.5646555315152951E-2</v>
      </c>
      <c r="J166" s="3">
        <f t="shared" si="16"/>
        <v>5.222655654212062E-2</v>
      </c>
      <c r="K166" s="3">
        <f t="shared" si="16"/>
        <v>4.4055201879436318E-2</v>
      </c>
      <c r="L166" s="3">
        <f t="shared" si="16"/>
        <v>4.7160703790802234E-2</v>
      </c>
      <c r="M166" s="3">
        <f t="shared" si="16"/>
        <v>4.2857882595493238E-2</v>
      </c>
    </row>
    <row r="167" spans="1:13" x14ac:dyDescent="0.2">
      <c r="A167" s="3">
        <f t="shared" ref="A167:M167" si="17">A129/A65</f>
        <v>0.17457678681504535</v>
      </c>
      <c r="B167" s="3">
        <f t="shared" si="17"/>
        <v>0.10140794390800092</v>
      </c>
      <c r="C167" s="3">
        <f t="shared" si="17"/>
        <v>2.9438019432103019E-2</v>
      </c>
      <c r="D167" s="3">
        <f t="shared" si="17"/>
        <v>3.332026259087259E-2</v>
      </c>
      <c r="E167" s="3">
        <f t="shared" si="17"/>
        <v>3.2623125261481971E-2</v>
      </c>
      <c r="F167" s="3">
        <f t="shared" si="17"/>
        <v>4.2874710642599352E-2</v>
      </c>
      <c r="G167" s="3">
        <f t="shared" si="17"/>
        <v>6.1959773611290916E-2</v>
      </c>
      <c r="H167" s="3">
        <f t="shared" si="17"/>
        <v>5.8560326486813329E-2</v>
      </c>
      <c r="I167" s="3">
        <f t="shared" si="17"/>
        <v>5.7158595448951958E-2</v>
      </c>
      <c r="J167" s="3">
        <f t="shared" si="17"/>
        <v>3.9501384494789647E-2</v>
      </c>
      <c r="K167" s="3">
        <f t="shared" si="17"/>
        <v>9.7029320860821541E-2</v>
      </c>
      <c r="L167" s="3">
        <f t="shared" si="17"/>
        <v>3.5505109585057093E-2</v>
      </c>
      <c r="M167" s="3">
        <f t="shared" si="17"/>
        <v>5.0294542246278752E-2</v>
      </c>
    </row>
    <row r="168" spans="1:13" x14ac:dyDescent="0.2">
      <c r="A168" s="3">
        <f t="shared" ref="A168:M168" si="18">A130/A66</f>
        <v>0.10009562963198111</v>
      </c>
      <c r="B168" s="3">
        <f t="shared" si="18"/>
        <v>7.6034827728869825E-2</v>
      </c>
      <c r="C168" s="3">
        <f t="shared" si="18"/>
        <v>3.1555436776560482E-2</v>
      </c>
      <c r="D168" s="3">
        <f t="shared" si="18"/>
        <v>5.6438746136246963E-2</v>
      </c>
      <c r="E168" s="3">
        <f t="shared" si="18"/>
        <v>3.4777931612539323E-2</v>
      </c>
      <c r="F168" s="3">
        <f t="shared" si="18"/>
        <v>3.1205642280871203E-2</v>
      </c>
      <c r="G168" s="3">
        <f t="shared" si="18"/>
        <v>7.3457395310129611E-2</v>
      </c>
      <c r="H168" s="3">
        <f t="shared" si="18"/>
        <v>7.1648636261497534E-2</v>
      </c>
      <c r="I168" s="3">
        <f t="shared" si="18"/>
        <v>9.3148430709726421E-2</v>
      </c>
      <c r="J168" s="3">
        <f t="shared" si="18"/>
        <v>6.9012765577030802E-2</v>
      </c>
      <c r="K168" s="3">
        <f t="shared" si="18"/>
        <v>9.9868428463497999E-2</v>
      </c>
      <c r="L168" s="3">
        <f t="shared" si="18"/>
        <v>6.0681646029759187E-2</v>
      </c>
      <c r="M168" s="3">
        <f t="shared" si="18"/>
        <v>4.1312088158154341E-2</v>
      </c>
    </row>
    <row r="169" spans="1:13" x14ac:dyDescent="0.2">
      <c r="A169" s="3">
        <f t="shared" ref="A169:M169" si="19">A131/A67</f>
        <v>9.8853973065412895E-2</v>
      </c>
      <c r="B169" s="3">
        <f t="shared" si="19"/>
        <v>5.1730821036378202E-2</v>
      </c>
      <c r="C169" s="3">
        <f t="shared" si="19"/>
        <v>5.6887476702019567E-2</v>
      </c>
      <c r="D169" s="3">
        <f t="shared" si="19"/>
        <v>2.5246900781711983E-2</v>
      </c>
      <c r="E169" s="3">
        <f t="shared" si="19"/>
        <v>4.6321664696548068E-2</v>
      </c>
      <c r="F169" s="3">
        <f t="shared" si="19"/>
        <v>4.4529703306508732E-2</v>
      </c>
      <c r="G169" s="3">
        <f t="shared" si="19"/>
        <v>5.5133696193281866E-2</v>
      </c>
      <c r="H169" s="3">
        <f t="shared" si="19"/>
        <v>0.11136366024901498</v>
      </c>
      <c r="I169" s="3">
        <f t="shared" si="19"/>
        <v>0.16889968843904113</v>
      </c>
      <c r="J169" s="3">
        <f t="shared" si="19"/>
        <v>0.13002319569384946</v>
      </c>
      <c r="K169" s="3">
        <f t="shared" si="19"/>
        <v>0.10280954194267601</v>
      </c>
      <c r="L169" s="3">
        <f t="shared" si="19"/>
        <v>5.2353738328165506E-2</v>
      </c>
      <c r="M169" s="3">
        <f t="shared" si="19"/>
        <v>3.4197750932414644E-2</v>
      </c>
    </row>
    <row r="170" spans="1:13" x14ac:dyDescent="0.2">
      <c r="A170" s="3">
        <f t="shared" ref="A170:M170" si="20">A132/A68</f>
        <v>9.7679187738110212E-2</v>
      </c>
      <c r="B170" s="3">
        <f t="shared" si="20"/>
        <v>4.1006057780301024E-2</v>
      </c>
      <c r="C170" s="3">
        <f t="shared" si="20"/>
        <v>6.1653485393090089E-2</v>
      </c>
      <c r="D170" s="3">
        <f t="shared" si="20"/>
        <v>2.9030428718215203E-2</v>
      </c>
      <c r="E170" s="3">
        <f t="shared" si="20"/>
        <v>2.5607582630398435E-2</v>
      </c>
      <c r="F170" s="3">
        <f t="shared" si="20"/>
        <v>4.6697213720016582E-2</v>
      </c>
      <c r="G170" s="3">
        <f t="shared" si="20"/>
        <v>6.1877448698714907E-2</v>
      </c>
      <c r="H170" s="3">
        <f t="shared" si="20"/>
        <v>7.4281290187222071E-2</v>
      </c>
      <c r="I170" s="3">
        <f t="shared" si="20"/>
        <v>8.2005236211839638E-2</v>
      </c>
      <c r="J170" s="3">
        <f t="shared" si="20"/>
        <v>0.11636273732013501</v>
      </c>
      <c r="K170" s="3">
        <f t="shared" si="20"/>
        <v>0.10804898541799768</v>
      </c>
      <c r="L170" s="3">
        <f t="shared" si="20"/>
        <v>6.9756870129778867E-2</v>
      </c>
      <c r="M170" s="3">
        <f t="shared" si="20"/>
        <v>4.1424050297895636E-2</v>
      </c>
    </row>
    <row r="171" spans="1:13" x14ac:dyDescent="0.2">
      <c r="A171" s="3">
        <f t="shared" ref="A171:M171" si="21">A133/A69</f>
        <v>6.6602135445634439E-2</v>
      </c>
      <c r="B171" s="3">
        <f t="shared" si="21"/>
        <v>4.2119027151794594E-2</v>
      </c>
      <c r="C171" s="3">
        <f t="shared" si="21"/>
        <v>3.5291104317379411E-2</v>
      </c>
      <c r="D171" s="3">
        <f t="shared" si="21"/>
        <v>3.767078260593603E-2</v>
      </c>
      <c r="E171" s="3">
        <f t="shared" si="21"/>
        <v>2.8537964383957656E-2</v>
      </c>
      <c r="F171" s="3">
        <f t="shared" si="21"/>
        <v>1.9618211845101582E-2</v>
      </c>
      <c r="G171" s="3">
        <f t="shared" si="21"/>
        <v>4.2087075611851141E-2</v>
      </c>
      <c r="H171" s="3">
        <f t="shared" si="21"/>
        <v>5.8994228299933664E-2</v>
      </c>
      <c r="I171" s="3">
        <f t="shared" si="21"/>
        <v>9.3017343783564826E-2</v>
      </c>
      <c r="J171" s="3">
        <f t="shared" si="21"/>
        <v>6.1986882440795602E-2</v>
      </c>
      <c r="K171" s="3">
        <f t="shared" si="21"/>
        <v>0.14960497424526661</v>
      </c>
      <c r="L171" s="3">
        <f t="shared" si="21"/>
        <v>0.14464768641244141</v>
      </c>
      <c r="M171" s="3">
        <f t="shared" si="21"/>
        <v>4.2012527884519799E-2</v>
      </c>
    </row>
    <row r="172" spans="1:13" x14ac:dyDescent="0.2">
      <c r="A172" s="3">
        <f t="shared" ref="A172:M172" si="22">A134/A70</f>
        <v>0.12334667652394195</v>
      </c>
      <c r="B172" s="3">
        <f t="shared" si="22"/>
        <v>6.5691906356586963E-2</v>
      </c>
      <c r="C172" s="3">
        <f t="shared" si="22"/>
        <v>3.8427592170484005E-2</v>
      </c>
      <c r="D172" s="3">
        <f t="shared" si="22"/>
        <v>2.9275946828752196E-2</v>
      </c>
      <c r="E172" s="3">
        <f t="shared" si="22"/>
        <v>3.8656818632287357E-2</v>
      </c>
      <c r="F172" s="3">
        <f t="shared" si="22"/>
        <v>6.457646991772456E-2</v>
      </c>
      <c r="G172" s="3">
        <f t="shared" si="22"/>
        <v>3.7864299138808413E-2</v>
      </c>
      <c r="H172" s="3">
        <f t="shared" si="22"/>
        <v>4.2185103153551409E-2</v>
      </c>
      <c r="I172" s="3">
        <f t="shared" si="22"/>
        <v>6.601143375234203E-2</v>
      </c>
      <c r="J172" s="3">
        <f t="shared" si="22"/>
        <v>6.5616481830389942E-2</v>
      </c>
      <c r="K172" s="3">
        <f t="shared" si="22"/>
        <v>5.6593219368257848E-2</v>
      </c>
      <c r="L172" s="3">
        <f t="shared" si="22"/>
        <v>0.17102246180279987</v>
      </c>
      <c r="M172" s="3">
        <f t="shared" si="22"/>
        <v>6.5001584668572768E-2</v>
      </c>
    </row>
    <row r="173" spans="1:13" x14ac:dyDescent="0.2">
      <c r="A173" s="3">
        <f t="shared" ref="A173:M173" si="23">A135/A71</f>
        <v>8.9676436941935472E-2</v>
      </c>
      <c r="B173" s="3">
        <f t="shared" si="23"/>
        <v>4.1213499237729087E-2</v>
      </c>
      <c r="C173" s="3">
        <f t="shared" si="23"/>
        <v>3.8968713000973682E-2</v>
      </c>
      <c r="D173" s="3">
        <f t="shared" si="23"/>
        <v>3.2495747867169592E-2</v>
      </c>
      <c r="E173" s="3">
        <f t="shared" si="23"/>
        <v>4.3508293107441809E-2</v>
      </c>
      <c r="F173" s="3">
        <f t="shared" si="23"/>
        <v>5.0036125720986667E-2</v>
      </c>
      <c r="G173" s="3">
        <f t="shared" si="23"/>
        <v>4.1999750584623838E-2</v>
      </c>
      <c r="H173" s="3">
        <f t="shared" si="23"/>
        <v>3.4853736044123514E-2</v>
      </c>
      <c r="I173" s="3">
        <f t="shared" si="23"/>
        <v>6.215350331989971E-2</v>
      </c>
      <c r="J173" s="3">
        <f t="shared" si="23"/>
        <v>8.3066496679483154E-2</v>
      </c>
      <c r="K173" s="3">
        <f t="shared" si="23"/>
        <v>0.10714367726411671</v>
      </c>
      <c r="L173" s="3">
        <f t="shared" si="23"/>
        <v>0.14120563717811038</v>
      </c>
      <c r="M173" s="3">
        <f t="shared" si="23"/>
        <v>4.8707301551178167E-2</v>
      </c>
    </row>
    <row r="174" spans="1:13" x14ac:dyDescent="0.2">
      <c r="A174" s="3">
        <f t="shared" ref="A174:M174" si="24">A136/A72</f>
        <v>5.8637940971024968E-2</v>
      </c>
      <c r="B174" s="3">
        <f t="shared" si="24"/>
        <v>3.9941718766480006E-2</v>
      </c>
      <c r="C174" s="3">
        <f t="shared" si="24"/>
        <v>3.1459265092170008E-2</v>
      </c>
      <c r="D174" s="3">
        <f t="shared" si="24"/>
        <v>3.1265434628660702E-2</v>
      </c>
      <c r="E174" s="3">
        <f t="shared" si="24"/>
        <v>2.9637222457386578E-2</v>
      </c>
      <c r="F174" s="3">
        <f t="shared" si="24"/>
        <v>3.2890311702164651E-2</v>
      </c>
      <c r="G174" s="3">
        <f t="shared" si="24"/>
        <v>4.2070121642456507E-2</v>
      </c>
      <c r="H174" s="3">
        <f t="shared" si="24"/>
        <v>4.2734280153002596E-2</v>
      </c>
      <c r="I174" s="3">
        <f t="shared" si="24"/>
        <v>3.1776934872620344E-2</v>
      </c>
      <c r="J174" s="3">
        <f t="shared" si="24"/>
        <v>5.7835637189924065E-2</v>
      </c>
      <c r="K174" s="3">
        <f t="shared" si="24"/>
        <v>0.12490289283591864</v>
      </c>
      <c r="L174" s="3">
        <f t="shared" si="24"/>
        <v>0.14386466169332748</v>
      </c>
      <c r="M174" s="3">
        <f t="shared" si="24"/>
        <v>0.2428681076835148</v>
      </c>
    </row>
    <row r="175" spans="1:13" x14ac:dyDescent="0.2">
      <c r="A175" s="3">
        <f t="shared" ref="A175:M175" si="25">A137/A73</f>
        <v>0.14824150692037916</v>
      </c>
      <c r="B175" s="3">
        <f t="shared" si="25"/>
        <v>4.2271414693849568E-2</v>
      </c>
      <c r="C175" s="3">
        <f t="shared" si="25"/>
        <v>3.1631861862989108E-2</v>
      </c>
      <c r="D175" s="3">
        <f t="shared" si="25"/>
        <v>3.1323475365800227E-2</v>
      </c>
      <c r="E175" s="3">
        <f t="shared" si="25"/>
        <v>3.0002815924838666E-2</v>
      </c>
      <c r="F175" s="3">
        <f t="shared" si="25"/>
        <v>3.7881516666580607E-2</v>
      </c>
      <c r="G175" s="3">
        <f t="shared" si="25"/>
        <v>3.7237215828736701E-2</v>
      </c>
      <c r="H175" s="3">
        <f t="shared" si="25"/>
        <v>6.1950609286088469E-2</v>
      </c>
      <c r="I175" s="3">
        <f t="shared" si="25"/>
        <v>5.7035829300580702E-2</v>
      </c>
      <c r="J175" s="3">
        <f t="shared" si="25"/>
        <v>4.7966948234138787E-2</v>
      </c>
      <c r="K175" s="3">
        <f t="shared" si="25"/>
        <v>6.8739215102582699E-2</v>
      </c>
      <c r="L175" s="3">
        <f t="shared" si="25"/>
        <v>0.13767690351409043</v>
      </c>
      <c r="M175" s="3">
        <f t="shared" si="25"/>
        <v>0.12629508746893983</v>
      </c>
    </row>
    <row r="176" spans="1:13" x14ac:dyDescent="0.2">
      <c r="A176" s="3">
        <f t="shared" ref="A176:M176" si="26">A138/A74</f>
        <v>0.14898848425315434</v>
      </c>
      <c r="B176" s="3">
        <f t="shared" si="26"/>
        <v>5.1672400298508059E-2</v>
      </c>
      <c r="C176" s="3">
        <f t="shared" si="26"/>
        <v>2.9523773484638388E-2</v>
      </c>
      <c r="D176" s="3">
        <f t="shared" si="26"/>
        <v>3.5470385706995455E-2</v>
      </c>
      <c r="E176" s="3">
        <f t="shared" si="26"/>
        <v>4.1641370013643583E-2</v>
      </c>
      <c r="F176" s="3">
        <f t="shared" si="26"/>
        <v>4.7805503366341637E-2</v>
      </c>
      <c r="G176" s="3">
        <f t="shared" si="26"/>
        <v>4.7402265603614935E-2</v>
      </c>
      <c r="H176" s="3">
        <f t="shared" si="26"/>
        <v>5.9834013270611885E-2</v>
      </c>
      <c r="I176" s="3">
        <f t="shared" si="26"/>
        <v>0.10789258618970898</v>
      </c>
      <c r="J176" s="3">
        <f t="shared" si="26"/>
        <v>5.3309913548347396E-2</v>
      </c>
      <c r="K176" s="3">
        <f t="shared" si="26"/>
        <v>4.0735636303474917E-2</v>
      </c>
      <c r="L176" s="3">
        <f t="shared" si="26"/>
        <v>6.0691693659025908E-2</v>
      </c>
      <c r="M176" s="3">
        <f t="shared" si="26"/>
        <v>4.9783607662397221E-2</v>
      </c>
    </row>
    <row r="177" spans="1:13" x14ac:dyDescent="0.2">
      <c r="A177" s="3">
        <f t="shared" ref="A177:M177" si="27">A139/A75</f>
        <v>0.172949178337684</v>
      </c>
      <c r="B177" s="3">
        <f t="shared" si="27"/>
        <v>5.947146999701116E-2</v>
      </c>
      <c r="C177" s="3">
        <f t="shared" si="27"/>
        <v>3.1203401210510549E-2</v>
      </c>
      <c r="D177" s="3">
        <f t="shared" si="27"/>
        <v>2.4649027474666411E-2</v>
      </c>
      <c r="E177" s="3">
        <f t="shared" si="27"/>
        <v>2.8188383051344898E-2</v>
      </c>
      <c r="F177" s="3">
        <f t="shared" si="27"/>
        <v>3.3491563409564253E-2</v>
      </c>
      <c r="G177" s="3">
        <f t="shared" si="27"/>
        <v>6.9474848067313813E-2</v>
      </c>
      <c r="H177" s="3">
        <f t="shared" si="27"/>
        <v>4.6123123846718801E-2</v>
      </c>
      <c r="I177" s="3">
        <f t="shared" si="27"/>
        <v>5.7549615125825328E-2</v>
      </c>
      <c r="J177" s="3">
        <f t="shared" si="27"/>
        <v>7.3062579406405925E-2</v>
      </c>
      <c r="K177" s="3">
        <f t="shared" si="27"/>
        <v>5.5068397753955035E-2</v>
      </c>
      <c r="L177" s="3">
        <f t="shared" si="27"/>
        <v>5.8206362330360008E-2</v>
      </c>
      <c r="M177" s="3">
        <f t="shared" si="27"/>
        <v>5.4045785239972229E-2</v>
      </c>
    </row>
    <row r="178" spans="1:13" x14ac:dyDescent="0.2">
      <c r="A178" s="3">
        <f t="shared" ref="A178:M178" si="28">A140/A76</f>
        <v>0.19290116148202163</v>
      </c>
      <c r="B178" s="3">
        <f t="shared" si="28"/>
        <v>5.284553535953309E-2</v>
      </c>
      <c r="C178" s="3">
        <f t="shared" si="28"/>
        <v>3.2938210198673067E-2</v>
      </c>
      <c r="D178" s="3">
        <f t="shared" si="28"/>
        <v>2.828310932222108E-2</v>
      </c>
      <c r="E178" s="3">
        <f t="shared" si="28"/>
        <v>3.3498921601410256E-2</v>
      </c>
      <c r="F178" s="3">
        <f t="shared" si="28"/>
        <v>4.5042013375031165E-2</v>
      </c>
      <c r="G178" s="3">
        <f t="shared" si="28"/>
        <v>6.1745429310701323E-2</v>
      </c>
      <c r="H178" s="3">
        <f t="shared" si="28"/>
        <v>9.6497923880267886E-2</v>
      </c>
      <c r="I178" s="3">
        <f t="shared" si="28"/>
        <v>7.7413010073331151E-2</v>
      </c>
      <c r="J178" s="3">
        <f t="shared" si="28"/>
        <v>9.3095665735606986E-2</v>
      </c>
      <c r="K178" s="3">
        <f t="shared" si="28"/>
        <v>0.10317626605869407</v>
      </c>
      <c r="L178" s="3">
        <f t="shared" si="28"/>
        <v>9.9607396486721927E-2</v>
      </c>
      <c r="M178" s="3">
        <f t="shared" si="28"/>
        <v>5.4063570476251238E-2</v>
      </c>
    </row>
    <row r="179" spans="1:13" x14ac:dyDescent="0.2">
      <c r="A179" s="3">
        <f t="shared" ref="A179:M179" si="29">A141/A77</f>
        <v>0.23083427454464411</v>
      </c>
      <c r="B179" s="3">
        <f t="shared" si="29"/>
        <v>5.2738043190179697E-2</v>
      </c>
      <c r="C179" s="3">
        <f t="shared" si="29"/>
        <v>3.8056839079718033E-2</v>
      </c>
      <c r="D179" s="3">
        <f t="shared" si="29"/>
        <v>2.8830315751996651E-2</v>
      </c>
      <c r="E179" s="3">
        <f t="shared" si="29"/>
        <v>3.0217589794151976E-2</v>
      </c>
      <c r="F179" s="3">
        <f t="shared" si="29"/>
        <v>3.9661554867069404E-2</v>
      </c>
      <c r="G179" s="3">
        <f t="shared" si="29"/>
        <v>4.882683453778968E-2</v>
      </c>
      <c r="H179" s="3">
        <f t="shared" si="29"/>
        <v>6.1836469877562236E-2</v>
      </c>
      <c r="I179" s="3">
        <f t="shared" si="29"/>
        <v>6.5077131029335905E-2</v>
      </c>
      <c r="J179" s="3">
        <f t="shared" si="29"/>
        <v>8.7281620982554417E-2</v>
      </c>
      <c r="K179" s="3">
        <f t="shared" si="29"/>
        <v>0.10702666536207853</v>
      </c>
      <c r="L179" s="3">
        <f t="shared" si="29"/>
        <v>0.12218216185693856</v>
      </c>
      <c r="M179" s="3">
        <f t="shared" si="29"/>
        <v>4.9647419703002592E-2</v>
      </c>
    </row>
    <row r="180" spans="1:13" x14ac:dyDescent="0.2">
      <c r="A180" s="3">
        <f t="shared" ref="A180:M180" si="30">A142/A78</f>
        <v>0.11898041685854413</v>
      </c>
      <c r="B180" s="3">
        <f t="shared" si="30"/>
        <v>6.6670596905727464E-2</v>
      </c>
      <c r="C180" s="3">
        <f t="shared" si="30"/>
        <v>6.9334016855619893E-2</v>
      </c>
      <c r="D180" s="3">
        <f t="shared" si="30"/>
        <v>4.5899502032803428E-2</v>
      </c>
      <c r="E180" s="3">
        <f t="shared" si="30"/>
        <v>3.0120575244333515E-2</v>
      </c>
      <c r="F180" s="3">
        <f t="shared" si="30"/>
        <v>3.3686571111703298E-2</v>
      </c>
      <c r="G180" s="3">
        <f t="shared" si="30"/>
        <v>5.3844700492072919E-2</v>
      </c>
      <c r="H180" s="3">
        <f t="shared" si="30"/>
        <v>5.3865383111275554E-2</v>
      </c>
      <c r="I180" s="3">
        <f t="shared" si="30"/>
        <v>6.8471936188893134E-2</v>
      </c>
      <c r="J180" s="3">
        <f t="shared" si="30"/>
        <v>7.648746087210237E-2</v>
      </c>
      <c r="K180" s="3">
        <f t="shared" si="30"/>
        <v>0.1156066071891729</v>
      </c>
      <c r="L180" s="3">
        <f t="shared" si="30"/>
        <v>0.11845477599270754</v>
      </c>
      <c r="M180" s="3">
        <f t="shared" si="30"/>
        <v>6.2250135771584197E-2</v>
      </c>
    </row>
    <row r="181" spans="1:13" x14ac:dyDescent="0.2">
      <c r="A181" s="3">
        <f t="shared" ref="A181:M181" si="31">A143/A79</f>
        <v>0.14539974488330898</v>
      </c>
      <c r="B181" s="3">
        <f t="shared" si="31"/>
        <v>2.4285398860419596E-2</v>
      </c>
      <c r="C181" s="3">
        <f t="shared" si="31"/>
        <v>3.3432438935228487E-2</v>
      </c>
      <c r="D181" s="3">
        <f t="shared" si="31"/>
        <v>5.9209480509156864E-2</v>
      </c>
      <c r="E181" s="3">
        <f t="shared" si="31"/>
        <v>4.2936567348300661E-2</v>
      </c>
      <c r="F181" s="3">
        <f t="shared" si="31"/>
        <v>3.7223370768339141E-2</v>
      </c>
      <c r="G181" s="3">
        <f t="shared" si="31"/>
        <v>3.2390659173104401E-2</v>
      </c>
      <c r="H181" s="3">
        <f t="shared" si="31"/>
        <v>4.7797349971256127E-2</v>
      </c>
      <c r="I181" s="3">
        <f t="shared" si="31"/>
        <v>5.1078329708260421E-2</v>
      </c>
      <c r="J181" s="3">
        <f t="shared" si="31"/>
        <v>8.5211482966994573E-2</v>
      </c>
      <c r="K181" s="3">
        <f t="shared" si="31"/>
        <v>0.111796152200612</v>
      </c>
      <c r="L181" s="3">
        <f t="shared" si="31"/>
        <v>0.15532494204234873</v>
      </c>
      <c r="M181" s="3">
        <f t="shared" si="31"/>
        <v>5.0441530516888995E-2</v>
      </c>
    </row>
    <row r="182" spans="1:13" x14ac:dyDescent="0.2">
      <c r="A182" s="3">
        <f t="shared" ref="A182:M182" si="32">A144/A80</f>
        <v>0.10204739088413083</v>
      </c>
      <c r="B182" s="3">
        <f t="shared" si="32"/>
        <v>6.824558674238751E-2</v>
      </c>
      <c r="C182" s="3">
        <f t="shared" si="32"/>
        <v>4.68289056575509E-2</v>
      </c>
      <c r="D182" s="3">
        <f t="shared" si="32"/>
        <v>4.5847106420777738E-2</v>
      </c>
      <c r="E182" s="3">
        <f t="shared" si="32"/>
        <v>4.2651965334039775E-2</v>
      </c>
      <c r="F182" s="3">
        <f t="shared" si="32"/>
        <v>3.9649213130992615E-2</v>
      </c>
      <c r="G182" s="3">
        <f t="shared" si="32"/>
        <v>2.8426011309898476E-2</v>
      </c>
      <c r="H182" s="3">
        <f t="shared" si="32"/>
        <v>3.0382447546580236E-2</v>
      </c>
      <c r="I182" s="3">
        <f t="shared" si="32"/>
        <v>3.7323518299675659E-2</v>
      </c>
      <c r="J182" s="3">
        <f t="shared" si="32"/>
        <v>4.8405109345408162E-2</v>
      </c>
      <c r="K182" s="3">
        <f t="shared" si="32"/>
        <v>6.1003785208786521E-2</v>
      </c>
      <c r="L182" s="3">
        <f t="shared" si="32"/>
        <v>9.1082914632818271E-2</v>
      </c>
      <c r="M182" s="3">
        <f t="shared" si="32"/>
        <v>7.0246522909691425E-2</v>
      </c>
    </row>
    <row r="183" spans="1:13" x14ac:dyDescent="0.2">
      <c r="A183" s="3">
        <f t="shared" ref="A183:M183" si="33">A145/A81</f>
        <v>9.8742575994402976E-2</v>
      </c>
      <c r="B183" s="3">
        <f t="shared" si="33"/>
        <v>2.1461155407410702E-2</v>
      </c>
      <c r="C183" s="3">
        <f t="shared" si="33"/>
        <v>3.6252888714931902E-2</v>
      </c>
      <c r="D183" s="3">
        <f t="shared" si="33"/>
        <v>2.4300351928444913E-2</v>
      </c>
      <c r="E183" s="3">
        <f t="shared" si="33"/>
        <v>3.7311656985075541E-2</v>
      </c>
      <c r="F183" s="3">
        <f t="shared" si="33"/>
        <v>6.5123914110071915E-2</v>
      </c>
      <c r="G183" s="3">
        <f t="shared" si="33"/>
        <v>3.5102160613719846E-2</v>
      </c>
      <c r="H183" s="3">
        <f t="shared" si="33"/>
        <v>3.7658694660077055E-2</v>
      </c>
      <c r="I183" s="3">
        <f t="shared" si="33"/>
        <v>3.8261163911611863E-2</v>
      </c>
      <c r="J183" s="3">
        <f t="shared" si="33"/>
        <v>4.2510589426443333E-2</v>
      </c>
      <c r="K183" s="3">
        <f t="shared" si="33"/>
        <v>5.0565858340471941E-2</v>
      </c>
      <c r="L183" s="3">
        <f t="shared" si="33"/>
        <v>7.5146764661910059E-2</v>
      </c>
      <c r="M183" s="3">
        <f t="shared" si="33"/>
        <v>6.1737066733465733E-2</v>
      </c>
    </row>
    <row r="184" spans="1:13" x14ac:dyDescent="0.2">
      <c r="A184" s="3">
        <f t="shared" ref="A184:M184" si="34">A146/A82</f>
        <v>0.11545139774206378</v>
      </c>
      <c r="B184" s="3">
        <f t="shared" si="34"/>
        <v>3.7953961642909366E-2</v>
      </c>
      <c r="C184" s="3">
        <f t="shared" si="34"/>
        <v>1.9895135568705265E-2</v>
      </c>
      <c r="D184" s="3">
        <f t="shared" si="34"/>
        <v>3.1258079755557798E-2</v>
      </c>
      <c r="E184" s="3">
        <f t="shared" si="34"/>
        <v>3.0259497190583518E-2</v>
      </c>
      <c r="F184" s="3">
        <f t="shared" si="34"/>
        <v>3.5093296900494939E-2</v>
      </c>
      <c r="G184" s="3">
        <f t="shared" si="34"/>
        <v>6.5859466518868079E-2</v>
      </c>
      <c r="H184" s="3">
        <f t="shared" si="34"/>
        <v>6.1271344838038221E-2</v>
      </c>
      <c r="I184" s="3">
        <f t="shared" si="34"/>
        <v>4.866157928505898E-2</v>
      </c>
      <c r="J184" s="3">
        <f t="shared" si="34"/>
        <v>5.9666433975723542E-2</v>
      </c>
      <c r="K184" s="3">
        <f t="shared" si="34"/>
        <v>6.8664208206123054E-2</v>
      </c>
      <c r="L184" s="3">
        <f t="shared" si="34"/>
        <v>6.9911976531001688E-2</v>
      </c>
      <c r="M184" s="3">
        <f t="shared" si="34"/>
        <v>7.4425697598849164E-2</v>
      </c>
    </row>
    <row r="185" spans="1:13" x14ac:dyDescent="0.2">
      <c r="A185" s="3">
        <f t="shared" ref="A185:M185" si="35">A147/A83</f>
        <v>0.12827134916219438</v>
      </c>
      <c r="B185" s="3">
        <f t="shared" si="35"/>
        <v>7.4351020864525053E-2</v>
      </c>
      <c r="C185" s="3">
        <f t="shared" si="35"/>
        <v>3.1907644453808517E-2</v>
      </c>
      <c r="D185" s="3">
        <f t="shared" si="35"/>
        <v>1.3566683511355921E-2</v>
      </c>
      <c r="E185" s="3">
        <f t="shared" si="35"/>
        <v>2.1761763795424428E-2</v>
      </c>
      <c r="F185" s="3">
        <f t="shared" si="35"/>
        <v>4.0248177859007916E-2</v>
      </c>
      <c r="G185" s="3">
        <f t="shared" si="35"/>
        <v>5.9167366278559411E-2</v>
      </c>
      <c r="H185" s="3">
        <f t="shared" si="35"/>
        <v>7.9050038075179588E-2</v>
      </c>
      <c r="I185" s="3">
        <f t="shared" si="35"/>
        <v>0.12210690023538263</v>
      </c>
      <c r="J185" s="3">
        <f t="shared" si="35"/>
        <v>7.7921321082494527E-2</v>
      </c>
      <c r="K185" s="3">
        <f t="shared" si="35"/>
        <v>5.6391588308002123E-2</v>
      </c>
      <c r="L185" s="3">
        <f t="shared" si="35"/>
        <v>0.1143470784996464</v>
      </c>
      <c r="M185" s="3">
        <f t="shared" si="35"/>
        <v>6.3140865628008414E-2</v>
      </c>
    </row>
    <row r="186" spans="1:13" x14ac:dyDescent="0.2">
      <c r="A186" s="3">
        <f t="shared" ref="A186:M186" si="36">A148/A84</f>
        <v>3.2429326129248426E-2</v>
      </c>
      <c r="B186" s="3">
        <f t="shared" si="36"/>
        <v>4.7424779689488487E-2</v>
      </c>
      <c r="C186" s="3">
        <f t="shared" si="36"/>
        <v>2.4843470310591986E-2</v>
      </c>
      <c r="D186" s="3">
        <f t="shared" si="36"/>
        <v>1.7785725640696491E-2</v>
      </c>
      <c r="E186" s="3">
        <f t="shared" si="36"/>
        <v>1.0652434431491364E-2</v>
      </c>
      <c r="F186" s="3">
        <f t="shared" si="36"/>
        <v>1.8430695832512351E-2</v>
      </c>
      <c r="G186" s="3">
        <f t="shared" si="36"/>
        <v>3.8989986513001285E-2</v>
      </c>
      <c r="H186" s="3">
        <f t="shared" si="36"/>
        <v>5.1767495863903806E-2</v>
      </c>
      <c r="I186" s="3">
        <f t="shared" si="36"/>
        <v>0.11625652239397957</v>
      </c>
      <c r="J186" s="3">
        <f t="shared" si="36"/>
        <v>7.857661569445544E-2</v>
      </c>
      <c r="K186" s="3">
        <f t="shared" si="36"/>
        <v>0.10255686331069425</v>
      </c>
      <c r="L186" s="3">
        <f t="shared" si="36"/>
        <v>0.10732455068909298</v>
      </c>
      <c r="M186" s="3">
        <f t="shared" si="36"/>
        <v>7.9386749212809152E-2</v>
      </c>
    </row>
    <row r="187" spans="1:13" x14ac:dyDescent="0.2">
      <c r="A187" s="3">
        <f t="shared" ref="A187:M187" si="37">A149/A85</f>
        <v>9.538840798240808E-2</v>
      </c>
      <c r="B187" s="3">
        <f t="shared" si="37"/>
        <v>4.9887300869344217E-2</v>
      </c>
      <c r="C187" s="3">
        <f t="shared" si="37"/>
        <v>3.1945608941117712E-2</v>
      </c>
      <c r="D187" s="3">
        <f t="shared" si="37"/>
        <v>2.6551589451366576E-2</v>
      </c>
      <c r="E187" s="3">
        <f t="shared" si="37"/>
        <v>2.8527463547322919E-2</v>
      </c>
      <c r="F187" s="3">
        <f t="shared" si="37"/>
        <v>3.9709059566615953E-2</v>
      </c>
      <c r="G187" s="3">
        <f t="shared" si="37"/>
        <v>4.5508998246809408E-2</v>
      </c>
      <c r="H187" s="3">
        <f t="shared" si="37"/>
        <v>5.2026004196755779E-2</v>
      </c>
      <c r="I187" s="3">
        <f t="shared" si="37"/>
        <v>7.2521936825141742E-2</v>
      </c>
      <c r="J187" s="3">
        <f t="shared" si="37"/>
        <v>6.141601390490499E-2</v>
      </c>
      <c r="K187" s="3">
        <f t="shared" si="37"/>
        <v>6.783646067481558E-2</v>
      </c>
      <c r="L187" s="3">
        <f t="shared" si="37"/>
        <v>9.1562657002893871E-2</v>
      </c>
      <c r="M187" s="3">
        <f t="shared" si="37"/>
        <v>6.9787380416564765E-2</v>
      </c>
    </row>
    <row r="188" spans="1:13" x14ac:dyDescent="0.2">
      <c r="A188" s="3">
        <f t="shared" ref="A188:M188" si="38">A150/A86</f>
        <v>9.405661140206352E-2</v>
      </c>
      <c r="B188" s="3">
        <f t="shared" si="38"/>
        <v>4.6215643694735561E-2</v>
      </c>
      <c r="C188" s="3">
        <f t="shared" si="38"/>
        <v>2.8968949597831077E-2</v>
      </c>
      <c r="D188" s="3">
        <f t="shared" si="38"/>
        <v>2.2692486057484341E-2</v>
      </c>
      <c r="E188" s="3">
        <f t="shared" si="38"/>
        <v>2.5702563189979551E-2</v>
      </c>
      <c r="F188" s="3">
        <f t="shared" si="38"/>
        <v>3.9721028853740611E-2</v>
      </c>
      <c r="G188" s="3">
        <f t="shared" si="38"/>
        <v>4.8925595634191604E-2</v>
      </c>
      <c r="H188" s="3">
        <f t="shared" si="38"/>
        <v>5.6354715526790888E-2</v>
      </c>
      <c r="I188" s="3">
        <f t="shared" si="38"/>
        <v>7.956162053023498E-2</v>
      </c>
      <c r="J188" s="3">
        <f t="shared" si="38"/>
        <v>6.4018194816804361E-2</v>
      </c>
      <c r="K188" s="3">
        <f t="shared" si="38"/>
        <v>6.9202995768021386E-2</v>
      </c>
      <c r="L188" s="3">
        <f t="shared" si="38"/>
        <v>9.1658605476909003E-2</v>
      </c>
      <c r="M188" s="3">
        <f t="shared" si="38"/>
        <v>6.9695551917939441E-2</v>
      </c>
    </row>
    <row r="189" spans="1:13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270"/>
  <sheetViews>
    <sheetView topLeftCell="A163" zoomScale="150" workbookViewId="0">
      <selection activeCell="J194" sqref="J194"/>
    </sheetView>
  </sheetViews>
  <sheetFormatPr baseColWidth="10" defaultRowHeight="16" x14ac:dyDescent="0.2"/>
  <cols>
    <col min="2" max="14" width="8.5" customWidth="1"/>
  </cols>
  <sheetData>
    <row r="1" spans="1:14" x14ac:dyDescent="0.2">
      <c r="A1" t="s">
        <v>178</v>
      </c>
    </row>
    <row r="2" spans="1:14" x14ac:dyDescent="0.2">
      <c r="A2">
        <v>0</v>
      </c>
    </row>
    <row r="3" spans="1:14" x14ac:dyDescent="0.2">
      <c r="A3" t="s">
        <v>179</v>
      </c>
    </row>
    <row r="4" spans="1:14" x14ac:dyDescent="0.2">
      <c r="A4">
        <v>0</v>
      </c>
    </row>
    <row r="5" spans="1:14" x14ac:dyDescent="0.2">
      <c r="A5" t="s">
        <v>180</v>
      </c>
    </row>
    <row r="6" spans="1:14" x14ac:dyDescent="0.2">
      <c r="A6">
        <v>0</v>
      </c>
    </row>
    <row r="7" spans="1:14" x14ac:dyDescent="0.2">
      <c r="A7" t="s">
        <v>181</v>
      </c>
    </row>
    <row r="8" spans="1:14" x14ac:dyDescent="0.2">
      <c r="A8">
        <v>2019</v>
      </c>
    </row>
    <row r="9" spans="1:14" x14ac:dyDescent="0.2">
      <c r="A9" t="s">
        <v>182</v>
      </c>
    </row>
    <row r="10" spans="1:14" x14ac:dyDescent="0.2">
      <c r="B10">
        <v>0</v>
      </c>
    </row>
    <row r="11" spans="1:14" x14ac:dyDescent="0.2">
      <c r="A11" t="s">
        <v>183</v>
      </c>
    </row>
    <row r="12" spans="1:14" x14ac:dyDescent="0.2">
      <c r="B12">
        <v>2017</v>
      </c>
    </row>
    <row r="13" spans="1:14" x14ac:dyDescent="0.2">
      <c r="A13" t="s">
        <v>47</v>
      </c>
    </row>
    <row r="14" spans="1:14" x14ac:dyDescent="0.2">
      <c r="B14">
        <v>0.28583199999999997</v>
      </c>
      <c r="C14">
        <v>0.47634599999999999</v>
      </c>
      <c r="D14">
        <v>0.60438800000000004</v>
      </c>
      <c r="E14">
        <v>0.72757899999999998</v>
      </c>
      <c r="F14">
        <v>0.83865900000000004</v>
      </c>
      <c r="G14">
        <v>0.87330399999999997</v>
      </c>
      <c r="H14">
        <v>1.01393</v>
      </c>
      <c r="I14">
        <v>1.1269309999999999</v>
      </c>
      <c r="J14">
        <v>1.1293409999999999</v>
      </c>
      <c r="K14">
        <v>1.251039</v>
      </c>
      <c r="L14">
        <v>1.2398260000000001</v>
      </c>
      <c r="M14">
        <v>1.3080959999999999</v>
      </c>
      <c r="N14">
        <v>1.2493069999999999</v>
      </c>
    </row>
    <row r="15" spans="1:14" x14ac:dyDescent="0.2">
      <c r="B15">
        <v>0.393812</v>
      </c>
      <c r="C15">
        <v>0.462009</v>
      </c>
      <c r="D15">
        <v>0.64725500000000002</v>
      </c>
      <c r="E15">
        <v>0.70067000000000002</v>
      </c>
      <c r="F15">
        <v>0.81172299999999997</v>
      </c>
      <c r="G15">
        <v>0.98187500000000005</v>
      </c>
      <c r="H15">
        <v>1.0305709999999999</v>
      </c>
      <c r="I15">
        <v>1.2103170000000001</v>
      </c>
      <c r="J15">
        <v>1.2263809999999999</v>
      </c>
      <c r="K15">
        <v>1.272176</v>
      </c>
      <c r="L15">
        <v>1.1987479999999999</v>
      </c>
      <c r="M15">
        <v>1.3403700000000001</v>
      </c>
      <c r="N15">
        <v>1.430385</v>
      </c>
    </row>
    <row r="16" spans="1:14" x14ac:dyDescent="0.2">
      <c r="B16">
        <v>0.497035</v>
      </c>
      <c r="C16">
        <v>0.61014199999999996</v>
      </c>
      <c r="D16">
        <v>0.64977799999999997</v>
      </c>
      <c r="E16">
        <v>0.75352200000000003</v>
      </c>
      <c r="F16">
        <v>0.90396399999999999</v>
      </c>
      <c r="G16">
        <v>1.0394950000000001</v>
      </c>
      <c r="H16">
        <v>1.2112810000000001</v>
      </c>
      <c r="I16">
        <v>1.2320329999999999</v>
      </c>
      <c r="J16">
        <v>1.391435</v>
      </c>
      <c r="K16">
        <v>1.537917</v>
      </c>
      <c r="L16">
        <v>1.610338</v>
      </c>
      <c r="M16">
        <v>1.646285</v>
      </c>
      <c r="N16">
        <v>1.5835790000000001</v>
      </c>
    </row>
    <row r="17" spans="2:14" x14ac:dyDescent="0.2">
      <c r="B17">
        <v>0.40526699999999999</v>
      </c>
      <c r="C17">
        <v>0.65068199999999998</v>
      </c>
      <c r="D17">
        <v>0.72850000000000004</v>
      </c>
      <c r="E17">
        <v>0.74723300000000004</v>
      </c>
      <c r="F17">
        <v>0.70736500000000002</v>
      </c>
      <c r="G17">
        <v>1.0573129999999999</v>
      </c>
      <c r="H17">
        <v>1.3945209999999999</v>
      </c>
      <c r="I17">
        <v>1.3474980000000001</v>
      </c>
      <c r="J17">
        <v>1.3469199999999999</v>
      </c>
      <c r="K17">
        <v>1.3911819999999999</v>
      </c>
      <c r="L17">
        <v>1.3941479999999999</v>
      </c>
      <c r="M17">
        <v>1.301021</v>
      </c>
      <c r="N17">
        <v>1.3412599999999999</v>
      </c>
    </row>
    <row r="18" spans="2:14" x14ac:dyDescent="0.2">
      <c r="B18">
        <v>0.37708999999999998</v>
      </c>
      <c r="C18">
        <v>0.49815500000000001</v>
      </c>
      <c r="D18">
        <v>0.73532399999999998</v>
      </c>
      <c r="E18">
        <v>0.83997299999999997</v>
      </c>
      <c r="F18">
        <v>0.85633700000000001</v>
      </c>
      <c r="G18">
        <v>0.98566900000000002</v>
      </c>
      <c r="H18">
        <v>1.220186</v>
      </c>
      <c r="I18">
        <v>1.3148260000000001</v>
      </c>
      <c r="J18">
        <v>1.387608</v>
      </c>
      <c r="K18">
        <v>1.4769460000000001</v>
      </c>
      <c r="L18">
        <v>1.3898839999999999</v>
      </c>
      <c r="M18">
        <v>1.2974699999999999</v>
      </c>
      <c r="N18">
        <v>1.3408869999999999</v>
      </c>
    </row>
    <row r="19" spans="2:14" x14ac:dyDescent="0.2">
      <c r="B19">
        <v>0.32274900000000001</v>
      </c>
      <c r="C19">
        <v>0.42734299999999997</v>
      </c>
      <c r="D19">
        <v>0.67863600000000002</v>
      </c>
      <c r="E19">
        <v>0.79367600000000005</v>
      </c>
      <c r="F19">
        <v>0.94852899999999996</v>
      </c>
      <c r="G19">
        <v>0.95264300000000002</v>
      </c>
      <c r="H19">
        <v>1.0202690000000001</v>
      </c>
      <c r="I19">
        <v>1.0959939999999999</v>
      </c>
      <c r="J19">
        <v>1.361917</v>
      </c>
      <c r="K19">
        <v>1.5000100000000001</v>
      </c>
      <c r="L19">
        <v>1.5203420000000001</v>
      </c>
      <c r="M19">
        <v>1.71021</v>
      </c>
      <c r="N19">
        <v>1.5981350000000001</v>
      </c>
    </row>
    <row r="20" spans="2:14" x14ac:dyDescent="0.2">
      <c r="B20">
        <v>0.31503199999999998</v>
      </c>
      <c r="C20">
        <v>0.47067599999999998</v>
      </c>
      <c r="D20">
        <v>0.55850200000000005</v>
      </c>
      <c r="E20">
        <v>0.74738400000000005</v>
      </c>
      <c r="F20">
        <v>0.89271500000000004</v>
      </c>
      <c r="G20">
        <v>1.072206</v>
      </c>
      <c r="H20">
        <v>1.090543</v>
      </c>
      <c r="I20">
        <v>1.24288</v>
      </c>
      <c r="J20">
        <v>1.345807</v>
      </c>
      <c r="K20">
        <v>1.442923</v>
      </c>
      <c r="L20">
        <v>1.6677280000000001</v>
      </c>
      <c r="M20">
        <v>1.423397</v>
      </c>
      <c r="N20">
        <v>1.3831089999999999</v>
      </c>
    </row>
    <row r="21" spans="2:14" x14ac:dyDescent="0.2">
      <c r="B21">
        <v>0.36837799999999998</v>
      </c>
      <c r="C21">
        <v>0.58858900000000003</v>
      </c>
      <c r="D21">
        <v>0.62727599999999994</v>
      </c>
      <c r="E21">
        <v>0.62064399999999997</v>
      </c>
      <c r="F21">
        <v>0.77505500000000005</v>
      </c>
      <c r="G21">
        <v>1.0292460000000001</v>
      </c>
      <c r="H21">
        <v>1.1685030000000001</v>
      </c>
      <c r="I21">
        <v>1.2526679999999999</v>
      </c>
      <c r="J21">
        <v>1.3267770000000001</v>
      </c>
      <c r="K21">
        <v>1.4521299999999999</v>
      </c>
      <c r="L21">
        <v>1.4136470000000001</v>
      </c>
      <c r="M21">
        <v>1.523244</v>
      </c>
      <c r="N21">
        <v>1.5371140000000001</v>
      </c>
    </row>
    <row r="22" spans="2:14" x14ac:dyDescent="0.2">
      <c r="B22">
        <v>0.40473799999999999</v>
      </c>
      <c r="C22">
        <v>0.50737399999999999</v>
      </c>
      <c r="D22">
        <v>0.64272499999999999</v>
      </c>
      <c r="E22">
        <v>0.70053200000000004</v>
      </c>
      <c r="F22">
        <v>0.72792699999999999</v>
      </c>
      <c r="G22">
        <v>0.89078299999999999</v>
      </c>
      <c r="H22">
        <v>1.036613</v>
      </c>
      <c r="I22">
        <v>1.2500709999999999</v>
      </c>
      <c r="J22">
        <v>1.24824</v>
      </c>
      <c r="K22">
        <v>1.430607</v>
      </c>
      <c r="L22">
        <v>0.99033300000000002</v>
      </c>
      <c r="M22">
        <v>0.51599200000000001</v>
      </c>
      <c r="N22">
        <v>1.235554</v>
      </c>
    </row>
    <row r="23" spans="2:14" x14ac:dyDescent="0.2">
      <c r="B23">
        <v>0.35270800000000002</v>
      </c>
      <c r="C23">
        <v>0.52578400000000003</v>
      </c>
      <c r="D23">
        <v>0.62924199999999997</v>
      </c>
      <c r="E23">
        <v>0.73068200000000005</v>
      </c>
      <c r="F23">
        <v>0.78200099999999995</v>
      </c>
      <c r="G23">
        <v>0.80583300000000002</v>
      </c>
      <c r="H23">
        <v>0.96579199999999998</v>
      </c>
      <c r="I23">
        <v>1.006532</v>
      </c>
      <c r="J23">
        <v>1.2421599999999999</v>
      </c>
      <c r="K23">
        <v>1.320811</v>
      </c>
      <c r="L23">
        <v>1.1006469999999999</v>
      </c>
      <c r="M23">
        <v>1.16523</v>
      </c>
      <c r="N23">
        <v>1.466294</v>
      </c>
    </row>
    <row r="24" spans="2:14" x14ac:dyDescent="0.2">
      <c r="B24">
        <v>0.32697100000000001</v>
      </c>
      <c r="C24">
        <v>0.50346299999999999</v>
      </c>
      <c r="D24">
        <v>0.66903500000000005</v>
      </c>
      <c r="E24">
        <v>0.78766599999999998</v>
      </c>
      <c r="F24">
        <v>0.95771799999999996</v>
      </c>
      <c r="G24">
        <v>0.98662000000000005</v>
      </c>
      <c r="H24">
        <v>1.0631790000000001</v>
      </c>
      <c r="I24">
        <v>1.1154459999999999</v>
      </c>
      <c r="J24">
        <v>1.313895</v>
      </c>
      <c r="K24">
        <v>1.434993</v>
      </c>
      <c r="L24">
        <v>1.562648</v>
      </c>
      <c r="M24">
        <v>1.4333400000000001</v>
      </c>
      <c r="N24">
        <v>1.4668909999999999</v>
      </c>
    </row>
    <row r="25" spans="2:14" x14ac:dyDescent="0.2">
      <c r="B25">
        <v>0.38608100000000001</v>
      </c>
      <c r="C25">
        <v>0.508992</v>
      </c>
      <c r="D25">
        <v>0.66613800000000001</v>
      </c>
      <c r="E25">
        <v>0.79498899999999995</v>
      </c>
      <c r="F25">
        <v>0.90973700000000002</v>
      </c>
      <c r="G25">
        <v>1.0295000000000001</v>
      </c>
      <c r="H25">
        <v>1.1039369999999999</v>
      </c>
      <c r="I25">
        <v>1.094827</v>
      </c>
      <c r="J25">
        <v>1.288462</v>
      </c>
      <c r="K25">
        <v>1.448075</v>
      </c>
      <c r="L25">
        <v>1.5967899999999999</v>
      </c>
      <c r="M25">
        <v>1.342784</v>
      </c>
      <c r="N25">
        <v>1.6825220000000001</v>
      </c>
    </row>
    <row r="26" spans="2:14" x14ac:dyDescent="0.2">
      <c r="B26">
        <v>0.489288</v>
      </c>
      <c r="C26">
        <v>0.54655900000000002</v>
      </c>
      <c r="D26">
        <v>0.64893500000000004</v>
      </c>
      <c r="E26">
        <v>0.76704600000000001</v>
      </c>
      <c r="F26">
        <v>0.86245700000000003</v>
      </c>
      <c r="G26">
        <v>0.95326699999999998</v>
      </c>
      <c r="H26">
        <v>1.081378</v>
      </c>
      <c r="I26">
        <v>1.1997930000000001</v>
      </c>
      <c r="J26">
        <v>1.2000169999999999</v>
      </c>
      <c r="K26">
        <v>1.2055389999999999</v>
      </c>
      <c r="L26">
        <v>1.3615029999999999</v>
      </c>
      <c r="M26">
        <v>1.3771979999999999</v>
      </c>
      <c r="N26">
        <v>1.6991529999999999</v>
      </c>
    </row>
    <row r="27" spans="2:14" x14ac:dyDescent="0.2">
      <c r="B27">
        <v>0.40901799999999999</v>
      </c>
      <c r="C27">
        <v>0.58270200000000005</v>
      </c>
      <c r="D27">
        <v>0.64026099999999997</v>
      </c>
      <c r="E27">
        <v>0.75845799999999997</v>
      </c>
      <c r="F27">
        <v>0.888571</v>
      </c>
      <c r="G27">
        <v>0.92411200000000004</v>
      </c>
      <c r="H27">
        <v>1.0352950000000001</v>
      </c>
      <c r="I27">
        <v>1.161821</v>
      </c>
      <c r="J27">
        <v>1.1096820000000001</v>
      </c>
      <c r="K27">
        <v>1.160296</v>
      </c>
      <c r="L27">
        <v>1.3334589999999999</v>
      </c>
      <c r="M27">
        <v>1.2810299999999999</v>
      </c>
      <c r="N27">
        <v>1.2132510000000001</v>
      </c>
    </row>
    <row r="28" spans="2:14" x14ac:dyDescent="0.2">
      <c r="B28">
        <v>0.34639900000000001</v>
      </c>
      <c r="C28">
        <v>0.50825600000000004</v>
      </c>
      <c r="D28">
        <v>0.64190100000000005</v>
      </c>
      <c r="E28">
        <v>0.74104300000000001</v>
      </c>
      <c r="F28">
        <v>0.88173900000000005</v>
      </c>
      <c r="G28">
        <v>0.95378399999999997</v>
      </c>
      <c r="H28">
        <v>1.0624629999999999</v>
      </c>
      <c r="I28">
        <v>1.096298</v>
      </c>
      <c r="J28">
        <v>1.2247239999999999</v>
      </c>
      <c r="K28">
        <v>1.275601</v>
      </c>
      <c r="L28">
        <v>1.2514609999999999</v>
      </c>
      <c r="M28">
        <v>1.1742239999999999</v>
      </c>
      <c r="N28">
        <v>1.3729739999999999</v>
      </c>
    </row>
    <row r="29" spans="2:14" x14ac:dyDescent="0.2">
      <c r="B29">
        <v>0.30511700000000003</v>
      </c>
      <c r="C29">
        <v>0.44741999999999998</v>
      </c>
      <c r="D29">
        <v>0.605962</v>
      </c>
      <c r="E29">
        <v>0.75458000000000003</v>
      </c>
      <c r="F29">
        <v>0.85263699999999998</v>
      </c>
      <c r="G29">
        <v>0.95207200000000003</v>
      </c>
      <c r="H29">
        <v>1.0646599999999999</v>
      </c>
      <c r="I29">
        <v>1.114468</v>
      </c>
      <c r="J29">
        <v>1.21922</v>
      </c>
      <c r="K29">
        <v>1.234043</v>
      </c>
      <c r="L29">
        <v>1.2821659999999999</v>
      </c>
      <c r="M29">
        <v>1.399359</v>
      </c>
      <c r="N29">
        <v>1.4617770000000001</v>
      </c>
    </row>
    <row r="30" spans="2:14" x14ac:dyDescent="0.2">
      <c r="B30">
        <v>0.34644999999999998</v>
      </c>
      <c r="C30">
        <v>0.50595199999999996</v>
      </c>
      <c r="D30">
        <v>0.64108200000000004</v>
      </c>
      <c r="E30">
        <v>0.78121300000000005</v>
      </c>
      <c r="F30">
        <v>0.96184000000000003</v>
      </c>
      <c r="G30">
        <v>1.0979460000000001</v>
      </c>
      <c r="H30">
        <v>1.181862</v>
      </c>
      <c r="I30">
        <v>1.2749379999999999</v>
      </c>
      <c r="J30">
        <v>1.3041849999999999</v>
      </c>
      <c r="K30">
        <v>1.477015</v>
      </c>
      <c r="L30">
        <v>1.5001640000000001</v>
      </c>
      <c r="M30">
        <v>1.737603</v>
      </c>
      <c r="N30">
        <v>1.5202610000000001</v>
      </c>
    </row>
    <row r="31" spans="2:14" x14ac:dyDescent="0.2">
      <c r="B31">
        <v>0.329654</v>
      </c>
      <c r="C31">
        <v>0.51957399999999998</v>
      </c>
      <c r="D31">
        <v>0.652285</v>
      </c>
      <c r="E31">
        <v>0.77404399999999995</v>
      </c>
      <c r="F31">
        <v>0.90267500000000001</v>
      </c>
      <c r="G31">
        <v>1.0490820000000001</v>
      </c>
      <c r="H31">
        <v>1.118536</v>
      </c>
      <c r="I31">
        <v>1.2817940000000001</v>
      </c>
      <c r="J31">
        <v>1.4208069999999999</v>
      </c>
      <c r="K31">
        <v>1.5240579999999999</v>
      </c>
      <c r="L31">
        <v>1.5526720000000001</v>
      </c>
      <c r="M31">
        <v>1.9211940000000001</v>
      </c>
      <c r="N31">
        <v>1.6596519999999999</v>
      </c>
    </row>
    <row r="32" spans="2:14" x14ac:dyDescent="0.2">
      <c r="B32">
        <v>0.33959699999999998</v>
      </c>
      <c r="C32">
        <v>0.52592300000000003</v>
      </c>
      <c r="D32">
        <v>0.70446900000000001</v>
      </c>
      <c r="E32">
        <v>0.87885199999999997</v>
      </c>
      <c r="F32">
        <v>1.0017259999999999</v>
      </c>
      <c r="G32">
        <v>1.1254</v>
      </c>
      <c r="H32">
        <v>1.3985609999999999</v>
      </c>
      <c r="I32">
        <v>1.4900580000000001</v>
      </c>
      <c r="J32">
        <v>1.5632280000000001</v>
      </c>
      <c r="K32">
        <v>1.613667</v>
      </c>
      <c r="L32">
        <v>1.8141389999999999</v>
      </c>
      <c r="M32">
        <v>1.995744</v>
      </c>
      <c r="N32">
        <v>2.2298300000000002</v>
      </c>
    </row>
    <row r="33" spans="2:14" x14ac:dyDescent="0.2">
      <c r="B33">
        <v>0.38297900000000001</v>
      </c>
      <c r="C33">
        <v>0.489483</v>
      </c>
      <c r="D33">
        <v>0.66449400000000003</v>
      </c>
      <c r="E33">
        <v>0.91516299999999995</v>
      </c>
      <c r="F33">
        <v>1.11856</v>
      </c>
      <c r="G33">
        <v>1.260902</v>
      </c>
      <c r="H33">
        <v>1.371113</v>
      </c>
      <c r="I33">
        <v>1.5874200000000001</v>
      </c>
      <c r="J33">
        <v>1.6586639999999999</v>
      </c>
      <c r="K33">
        <v>1.9240470000000001</v>
      </c>
      <c r="L33">
        <v>1.922836</v>
      </c>
      <c r="M33">
        <v>2.0792760000000001</v>
      </c>
      <c r="N33">
        <v>2.3162120000000002</v>
      </c>
    </row>
    <row r="34" spans="2:14" x14ac:dyDescent="0.2">
      <c r="B34">
        <v>0.290412</v>
      </c>
      <c r="C34">
        <v>0.50868400000000003</v>
      </c>
      <c r="D34">
        <v>0.66511500000000001</v>
      </c>
      <c r="E34">
        <v>0.80847199999999997</v>
      </c>
      <c r="F34">
        <v>0.97573500000000002</v>
      </c>
      <c r="G34">
        <v>1.224704</v>
      </c>
      <c r="H34">
        <v>1.3464160000000001</v>
      </c>
      <c r="I34">
        <v>1.51769</v>
      </c>
      <c r="J34">
        <v>1.5846769999999999</v>
      </c>
      <c r="K34">
        <v>1.6210100000000001</v>
      </c>
      <c r="L34">
        <v>2.176031</v>
      </c>
      <c r="M34">
        <v>1.7537970000000001</v>
      </c>
      <c r="N34">
        <v>2.2867989999999998</v>
      </c>
    </row>
    <row r="35" spans="2:14" x14ac:dyDescent="0.2">
      <c r="B35">
        <v>0.27035999999999999</v>
      </c>
      <c r="C35">
        <v>0.40963899999999998</v>
      </c>
      <c r="D35">
        <v>0.64271100000000003</v>
      </c>
      <c r="E35">
        <v>0.82372000000000001</v>
      </c>
      <c r="F35">
        <v>0.974379</v>
      </c>
      <c r="G35">
        <v>1.171664</v>
      </c>
      <c r="H35">
        <v>1.30619</v>
      </c>
      <c r="I35">
        <v>1.519215</v>
      </c>
      <c r="J35">
        <v>1.6142339999999999</v>
      </c>
      <c r="K35">
        <v>1.6440760000000001</v>
      </c>
      <c r="L35">
        <v>1.7169559999999999</v>
      </c>
      <c r="M35">
        <v>2.0401799999999999</v>
      </c>
      <c r="N35">
        <v>2.0862590000000001</v>
      </c>
    </row>
    <row r="36" spans="2:14" x14ac:dyDescent="0.2">
      <c r="B36">
        <v>0.28855900000000001</v>
      </c>
      <c r="C36">
        <v>0.44197599999999998</v>
      </c>
      <c r="D36">
        <v>0.56424300000000005</v>
      </c>
      <c r="E36">
        <v>0.78199200000000002</v>
      </c>
      <c r="F36">
        <v>1.131464</v>
      </c>
      <c r="G36">
        <v>1.2839590000000001</v>
      </c>
      <c r="H36">
        <v>1.425948</v>
      </c>
      <c r="I36">
        <v>1.6920090000000001</v>
      </c>
      <c r="J36">
        <v>1.833771</v>
      </c>
      <c r="K36">
        <v>1.8058129999999999</v>
      </c>
      <c r="L36">
        <v>1.9602790000000001</v>
      </c>
      <c r="M36">
        <v>2.1865800000000002</v>
      </c>
      <c r="N36">
        <v>2.2067299999999999</v>
      </c>
    </row>
    <row r="37" spans="2:14" x14ac:dyDescent="0.2">
      <c r="B37">
        <v>0.31631300000000001</v>
      </c>
      <c r="C37">
        <v>0.45464199999999999</v>
      </c>
      <c r="D37">
        <v>0.61695900000000004</v>
      </c>
      <c r="E37">
        <v>0.75100199999999995</v>
      </c>
      <c r="F37">
        <v>0.89350200000000002</v>
      </c>
      <c r="G37">
        <v>1.1541570000000001</v>
      </c>
      <c r="H37">
        <v>1.309992</v>
      </c>
      <c r="I37">
        <v>1.3702749999999999</v>
      </c>
      <c r="J37">
        <v>1.691538</v>
      </c>
      <c r="K37">
        <v>1.814665</v>
      </c>
      <c r="L37">
        <v>1.7330460000000001</v>
      </c>
      <c r="M37">
        <v>1.658096</v>
      </c>
      <c r="N37">
        <v>2.235919</v>
      </c>
    </row>
    <row r="38" spans="2:14" x14ac:dyDescent="0.2">
      <c r="B38">
        <v>0.40307799999999999</v>
      </c>
      <c r="C38">
        <v>0.46302599999999999</v>
      </c>
      <c r="D38">
        <v>0.57050199999999995</v>
      </c>
      <c r="E38">
        <v>0.68973700000000004</v>
      </c>
      <c r="F38">
        <v>0.78601699999999997</v>
      </c>
      <c r="G38">
        <v>0.88723799999999997</v>
      </c>
      <c r="H38">
        <v>1.1445179999999999</v>
      </c>
      <c r="I38">
        <v>1.200509</v>
      </c>
      <c r="J38">
        <v>1.377777</v>
      </c>
      <c r="K38">
        <v>1.8916249999999999</v>
      </c>
      <c r="L38">
        <v>1.4524030000000001</v>
      </c>
      <c r="M38">
        <v>1.6028100000000001</v>
      </c>
      <c r="N38">
        <v>2.6271089999999999</v>
      </c>
    </row>
    <row r="39" spans="2:14" x14ac:dyDescent="0.2">
      <c r="B39">
        <v>0.40726400000000001</v>
      </c>
      <c r="C39">
        <v>0.53086900000000004</v>
      </c>
      <c r="D39">
        <v>0.55684699999999998</v>
      </c>
      <c r="E39">
        <v>0.64769500000000002</v>
      </c>
      <c r="F39">
        <v>0.73219100000000004</v>
      </c>
      <c r="G39">
        <v>0.801261</v>
      </c>
      <c r="H39">
        <v>0.94278600000000001</v>
      </c>
      <c r="I39">
        <v>1.0466839999999999</v>
      </c>
      <c r="J39">
        <v>1.200518</v>
      </c>
      <c r="K39">
        <v>0.63702899999999996</v>
      </c>
      <c r="L39">
        <v>1.0876600000000001</v>
      </c>
      <c r="M39">
        <v>1.869537</v>
      </c>
      <c r="N39">
        <v>1.638315</v>
      </c>
    </row>
    <row r="40" spans="2:14" x14ac:dyDescent="0.2">
      <c r="B40">
        <v>0.164409</v>
      </c>
      <c r="C40">
        <v>0.34331600000000001</v>
      </c>
      <c r="D40">
        <v>0.42036200000000001</v>
      </c>
      <c r="E40">
        <v>0.65170799999999995</v>
      </c>
      <c r="F40">
        <v>1.0191140000000001</v>
      </c>
      <c r="G40">
        <v>1.1230070000000001</v>
      </c>
      <c r="H40">
        <v>1.1924030000000001</v>
      </c>
      <c r="I40">
        <v>1.3345</v>
      </c>
      <c r="J40">
        <v>1.5708869999999999</v>
      </c>
      <c r="K40">
        <v>1.582484</v>
      </c>
      <c r="L40">
        <v>1.7662059999999999</v>
      </c>
      <c r="M40">
        <v>1.588049</v>
      </c>
      <c r="N40">
        <v>2.4579040000000001</v>
      </c>
    </row>
    <row r="41" spans="2:14" x14ac:dyDescent="0.2">
      <c r="B41">
        <v>0.23899599999999999</v>
      </c>
      <c r="C41">
        <v>0.360373</v>
      </c>
      <c r="D41">
        <v>0.49317699999999998</v>
      </c>
      <c r="E41">
        <v>0.58514900000000003</v>
      </c>
      <c r="F41">
        <v>0.71954899999999999</v>
      </c>
      <c r="G41">
        <v>1.072551</v>
      </c>
      <c r="H41">
        <v>1.1771100000000001</v>
      </c>
      <c r="I41">
        <v>1.0551539999999999</v>
      </c>
      <c r="J41">
        <v>1.1207229999999999</v>
      </c>
      <c r="K41">
        <v>1.174202</v>
      </c>
      <c r="L41">
        <v>1.486721</v>
      </c>
      <c r="M41">
        <v>1.0182629999999999</v>
      </c>
      <c r="N41">
        <v>1.698887</v>
      </c>
    </row>
    <row r="42" spans="2:14" x14ac:dyDescent="0.2">
      <c r="B42">
        <v>0.24892800000000001</v>
      </c>
      <c r="C42">
        <v>0.35782900000000001</v>
      </c>
      <c r="D42">
        <v>0.47553499999999999</v>
      </c>
      <c r="E42">
        <v>0.61453000000000002</v>
      </c>
      <c r="F42">
        <v>0.753691</v>
      </c>
      <c r="G42">
        <v>1.0026109999999999</v>
      </c>
      <c r="H42">
        <v>1.213338</v>
      </c>
      <c r="I42">
        <v>1.3902639999999999</v>
      </c>
      <c r="J42">
        <v>1.5067600000000001</v>
      </c>
      <c r="K42">
        <v>1.6635150000000001</v>
      </c>
      <c r="L42">
        <v>1.3461399999999999</v>
      </c>
      <c r="M42">
        <v>1.422334</v>
      </c>
      <c r="N42">
        <v>2.116892</v>
      </c>
    </row>
    <row r="43" spans="2:14" x14ac:dyDescent="0.2">
      <c r="B43">
        <v>0.19156000000000001</v>
      </c>
      <c r="C43">
        <v>0.38456299999999999</v>
      </c>
      <c r="D43">
        <v>0.46817300000000001</v>
      </c>
      <c r="E43">
        <v>0.62624400000000002</v>
      </c>
      <c r="F43">
        <v>0.76300100000000004</v>
      </c>
      <c r="G43">
        <v>0.86423799999999995</v>
      </c>
      <c r="H43">
        <v>1.361183</v>
      </c>
      <c r="I43">
        <v>1.1550769999999999</v>
      </c>
      <c r="J43">
        <v>1.2861910000000001</v>
      </c>
      <c r="K43">
        <v>1.6587400000000001</v>
      </c>
      <c r="L43">
        <v>1.5788279999999999</v>
      </c>
      <c r="M43">
        <v>1.599907</v>
      </c>
      <c r="N43">
        <v>2.5651380000000001</v>
      </c>
    </row>
    <row r="44" spans="2:14" x14ac:dyDescent="0.2">
      <c r="B44">
        <v>0.18410199999999999</v>
      </c>
      <c r="C44">
        <v>0.34830499999999998</v>
      </c>
      <c r="D44">
        <v>0.46468100000000001</v>
      </c>
      <c r="E44">
        <v>0.63560000000000005</v>
      </c>
      <c r="F44">
        <v>0.71373500000000001</v>
      </c>
      <c r="G44">
        <v>0.85742700000000005</v>
      </c>
      <c r="H44">
        <v>1.005096</v>
      </c>
      <c r="I44">
        <v>1.257649</v>
      </c>
      <c r="J44">
        <v>1.2806</v>
      </c>
      <c r="K44">
        <v>1.0836779999999999</v>
      </c>
      <c r="L44">
        <v>2.1641370000000002</v>
      </c>
      <c r="M44">
        <v>2.0897969999999999</v>
      </c>
      <c r="N44">
        <v>2.4079030000000001</v>
      </c>
    </row>
    <row r="45" spans="2:14" x14ac:dyDescent="0.2">
      <c r="B45">
        <v>0.217082</v>
      </c>
      <c r="C45">
        <v>0.33505299999999999</v>
      </c>
      <c r="D45">
        <v>0.42371300000000001</v>
      </c>
      <c r="E45">
        <v>0.53082799999999997</v>
      </c>
      <c r="F45">
        <v>0.69875799999999999</v>
      </c>
      <c r="G45">
        <v>0.79762200000000005</v>
      </c>
      <c r="H45">
        <v>0.87377199999999999</v>
      </c>
      <c r="I45">
        <v>0.99308300000000005</v>
      </c>
      <c r="J45">
        <v>1.1307929999999999</v>
      </c>
      <c r="K45">
        <v>1.392552</v>
      </c>
      <c r="L45">
        <v>1.696877</v>
      </c>
      <c r="M45">
        <v>1.9646319999999999</v>
      </c>
      <c r="N45">
        <v>2.250667</v>
      </c>
    </row>
    <row r="46" spans="2:14" x14ac:dyDescent="0.2">
      <c r="B46">
        <v>0.27615800000000001</v>
      </c>
      <c r="C46">
        <v>0.34445599999999998</v>
      </c>
      <c r="D46">
        <v>0.43685000000000002</v>
      </c>
      <c r="E46">
        <v>0.51220299999999996</v>
      </c>
      <c r="F46">
        <v>0.58845899999999995</v>
      </c>
      <c r="G46">
        <v>0.73504400000000003</v>
      </c>
      <c r="H46">
        <v>0.82921599999999995</v>
      </c>
      <c r="I46">
        <v>0.99458800000000003</v>
      </c>
      <c r="J46">
        <v>1.1346909999999999</v>
      </c>
      <c r="K46">
        <v>1.2265779999999999</v>
      </c>
      <c r="L46">
        <v>1.642693</v>
      </c>
      <c r="M46">
        <v>0.86021899999999996</v>
      </c>
      <c r="N46">
        <v>1.5732980000000001</v>
      </c>
    </row>
    <row r="47" spans="2:14" x14ac:dyDescent="0.2">
      <c r="B47">
        <v>0.17329700000000001</v>
      </c>
      <c r="C47">
        <v>0.36815399999999998</v>
      </c>
      <c r="D47">
        <v>0.43081799999999998</v>
      </c>
      <c r="E47">
        <v>0.52240299999999995</v>
      </c>
      <c r="F47">
        <v>0.61942900000000001</v>
      </c>
      <c r="G47">
        <v>0.68369500000000005</v>
      </c>
      <c r="H47">
        <v>0.93164499999999995</v>
      </c>
      <c r="I47">
        <v>0.92233799999999999</v>
      </c>
      <c r="J47">
        <v>1.052414</v>
      </c>
      <c r="K47">
        <v>1.043838</v>
      </c>
      <c r="L47">
        <v>1.1021829999999999</v>
      </c>
      <c r="M47">
        <v>1.154552</v>
      </c>
      <c r="N47">
        <v>1.2287650000000001</v>
      </c>
    </row>
    <row r="48" spans="2:14" x14ac:dyDescent="0.2">
      <c r="B48">
        <v>0.153249</v>
      </c>
      <c r="C48">
        <v>0.38163599999999998</v>
      </c>
      <c r="D48">
        <v>0.49335000000000001</v>
      </c>
      <c r="E48">
        <v>0.568828</v>
      </c>
      <c r="F48">
        <v>0.59224500000000002</v>
      </c>
      <c r="G48">
        <v>0.71338400000000002</v>
      </c>
      <c r="H48">
        <v>0.73722299999999996</v>
      </c>
      <c r="I48">
        <v>1.038761</v>
      </c>
      <c r="J48">
        <v>1.0460769999999999</v>
      </c>
      <c r="K48">
        <v>1.1084480000000001</v>
      </c>
      <c r="L48">
        <v>1.175492</v>
      </c>
      <c r="M48">
        <v>1.2405219999999999</v>
      </c>
      <c r="N48">
        <v>1.398555</v>
      </c>
    </row>
    <row r="49" spans="2:14" x14ac:dyDescent="0.2">
      <c r="B49">
        <v>0.164076</v>
      </c>
      <c r="C49">
        <v>0.32292700000000002</v>
      </c>
      <c r="D49">
        <v>0.49155100000000002</v>
      </c>
      <c r="E49">
        <v>0.57663600000000004</v>
      </c>
      <c r="F49">
        <v>0.69004200000000004</v>
      </c>
      <c r="G49">
        <v>0.73226000000000002</v>
      </c>
      <c r="H49">
        <v>0.87435700000000005</v>
      </c>
      <c r="I49">
        <v>0.910972</v>
      </c>
      <c r="J49">
        <v>1.0836730000000001</v>
      </c>
      <c r="K49">
        <v>1.1838580000000001</v>
      </c>
      <c r="L49">
        <v>1.2113069999999999</v>
      </c>
      <c r="M49">
        <v>1.301839</v>
      </c>
      <c r="N49">
        <v>1.6943189999999999</v>
      </c>
    </row>
    <row r="50" spans="2:14" x14ac:dyDescent="0.2">
      <c r="B50">
        <v>0.283246</v>
      </c>
      <c r="C50">
        <v>0.36477100000000001</v>
      </c>
      <c r="D50">
        <v>0.50934900000000005</v>
      </c>
      <c r="E50">
        <v>0.61624800000000002</v>
      </c>
      <c r="F50">
        <v>0.76405100000000004</v>
      </c>
      <c r="G50">
        <v>0.84957300000000002</v>
      </c>
      <c r="H50">
        <v>0.89856800000000003</v>
      </c>
      <c r="I50">
        <v>0.97496799999999995</v>
      </c>
      <c r="J50">
        <v>1.0824959999999999</v>
      </c>
      <c r="K50">
        <v>1.2314000000000001</v>
      </c>
      <c r="L50">
        <v>1.3023039999999999</v>
      </c>
      <c r="M50">
        <v>1.3306</v>
      </c>
      <c r="N50">
        <v>1.292465</v>
      </c>
    </row>
    <row r="51" spans="2:14" x14ac:dyDescent="0.2">
      <c r="B51">
        <v>0.31900899999999999</v>
      </c>
      <c r="C51">
        <v>0.46157999999999999</v>
      </c>
      <c r="D51">
        <v>0.51685800000000004</v>
      </c>
      <c r="E51">
        <v>0.57972299999999999</v>
      </c>
      <c r="F51">
        <v>0.67857400000000001</v>
      </c>
      <c r="G51">
        <v>0.80169699999999999</v>
      </c>
      <c r="H51">
        <v>0.98523799999999995</v>
      </c>
      <c r="I51">
        <v>1.0244709999999999</v>
      </c>
      <c r="J51">
        <v>1.1450130000000001</v>
      </c>
      <c r="K51">
        <v>1.2590509999999999</v>
      </c>
      <c r="L51">
        <v>1.347421</v>
      </c>
      <c r="M51">
        <v>1.523371</v>
      </c>
      <c r="N51">
        <v>1.5939080000000001</v>
      </c>
    </row>
    <row r="52" spans="2:14" x14ac:dyDescent="0.2">
      <c r="B52">
        <v>0.22744600000000001</v>
      </c>
      <c r="C52">
        <v>0.47291499999999997</v>
      </c>
      <c r="D52">
        <v>0.56615199999999999</v>
      </c>
      <c r="E52">
        <v>0.63845799999999997</v>
      </c>
      <c r="F52">
        <v>0.71998399999999996</v>
      </c>
      <c r="G52">
        <v>0.91527800000000004</v>
      </c>
      <c r="H52">
        <v>1.1551279999999999</v>
      </c>
      <c r="I52">
        <v>1.12199</v>
      </c>
      <c r="J52">
        <v>1.1887179999999999</v>
      </c>
      <c r="K52">
        <v>1.293315</v>
      </c>
      <c r="L52">
        <v>1.3731850000000001</v>
      </c>
      <c r="M52">
        <v>1.5343910000000001</v>
      </c>
      <c r="N52">
        <v>1.5219910000000001</v>
      </c>
    </row>
    <row r="53" spans="2:14" x14ac:dyDescent="0.2">
      <c r="B53">
        <v>0.137763</v>
      </c>
      <c r="C53">
        <v>0.37930399999999997</v>
      </c>
      <c r="D53">
        <v>0.49227199999999999</v>
      </c>
      <c r="E53">
        <v>0.63915299999999997</v>
      </c>
      <c r="F53">
        <v>0.63923099999999999</v>
      </c>
      <c r="G53">
        <v>0.76864299999999997</v>
      </c>
      <c r="H53">
        <v>0.91289399999999998</v>
      </c>
      <c r="I53">
        <v>1.1484190000000001</v>
      </c>
      <c r="J53">
        <v>1.173805</v>
      </c>
      <c r="K53">
        <v>1.2819719999999999</v>
      </c>
      <c r="L53">
        <v>1.3404259999999999</v>
      </c>
      <c r="M53">
        <v>1.3906320000000001</v>
      </c>
      <c r="N53">
        <v>1.528127</v>
      </c>
    </row>
    <row r="54" spans="2:14" x14ac:dyDescent="0.2">
      <c r="B54">
        <v>0.140398</v>
      </c>
      <c r="C54">
        <v>0.29838500000000001</v>
      </c>
      <c r="D54">
        <v>0.49784699999999998</v>
      </c>
      <c r="E54">
        <v>0.60004299999999999</v>
      </c>
      <c r="F54">
        <v>0.74165300000000001</v>
      </c>
      <c r="G54">
        <v>0.80571400000000004</v>
      </c>
      <c r="H54">
        <v>0.97033400000000003</v>
      </c>
      <c r="I54">
        <v>1.0214270000000001</v>
      </c>
      <c r="J54">
        <v>1.3350280000000001</v>
      </c>
      <c r="K54">
        <v>1.387111</v>
      </c>
      <c r="L54">
        <v>1.42669</v>
      </c>
      <c r="M54">
        <v>1.5398149999999999</v>
      </c>
      <c r="N54">
        <v>1.5388740000000001</v>
      </c>
    </row>
    <row r="55" spans="2:14" x14ac:dyDescent="0.2">
      <c r="B55">
        <v>0.23002300000000001</v>
      </c>
      <c r="C55">
        <v>0.33705600000000002</v>
      </c>
      <c r="D55">
        <v>0.40326299999999998</v>
      </c>
      <c r="E55">
        <v>0.54278300000000002</v>
      </c>
      <c r="F55">
        <v>0.69867000000000001</v>
      </c>
      <c r="G55">
        <v>0.79229799999999995</v>
      </c>
      <c r="H55">
        <v>0.99267099999999997</v>
      </c>
      <c r="I55">
        <v>1.015914</v>
      </c>
      <c r="J55">
        <v>1.1372119999999999</v>
      </c>
      <c r="K55">
        <v>1.2865979999999999</v>
      </c>
      <c r="L55">
        <v>1.2491589999999999</v>
      </c>
      <c r="M55">
        <v>1.501301</v>
      </c>
      <c r="N55">
        <v>1.5803039999999999</v>
      </c>
    </row>
    <row r="56" spans="2:14" x14ac:dyDescent="0.2">
      <c r="B56">
        <v>0.18362300000000001</v>
      </c>
      <c r="C56">
        <v>0.337252</v>
      </c>
      <c r="D56">
        <v>0.473381</v>
      </c>
      <c r="E56">
        <v>0.51534800000000003</v>
      </c>
      <c r="F56">
        <v>0.67139499999999996</v>
      </c>
      <c r="G56">
        <v>0.797292</v>
      </c>
      <c r="H56">
        <v>0.88226599999999999</v>
      </c>
      <c r="I56">
        <v>0.91798400000000002</v>
      </c>
      <c r="J56">
        <v>1.0912809999999999</v>
      </c>
      <c r="K56">
        <v>1.311485</v>
      </c>
      <c r="L56">
        <v>1.290097</v>
      </c>
      <c r="M56">
        <v>1.721366</v>
      </c>
      <c r="N56">
        <v>1.7586280000000001</v>
      </c>
    </row>
    <row r="57" spans="2:14" x14ac:dyDescent="0.2">
      <c r="B57">
        <v>0.18228800000000001</v>
      </c>
      <c r="C57">
        <v>0.33495799999999998</v>
      </c>
      <c r="D57">
        <v>0.391733</v>
      </c>
      <c r="E57">
        <v>0.55400000000000005</v>
      </c>
      <c r="F57">
        <v>0.62083600000000005</v>
      </c>
      <c r="G57">
        <v>0.76914800000000005</v>
      </c>
      <c r="H57">
        <v>0.93718199999999996</v>
      </c>
      <c r="I57">
        <v>0.95603199999999999</v>
      </c>
      <c r="J57">
        <v>1.0989880000000001</v>
      </c>
      <c r="K57">
        <v>1.1842919999999999</v>
      </c>
      <c r="L57">
        <v>1.553682</v>
      </c>
      <c r="M57">
        <v>1.723986</v>
      </c>
      <c r="N57">
        <v>1.8532850000000001</v>
      </c>
    </row>
    <row r="58" spans="2:14" x14ac:dyDescent="0.2">
      <c r="B58">
        <v>0.20813699999999999</v>
      </c>
      <c r="C58">
        <v>0.357016</v>
      </c>
      <c r="D58">
        <v>0.44364399999999998</v>
      </c>
      <c r="E58">
        <v>0.51816799999999996</v>
      </c>
      <c r="F58">
        <v>0.63729499999999994</v>
      </c>
      <c r="G58">
        <v>0.70270900000000003</v>
      </c>
      <c r="H58">
        <v>0.77644800000000003</v>
      </c>
      <c r="I58">
        <v>0.91903299999999999</v>
      </c>
      <c r="J58">
        <v>1.135035</v>
      </c>
      <c r="K58">
        <v>1.1768190000000001</v>
      </c>
      <c r="L58">
        <v>1.3469949999999999</v>
      </c>
      <c r="M58">
        <v>1.396288</v>
      </c>
      <c r="N58">
        <v>1.817612</v>
      </c>
    </row>
    <row r="59" spans="2:14" x14ac:dyDescent="0.2">
      <c r="B59">
        <v>0.165408</v>
      </c>
      <c r="C59">
        <v>0.368004</v>
      </c>
      <c r="D59">
        <v>0.49349500000000002</v>
      </c>
      <c r="E59">
        <v>0.59506300000000001</v>
      </c>
      <c r="F59">
        <v>0.682396</v>
      </c>
      <c r="G59">
        <v>0.74807599999999996</v>
      </c>
      <c r="H59">
        <v>0.83892299999999997</v>
      </c>
      <c r="I59">
        <v>0.88476100000000002</v>
      </c>
      <c r="J59">
        <v>1.096247</v>
      </c>
      <c r="K59">
        <v>1.2009110000000001</v>
      </c>
      <c r="L59">
        <v>1.3945449999999999</v>
      </c>
      <c r="M59">
        <v>1.3446450000000001</v>
      </c>
      <c r="N59">
        <v>1.644811</v>
      </c>
    </row>
    <row r="60" spans="2:14" x14ac:dyDescent="0.2">
      <c r="B60">
        <v>0.231236</v>
      </c>
      <c r="C60">
        <v>0.365226</v>
      </c>
      <c r="D60">
        <v>0.51220100000000002</v>
      </c>
      <c r="E60">
        <v>0.62616400000000005</v>
      </c>
      <c r="F60">
        <v>0.65328799999999998</v>
      </c>
      <c r="G60">
        <v>0.797929</v>
      </c>
      <c r="H60">
        <v>0.87942699999999996</v>
      </c>
      <c r="I60">
        <v>0.90526600000000002</v>
      </c>
      <c r="J60">
        <v>0.934145</v>
      </c>
      <c r="K60">
        <v>1.076368</v>
      </c>
      <c r="L60">
        <v>1.1453850000000001</v>
      </c>
      <c r="M60">
        <v>1.408717</v>
      </c>
      <c r="N60">
        <v>1.8094269999999999</v>
      </c>
    </row>
    <row r="61" spans="2:14" x14ac:dyDescent="0.2">
      <c r="B61">
        <v>0.30343399999999998</v>
      </c>
      <c r="C61">
        <v>0.429122</v>
      </c>
      <c r="D61">
        <v>0.57132700000000003</v>
      </c>
      <c r="E61">
        <v>0.65970700000000004</v>
      </c>
      <c r="F61">
        <v>0.74752600000000002</v>
      </c>
      <c r="G61">
        <v>0.84628999999999999</v>
      </c>
      <c r="H61">
        <v>0.87257899999999999</v>
      </c>
      <c r="I61">
        <v>0.96897900000000003</v>
      </c>
      <c r="J61">
        <v>0.97419299999999998</v>
      </c>
      <c r="K61">
        <v>1.002221</v>
      </c>
      <c r="L61">
        <v>1.0098199999999999</v>
      </c>
      <c r="M61">
        <v>1.170431</v>
      </c>
      <c r="N61">
        <v>1.217859</v>
      </c>
    </row>
    <row r="62" spans="2:14" x14ac:dyDescent="0.2">
      <c r="B62">
        <v>0.26972299999999999</v>
      </c>
      <c r="C62">
        <v>0.470086</v>
      </c>
      <c r="D62">
        <v>0.54717899999999997</v>
      </c>
      <c r="E62">
        <v>0.67649199999999998</v>
      </c>
      <c r="F62">
        <v>0.75669399999999998</v>
      </c>
      <c r="G62">
        <v>0.78504300000000005</v>
      </c>
      <c r="H62">
        <v>0.93658300000000005</v>
      </c>
      <c r="I62">
        <v>0.93829499999999999</v>
      </c>
      <c r="J62">
        <v>1.0427169999999999</v>
      </c>
      <c r="K62">
        <v>1.0438890000000001</v>
      </c>
      <c r="L62">
        <v>1.102919</v>
      </c>
      <c r="M62">
        <v>1.3508500000000001</v>
      </c>
      <c r="N62">
        <v>1.4020440000000001</v>
      </c>
    </row>
    <row r="63" spans="2:14" x14ac:dyDescent="0.2">
      <c r="B63">
        <v>0.19244700000000001</v>
      </c>
      <c r="C63">
        <v>0.39827899999999999</v>
      </c>
      <c r="D63">
        <v>0.52158199999999999</v>
      </c>
      <c r="E63">
        <v>0.59997299999999998</v>
      </c>
      <c r="F63">
        <v>0.70080399999999998</v>
      </c>
      <c r="G63">
        <v>0.80736399999999997</v>
      </c>
      <c r="H63">
        <v>0.88453599999999999</v>
      </c>
      <c r="I63">
        <v>0.91262299999999996</v>
      </c>
      <c r="J63">
        <v>1.011123</v>
      </c>
      <c r="K63">
        <v>1.06491</v>
      </c>
      <c r="L63">
        <v>1.0889200000000001</v>
      </c>
      <c r="M63">
        <v>1.1889620000000001</v>
      </c>
      <c r="N63">
        <v>1.294257</v>
      </c>
    </row>
    <row r="64" spans="2:14" x14ac:dyDescent="0.2">
      <c r="B64">
        <v>0.13533000000000001</v>
      </c>
      <c r="C64">
        <v>0.36751099999999998</v>
      </c>
      <c r="D64">
        <v>0.517432</v>
      </c>
      <c r="E64">
        <v>0.60458599999999996</v>
      </c>
      <c r="F64">
        <v>0.72592900000000005</v>
      </c>
      <c r="G64">
        <v>0.80419099999999999</v>
      </c>
      <c r="H64">
        <v>0.91208</v>
      </c>
      <c r="I64">
        <v>1.03874</v>
      </c>
      <c r="J64">
        <v>1.0972059999999999</v>
      </c>
      <c r="K64">
        <v>1.174126</v>
      </c>
      <c r="L64">
        <v>1.2652840000000001</v>
      </c>
      <c r="M64">
        <v>1.2416720000000001</v>
      </c>
      <c r="N64">
        <v>1.3430550000000001</v>
      </c>
    </row>
    <row r="65" spans="1:14" x14ac:dyDescent="0.2">
      <c r="B65">
        <v>0.30073800000000001</v>
      </c>
      <c r="C65">
        <v>0.446438</v>
      </c>
      <c r="D65">
        <v>0.54861700000000002</v>
      </c>
      <c r="E65">
        <v>0.67142999999999997</v>
      </c>
      <c r="F65">
        <v>0.77250399999999997</v>
      </c>
      <c r="G65">
        <v>0.84841200000000005</v>
      </c>
      <c r="H65">
        <v>0.927894</v>
      </c>
      <c r="I65">
        <v>1.054</v>
      </c>
      <c r="J65">
        <v>1.1243069999999999</v>
      </c>
      <c r="K65">
        <v>1.092765</v>
      </c>
      <c r="L65">
        <v>1.297383</v>
      </c>
      <c r="M65">
        <v>1.2822340000000001</v>
      </c>
      <c r="N65">
        <v>1.390984</v>
      </c>
    </row>
    <row r="66" spans="1:14" x14ac:dyDescent="0.2">
      <c r="B66">
        <v>0.22508500000000001</v>
      </c>
      <c r="C66">
        <v>0.42111599999999999</v>
      </c>
      <c r="D66">
        <v>0.52678899999999995</v>
      </c>
      <c r="E66">
        <v>0.63795900000000005</v>
      </c>
      <c r="F66">
        <v>0.75900500000000004</v>
      </c>
      <c r="G66">
        <v>0.85887000000000002</v>
      </c>
      <c r="H66">
        <v>0.92857400000000001</v>
      </c>
      <c r="I66">
        <v>1.0600909999999999</v>
      </c>
      <c r="J66">
        <v>1.214356</v>
      </c>
      <c r="K66">
        <v>1.1897180000000001</v>
      </c>
      <c r="L66">
        <v>1.3362320000000001</v>
      </c>
      <c r="M66">
        <v>1.505655</v>
      </c>
      <c r="N66">
        <v>1.562989</v>
      </c>
    </row>
    <row r="67" spans="1:14" x14ac:dyDescent="0.2">
      <c r="B67">
        <v>0.21545</v>
      </c>
      <c r="C67">
        <v>0.41001300000000002</v>
      </c>
      <c r="D67">
        <v>0.58350500000000005</v>
      </c>
      <c r="E67">
        <v>0.68867199999999995</v>
      </c>
      <c r="F67">
        <v>0.84614500000000004</v>
      </c>
      <c r="G67">
        <v>0.90820400000000001</v>
      </c>
      <c r="H67">
        <v>0.95406100000000005</v>
      </c>
      <c r="I67">
        <v>1.155646</v>
      </c>
      <c r="J67">
        <v>1.1862090000000001</v>
      </c>
      <c r="K67">
        <v>1.4393739999999999</v>
      </c>
      <c r="L67">
        <v>1.4117949999999999</v>
      </c>
      <c r="M67">
        <v>1.5482089999999999</v>
      </c>
      <c r="N67">
        <v>1.775884</v>
      </c>
    </row>
    <row r="68" spans="1:14" x14ac:dyDescent="0.2">
      <c r="B68">
        <v>0.243811</v>
      </c>
      <c r="C68">
        <v>0.40205600000000002</v>
      </c>
      <c r="D68">
        <v>0.54067399999999999</v>
      </c>
      <c r="E68">
        <v>0.67506100000000002</v>
      </c>
      <c r="F68">
        <v>0.90795999999999999</v>
      </c>
      <c r="G68">
        <v>0.97544399999999998</v>
      </c>
      <c r="H68">
        <v>1.0116270000000001</v>
      </c>
      <c r="I68">
        <v>1.109796</v>
      </c>
      <c r="J68">
        <v>1.141275</v>
      </c>
      <c r="K68">
        <v>1.2665850000000001</v>
      </c>
      <c r="L68">
        <v>1.423152</v>
      </c>
      <c r="M68">
        <v>1.5291680000000001</v>
      </c>
      <c r="N68">
        <v>1.926553</v>
      </c>
    </row>
    <row r="69" spans="1:14" x14ac:dyDescent="0.2">
      <c r="B69">
        <v>0.23816100000000001</v>
      </c>
      <c r="C69">
        <v>0.44540000000000002</v>
      </c>
      <c r="D69">
        <v>0.55340500000000004</v>
      </c>
      <c r="E69">
        <v>0.64672700000000005</v>
      </c>
      <c r="F69">
        <v>0.803678</v>
      </c>
      <c r="G69">
        <v>0.98942399999999997</v>
      </c>
      <c r="H69">
        <v>1.1078589999999999</v>
      </c>
      <c r="I69">
        <v>1.160121</v>
      </c>
      <c r="J69">
        <v>1.2467980000000001</v>
      </c>
      <c r="K69">
        <v>1.303266</v>
      </c>
      <c r="L69">
        <v>1.4292609999999999</v>
      </c>
      <c r="M69">
        <v>1.4476119999999999</v>
      </c>
      <c r="N69">
        <v>1.6428959999999999</v>
      </c>
    </row>
    <row r="70" spans="1:14" x14ac:dyDescent="0.2">
      <c r="B70">
        <v>0.21360100000000001</v>
      </c>
      <c r="C70">
        <v>0.35653400000000002</v>
      </c>
      <c r="D70">
        <v>0.53029300000000001</v>
      </c>
      <c r="E70">
        <v>0.66879</v>
      </c>
      <c r="F70">
        <v>0.81150900000000004</v>
      </c>
      <c r="G70">
        <v>0.88449999999999995</v>
      </c>
      <c r="H70">
        <v>1.2120310000000001</v>
      </c>
      <c r="I70">
        <v>1.2462420000000001</v>
      </c>
      <c r="J70">
        <v>1.301507</v>
      </c>
      <c r="K70">
        <v>1.332743</v>
      </c>
      <c r="L70">
        <v>1.4242010000000001</v>
      </c>
      <c r="M70">
        <v>1.636253</v>
      </c>
      <c r="N70">
        <v>1.8596410000000001</v>
      </c>
    </row>
    <row r="71" spans="1:14" x14ac:dyDescent="0.2">
      <c r="B71">
        <v>0.238845</v>
      </c>
      <c r="C71">
        <v>0.41795399999999999</v>
      </c>
      <c r="D71">
        <v>0.492197</v>
      </c>
      <c r="E71">
        <v>0.61652799999999996</v>
      </c>
      <c r="F71">
        <v>0.82858500000000002</v>
      </c>
      <c r="G71">
        <v>0.96626800000000002</v>
      </c>
      <c r="H71">
        <v>1.086757</v>
      </c>
      <c r="I71">
        <v>1.2389030000000001</v>
      </c>
      <c r="J71">
        <v>1.2950729999999999</v>
      </c>
      <c r="K71">
        <v>1.352487</v>
      </c>
      <c r="L71">
        <v>1.4465699999999999</v>
      </c>
      <c r="M71">
        <v>1.5840620000000001</v>
      </c>
      <c r="N71">
        <v>1.6066910000000001</v>
      </c>
    </row>
    <row r="72" spans="1:14" x14ac:dyDescent="0.2">
      <c r="B72">
        <v>0.26388299999999998</v>
      </c>
      <c r="C72">
        <v>0.35237200000000002</v>
      </c>
      <c r="D72">
        <v>0.475686</v>
      </c>
      <c r="E72">
        <v>0.60272400000000004</v>
      </c>
      <c r="F72">
        <v>0.65950500000000001</v>
      </c>
      <c r="G72">
        <v>0.89080400000000004</v>
      </c>
      <c r="H72">
        <v>0.98058900000000004</v>
      </c>
      <c r="I72">
        <v>1.1214360000000001</v>
      </c>
      <c r="J72">
        <v>1.280465</v>
      </c>
      <c r="K72">
        <v>1.308297</v>
      </c>
      <c r="L72">
        <v>1.3968480000000001</v>
      </c>
      <c r="M72">
        <v>1.458718</v>
      </c>
      <c r="N72">
        <v>1.6555869999999999</v>
      </c>
    </row>
    <row r="73" spans="1:14" x14ac:dyDescent="0.2">
      <c r="B73">
        <v>0.287632</v>
      </c>
      <c r="C73">
        <v>0.37948300000000001</v>
      </c>
      <c r="D73">
        <v>0.50970899999999997</v>
      </c>
      <c r="E73">
        <v>0.59235800000000005</v>
      </c>
      <c r="F73">
        <v>0.716561</v>
      </c>
      <c r="G73">
        <v>0.80435400000000001</v>
      </c>
      <c r="H73">
        <v>1.055776</v>
      </c>
      <c r="I73">
        <v>1.0708880000000001</v>
      </c>
      <c r="J73">
        <v>1.3063739999999999</v>
      </c>
      <c r="K73">
        <v>1.6300600000000001</v>
      </c>
      <c r="L73">
        <v>1.303966</v>
      </c>
      <c r="M73">
        <v>1.468629</v>
      </c>
      <c r="N73">
        <v>1.6237090000000001</v>
      </c>
    </row>
    <row r="74" spans="1:14" x14ac:dyDescent="0.2">
      <c r="B74">
        <v>0.22461300000000001</v>
      </c>
      <c r="C74">
        <v>0.43677500000000002</v>
      </c>
      <c r="D74">
        <v>0.51319099999999995</v>
      </c>
      <c r="E74">
        <v>0.60616400000000004</v>
      </c>
      <c r="F74">
        <v>0.69432300000000002</v>
      </c>
      <c r="G74">
        <v>0.77361999999999997</v>
      </c>
      <c r="H74">
        <v>0.84248599999999996</v>
      </c>
      <c r="I74">
        <v>0.91489699999999996</v>
      </c>
      <c r="J74">
        <v>1.03914</v>
      </c>
      <c r="K74">
        <v>0.910991</v>
      </c>
      <c r="L74">
        <v>1.327628</v>
      </c>
      <c r="M74">
        <v>1.5643769999999999</v>
      </c>
      <c r="N74">
        <v>1.539561</v>
      </c>
    </row>
    <row r="75" spans="1:14" x14ac:dyDescent="0.2">
      <c r="B75">
        <v>0.20422499999999999</v>
      </c>
      <c r="C75">
        <v>0.40236699999999997</v>
      </c>
      <c r="D75">
        <v>0.53424899999999997</v>
      </c>
      <c r="E75">
        <v>0.60678799999999999</v>
      </c>
      <c r="F75">
        <v>0.69469800000000004</v>
      </c>
      <c r="G75">
        <v>0.75751000000000002</v>
      </c>
      <c r="H75">
        <v>0.82718800000000003</v>
      </c>
      <c r="I75">
        <v>0.83566300000000004</v>
      </c>
      <c r="J75">
        <v>0.95762400000000003</v>
      </c>
      <c r="K75">
        <v>0.80352999999999997</v>
      </c>
      <c r="L75">
        <v>1.198007</v>
      </c>
      <c r="M75">
        <v>1.319475</v>
      </c>
      <c r="N75">
        <v>1.5931409999999999</v>
      </c>
    </row>
    <row r="76" spans="1:14" x14ac:dyDescent="0.2">
      <c r="A76" t="s">
        <v>123</v>
      </c>
    </row>
    <row r="77" spans="1:14" x14ac:dyDescent="0.2">
      <c r="A77">
        <v>1970</v>
      </c>
    </row>
    <row r="78" spans="1:14" x14ac:dyDescent="0.2">
      <c r="A78">
        <v>1971</v>
      </c>
    </row>
    <row r="79" spans="1:14" x14ac:dyDescent="0.2">
      <c r="A79">
        <v>1972</v>
      </c>
    </row>
    <row r="80" spans="1:14" x14ac:dyDescent="0.2">
      <c r="A80">
        <v>1973</v>
      </c>
    </row>
    <row r="81" spans="1:1" x14ac:dyDescent="0.2">
      <c r="A81">
        <v>1974</v>
      </c>
    </row>
    <row r="82" spans="1:1" x14ac:dyDescent="0.2">
      <c r="A82">
        <v>1975</v>
      </c>
    </row>
    <row r="83" spans="1:1" x14ac:dyDescent="0.2">
      <c r="A83">
        <v>1976</v>
      </c>
    </row>
    <row r="84" spans="1:1" x14ac:dyDescent="0.2">
      <c r="A84">
        <v>1977</v>
      </c>
    </row>
    <row r="85" spans="1:1" x14ac:dyDescent="0.2">
      <c r="A85">
        <v>1978</v>
      </c>
    </row>
    <row r="86" spans="1:1" x14ac:dyDescent="0.2">
      <c r="A86">
        <v>1979</v>
      </c>
    </row>
    <row r="87" spans="1:1" x14ac:dyDescent="0.2">
      <c r="A87">
        <v>1980</v>
      </c>
    </row>
    <row r="88" spans="1:1" x14ac:dyDescent="0.2">
      <c r="A88">
        <v>1981</v>
      </c>
    </row>
    <row r="89" spans="1:1" x14ac:dyDescent="0.2">
      <c r="A89">
        <v>1982</v>
      </c>
    </row>
    <row r="90" spans="1:1" x14ac:dyDescent="0.2">
      <c r="A90">
        <v>1983</v>
      </c>
    </row>
    <row r="91" spans="1:1" x14ac:dyDescent="0.2">
      <c r="A91">
        <v>1984</v>
      </c>
    </row>
    <row r="92" spans="1:1" x14ac:dyDescent="0.2">
      <c r="A92">
        <v>1985</v>
      </c>
    </row>
    <row r="93" spans="1:1" x14ac:dyDescent="0.2">
      <c r="A93">
        <v>1986</v>
      </c>
    </row>
    <row r="94" spans="1:1" x14ac:dyDescent="0.2">
      <c r="A94">
        <v>1987</v>
      </c>
    </row>
    <row r="95" spans="1:1" x14ac:dyDescent="0.2">
      <c r="A95">
        <v>1988</v>
      </c>
    </row>
    <row r="96" spans="1:1" x14ac:dyDescent="0.2">
      <c r="A96">
        <v>1989</v>
      </c>
    </row>
    <row r="97" spans="1:1" x14ac:dyDescent="0.2">
      <c r="A97">
        <v>1990</v>
      </c>
    </row>
    <row r="98" spans="1:1" x14ac:dyDescent="0.2">
      <c r="A98">
        <v>1991</v>
      </c>
    </row>
    <row r="99" spans="1:1" x14ac:dyDescent="0.2">
      <c r="A99">
        <v>1992</v>
      </c>
    </row>
    <row r="100" spans="1:1" x14ac:dyDescent="0.2">
      <c r="A100">
        <v>1993</v>
      </c>
    </row>
    <row r="101" spans="1:1" x14ac:dyDescent="0.2">
      <c r="A101">
        <v>1994</v>
      </c>
    </row>
    <row r="102" spans="1:1" x14ac:dyDescent="0.2">
      <c r="A102">
        <v>1995</v>
      </c>
    </row>
    <row r="103" spans="1:1" x14ac:dyDescent="0.2">
      <c r="A103">
        <v>1996</v>
      </c>
    </row>
    <row r="104" spans="1:1" x14ac:dyDescent="0.2">
      <c r="A104">
        <v>1997</v>
      </c>
    </row>
    <row r="105" spans="1:1" x14ac:dyDescent="0.2">
      <c r="A105">
        <v>1998</v>
      </c>
    </row>
    <row r="106" spans="1:1" x14ac:dyDescent="0.2">
      <c r="A106">
        <v>1999</v>
      </c>
    </row>
    <row r="107" spans="1:1" x14ac:dyDescent="0.2">
      <c r="A107">
        <v>2000</v>
      </c>
    </row>
    <row r="108" spans="1:1" x14ac:dyDescent="0.2">
      <c r="A108">
        <v>2001</v>
      </c>
    </row>
    <row r="109" spans="1:1" x14ac:dyDescent="0.2">
      <c r="A109">
        <v>2002</v>
      </c>
    </row>
    <row r="110" spans="1:1" x14ac:dyDescent="0.2">
      <c r="A110">
        <v>2003</v>
      </c>
    </row>
    <row r="111" spans="1:1" x14ac:dyDescent="0.2">
      <c r="A111">
        <v>2004</v>
      </c>
    </row>
    <row r="112" spans="1:1" x14ac:dyDescent="0.2">
      <c r="A112">
        <v>2005</v>
      </c>
    </row>
    <row r="113" spans="1:14" x14ac:dyDescent="0.2">
      <c r="A113">
        <v>2006</v>
      </c>
    </row>
    <row r="114" spans="1:14" x14ac:dyDescent="0.2">
      <c r="A114">
        <v>2007</v>
      </c>
    </row>
    <row r="115" spans="1:14" x14ac:dyDescent="0.2">
      <c r="A115">
        <v>2008</v>
      </c>
    </row>
    <row r="116" spans="1:14" x14ac:dyDescent="0.2">
      <c r="A116">
        <v>2009</v>
      </c>
    </row>
    <row r="117" spans="1:14" x14ac:dyDescent="0.2">
      <c r="A117">
        <v>2010</v>
      </c>
    </row>
    <row r="118" spans="1:14" x14ac:dyDescent="0.2">
      <c r="A118">
        <v>2011</v>
      </c>
    </row>
    <row r="119" spans="1:14" x14ac:dyDescent="0.2">
      <c r="A119">
        <v>2012</v>
      </c>
    </row>
    <row r="120" spans="1:14" x14ac:dyDescent="0.2">
      <c r="A120">
        <v>2013</v>
      </c>
    </row>
    <row r="121" spans="1:14" x14ac:dyDescent="0.2">
      <c r="A121">
        <v>2014</v>
      </c>
    </row>
    <row r="122" spans="1:14" x14ac:dyDescent="0.2">
      <c r="A122">
        <v>2015</v>
      </c>
    </row>
    <row r="123" spans="1:14" x14ac:dyDescent="0.2">
      <c r="A123">
        <v>2016</v>
      </c>
    </row>
    <row r="124" spans="1:14" x14ac:dyDescent="0.2">
      <c r="A124">
        <v>2017</v>
      </c>
    </row>
    <row r="125" spans="1:14" x14ac:dyDescent="0.2">
      <c r="A125">
        <v>2018</v>
      </c>
    </row>
    <row r="126" spans="1:14" x14ac:dyDescent="0.2">
      <c r="A126">
        <v>2019</v>
      </c>
    </row>
    <row r="127" spans="1:14" x14ac:dyDescent="0.2">
      <c r="A127" t="s">
        <v>184</v>
      </c>
    </row>
    <row r="128" spans="1:14" x14ac:dyDescent="0.2">
      <c r="A128">
        <v>1970</v>
      </c>
      <c r="B128">
        <v>0.36380800000000002</v>
      </c>
      <c r="C128">
        <v>0.47527200000000003</v>
      </c>
      <c r="D128">
        <v>0.58938999999999997</v>
      </c>
      <c r="E128">
        <v>0.70276400000000006</v>
      </c>
      <c r="F128">
        <v>0.81283499999999997</v>
      </c>
      <c r="G128">
        <v>0.91778800000000005</v>
      </c>
      <c r="H128">
        <v>1.016432</v>
      </c>
      <c r="I128">
        <v>1.1080700000000001</v>
      </c>
      <c r="J128">
        <v>1.192393</v>
      </c>
      <c r="K128">
        <v>1.2693719999999999</v>
      </c>
      <c r="L128">
        <v>1.3391869999999999</v>
      </c>
      <c r="M128">
        <v>1.402155</v>
      </c>
      <c r="N128">
        <v>1.4586840000000001</v>
      </c>
    </row>
    <row r="129" spans="1:14" x14ac:dyDescent="0.2">
      <c r="A129">
        <v>1971</v>
      </c>
      <c r="B129">
        <v>0.36444199999999999</v>
      </c>
      <c r="C129">
        <v>0.48363400000000001</v>
      </c>
      <c r="D129">
        <v>0.59795200000000004</v>
      </c>
      <c r="E129">
        <v>0.71126999999999996</v>
      </c>
      <c r="F129">
        <v>0.82109299999999996</v>
      </c>
      <c r="G129">
        <v>0.92566300000000001</v>
      </c>
      <c r="H129">
        <v>1.023833</v>
      </c>
      <c r="I129">
        <v>1.114946</v>
      </c>
      <c r="J129">
        <v>1.1987190000000001</v>
      </c>
      <c r="K129">
        <v>1.2751479999999999</v>
      </c>
      <c r="L129">
        <v>1.344425</v>
      </c>
      <c r="M129">
        <v>1.4068799999999999</v>
      </c>
      <c r="N129">
        <v>1.462925</v>
      </c>
    </row>
    <row r="130" spans="1:14" x14ac:dyDescent="0.2">
      <c r="A130">
        <v>1972</v>
      </c>
      <c r="B130">
        <v>0.37863999999999998</v>
      </c>
      <c r="C130">
        <v>0.48229</v>
      </c>
      <c r="D130">
        <v>0.60428999999999999</v>
      </c>
      <c r="E130">
        <v>0.71782000000000001</v>
      </c>
      <c r="F130">
        <v>0.82764599999999999</v>
      </c>
      <c r="G130">
        <v>0.93205800000000005</v>
      </c>
      <c r="H130">
        <v>1.029957</v>
      </c>
      <c r="I130">
        <v>1.1207210000000001</v>
      </c>
      <c r="J130">
        <v>1.2040979999999999</v>
      </c>
      <c r="K130">
        <v>1.280108</v>
      </c>
      <c r="L130">
        <v>1.348962</v>
      </c>
      <c r="M130">
        <v>1.411</v>
      </c>
      <c r="N130">
        <v>1.466647</v>
      </c>
    </row>
    <row r="131" spans="1:14" x14ac:dyDescent="0.2">
      <c r="A131">
        <v>1973</v>
      </c>
      <c r="B131">
        <v>0.37317699999999998</v>
      </c>
      <c r="C131">
        <v>0.50317000000000001</v>
      </c>
      <c r="D131">
        <v>0.60978600000000005</v>
      </c>
      <c r="E131">
        <v>0.73095399999999999</v>
      </c>
      <c r="F131">
        <v>0.84079400000000004</v>
      </c>
      <c r="G131">
        <v>0.94490300000000005</v>
      </c>
      <c r="H131">
        <v>1.0422659999999999</v>
      </c>
      <c r="I131">
        <v>1.1323380000000001</v>
      </c>
      <c r="J131">
        <v>1.214928</v>
      </c>
      <c r="K131">
        <v>1.2901020000000001</v>
      </c>
      <c r="L131">
        <v>1.358107</v>
      </c>
      <c r="M131">
        <v>1.4193119999999999</v>
      </c>
      <c r="N131">
        <v>1.474156</v>
      </c>
    </row>
    <row r="132" spans="1:14" x14ac:dyDescent="0.2">
      <c r="A132">
        <v>1974</v>
      </c>
      <c r="B132">
        <v>0.37548199999999998</v>
      </c>
      <c r="C132">
        <v>0.501803</v>
      </c>
      <c r="D132">
        <v>0.63485999999999998</v>
      </c>
      <c r="E132">
        <v>0.74061699999999997</v>
      </c>
      <c r="F132">
        <v>0.85797299999999999</v>
      </c>
      <c r="G132">
        <v>0.96190799999999999</v>
      </c>
      <c r="H132">
        <v>1.058735</v>
      </c>
      <c r="I132">
        <v>1.1480140000000001</v>
      </c>
      <c r="J132">
        <v>1.229643</v>
      </c>
      <c r="K132">
        <v>1.30376</v>
      </c>
      <c r="L132">
        <v>1.3706659999999999</v>
      </c>
      <c r="M132">
        <v>1.430771</v>
      </c>
      <c r="N132">
        <v>1.4845440000000001</v>
      </c>
    </row>
    <row r="133" spans="1:14" x14ac:dyDescent="0.2">
      <c r="A133">
        <v>1975</v>
      </c>
      <c r="B133">
        <v>0.391266</v>
      </c>
      <c r="C133">
        <v>0.51044299999999998</v>
      </c>
      <c r="D133">
        <v>0.63997800000000005</v>
      </c>
      <c r="E133">
        <v>0.77213399999999999</v>
      </c>
      <c r="F133">
        <v>0.873892</v>
      </c>
      <c r="G133">
        <v>0.98505100000000001</v>
      </c>
      <c r="H133">
        <v>1.0813459999999999</v>
      </c>
      <c r="I133">
        <v>1.169692</v>
      </c>
      <c r="J133">
        <v>1.2501119999999999</v>
      </c>
      <c r="K133">
        <v>1.322851</v>
      </c>
      <c r="L133">
        <v>1.3882920000000001</v>
      </c>
      <c r="M133">
        <v>1.446909</v>
      </c>
      <c r="N133">
        <v>1.4992160000000001</v>
      </c>
    </row>
    <row r="134" spans="1:14" x14ac:dyDescent="0.2">
      <c r="A134">
        <v>1976</v>
      </c>
      <c r="B134">
        <v>0.370836</v>
      </c>
      <c r="C134">
        <v>0.55136600000000002</v>
      </c>
      <c r="D134">
        <v>0.67435699999999998</v>
      </c>
      <c r="E134">
        <v>0.80282299999999995</v>
      </c>
      <c r="F134">
        <v>0.93023400000000001</v>
      </c>
      <c r="G134">
        <v>1.0246420000000001</v>
      </c>
      <c r="H134">
        <v>1.126738</v>
      </c>
      <c r="I134">
        <v>1.212971</v>
      </c>
      <c r="J134">
        <v>1.290808</v>
      </c>
      <c r="K134">
        <v>1.3606819999999999</v>
      </c>
      <c r="L134">
        <v>1.42313</v>
      </c>
      <c r="M134">
        <v>1.478737</v>
      </c>
      <c r="N134">
        <v>1.5281039999999999</v>
      </c>
    </row>
    <row r="135" spans="1:14" x14ac:dyDescent="0.2">
      <c r="A135">
        <v>1977</v>
      </c>
      <c r="B135">
        <v>0.352821</v>
      </c>
      <c r="C135">
        <v>0.53586699999999998</v>
      </c>
      <c r="D135">
        <v>0.720329</v>
      </c>
      <c r="E135">
        <v>0.84221699999999999</v>
      </c>
      <c r="F135">
        <v>0.96579300000000001</v>
      </c>
      <c r="G135">
        <v>1.0856269999999999</v>
      </c>
      <c r="H135">
        <v>1.1706920000000001</v>
      </c>
      <c r="I135">
        <v>1.2624169999999999</v>
      </c>
      <c r="J135">
        <v>1.337818</v>
      </c>
      <c r="K135">
        <v>1.4047829999999999</v>
      </c>
      <c r="L135">
        <v>1.4640489999999999</v>
      </c>
      <c r="M135">
        <v>1.5163599999999999</v>
      </c>
      <c r="N135">
        <v>1.562433</v>
      </c>
    </row>
    <row r="136" spans="1:14" x14ac:dyDescent="0.2">
      <c r="A136">
        <v>1978</v>
      </c>
      <c r="B136">
        <v>0.422296</v>
      </c>
      <c r="C136">
        <v>0.49502299999999999</v>
      </c>
      <c r="D136">
        <v>0.68145599999999995</v>
      </c>
      <c r="E136">
        <v>0.86496799999999996</v>
      </c>
      <c r="F136">
        <v>0.98264300000000004</v>
      </c>
      <c r="G136">
        <v>1.0996889999999999</v>
      </c>
      <c r="H136">
        <v>1.2114739999999999</v>
      </c>
      <c r="I136">
        <v>1.2876019999999999</v>
      </c>
      <c r="J136">
        <v>1.369993</v>
      </c>
      <c r="K136">
        <v>1.436026</v>
      </c>
      <c r="L136">
        <v>1.493851</v>
      </c>
      <c r="M136">
        <v>1.5443819999999999</v>
      </c>
      <c r="N136">
        <v>1.5884780000000001</v>
      </c>
    </row>
    <row r="137" spans="1:14" x14ac:dyDescent="0.2">
      <c r="A137">
        <v>1979</v>
      </c>
      <c r="B137">
        <v>0.32431900000000002</v>
      </c>
      <c r="C137">
        <v>0.78263499999999997</v>
      </c>
      <c r="D137">
        <v>0.86394400000000005</v>
      </c>
      <c r="E137">
        <v>1.0479719999999999</v>
      </c>
      <c r="F137">
        <v>1.2208049999999999</v>
      </c>
      <c r="G137">
        <v>1.321936</v>
      </c>
      <c r="H137">
        <v>1.4185840000000001</v>
      </c>
      <c r="I137">
        <v>1.5077229999999999</v>
      </c>
      <c r="J137">
        <v>1.5601989999999999</v>
      </c>
      <c r="K137">
        <v>1.6188530000000001</v>
      </c>
      <c r="L137">
        <v>1.661724</v>
      </c>
      <c r="M137">
        <v>1.6974149999999999</v>
      </c>
      <c r="N137">
        <v>1.7271289999999999</v>
      </c>
    </row>
    <row r="138" spans="1:14" x14ac:dyDescent="0.2">
      <c r="A138">
        <v>1980</v>
      </c>
      <c r="B138">
        <v>0.338341</v>
      </c>
      <c r="C138">
        <v>0.45571600000000001</v>
      </c>
      <c r="D138">
        <v>0.91716200000000003</v>
      </c>
      <c r="E138">
        <v>0.99759399999999998</v>
      </c>
      <c r="F138">
        <v>1.1777280000000001</v>
      </c>
      <c r="G138">
        <v>1.3445279999999999</v>
      </c>
      <c r="H138">
        <v>1.438221</v>
      </c>
      <c r="I138">
        <v>1.5266109999999999</v>
      </c>
      <c r="J138">
        <v>1.6071260000000001</v>
      </c>
      <c r="K138">
        <v>1.650946</v>
      </c>
      <c r="L138">
        <v>1.7011540000000001</v>
      </c>
      <c r="M138">
        <v>1.735954</v>
      </c>
      <c r="N138">
        <v>1.7640530000000001</v>
      </c>
    </row>
    <row r="139" spans="1:14" x14ac:dyDescent="0.2">
      <c r="A139">
        <v>1981</v>
      </c>
      <c r="B139">
        <v>0.340086</v>
      </c>
      <c r="C139">
        <v>0.44690299999999999</v>
      </c>
      <c r="D139">
        <v>0.56686400000000003</v>
      </c>
      <c r="E139">
        <v>1.0275840000000001</v>
      </c>
      <c r="F139">
        <v>1.1048</v>
      </c>
      <c r="G139">
        <v>1.279949</v>
      </c>
      <c r="H139">
        <v>1.440604</v>
      </c>
      <c r="I139">
        <v>1.527474</v>
      </c>
      <c r="J139">
        <v>1.6087389999999999</v>
      </c>
      <c r="K139">
        <v>1.6821010000000001</v>
      </c>
      <c r="L139">
        <v>1.7189430000000001</v>
      </c>
      <c r="M139">
        <v>1.762483</v>
      </c>
      <c r="N139">
        <v>1.7910109999999999</v>
      </c>
    </row>
    <row r="140" spans="1:14" x14ac:dyDescent="0.2">
      <c r="A140">
        <v>1982</v>
      </c>
      <c r="B140">
        <v>0.28479100000000002</v>
      </c>
      <c r="C140">
        <v>0.43520500000000001</v>
      </c>
      <c r="D140">
        <v>0.54428699999999997</v>
      </c>
      <c r="E140">
        <v>0.66361300000000001</v>
      </c>
      <c r="F140">
        <v>1.121516</v>
      </c>
      <c r="G140">
        <v>1.194364</v>
      </c>
      <c r="H140">
        <v>1.364128</v>
      </c>
      <c r="I140">
        <v>1.5188060000000001</v>
      </c>
      <c r="J140">
        <v>1.599432</v>
      </c>
      <c r="K140">
        <v>1.674431</v>
      </c>
      <c r="L140">
        <v>1.741679</v>
      </c>
      <c r="M140">
        <v>1.772678</v>
      </c>
      <c r="N140">
        <v>1.8107219999999999</v>
      </c>
    </row>
    <row r="141" spans="1:14" x14ac:dyDescent="0.2">
      <c r="A141">
        <v>1983</v>
      </c>
      <c r="B141">
        <v>0.35353099999999998</v>
      </c>
      <c r="C141">
        <v>0.45918100000000001</v>
      </c>
      <c r="D141">
        <v>0.61374899999999999</v>
      </c>
      <c r="E141">
        <v>0.72166699999999995</v>
      </c>
      <c r="F141">
        <v>0.83582500000000004</v>
      </c>
      <c r="G141">
        <v>1.28572</v>
      </c>
      <c r="H141">
        <v>1.3486959999999999</v>
      </c>
      <c r="I141">
        <v>1.5075019999999999</v>
      </c>
      <c r="J141">
        <v>1.6507320000000001</v>
      </c>
      <c r="K141">
        <v>1.71987</v>
      </c>
      <c r="L141">
        <v>1.78366</v>
      </c>
      <c r="M141">
        <v>1.8401959999999999</v>
      </c>
      <c r="N141">
        <v>1.861121</v>
      </c>
    </row>
    <row r="142" spans="1:14" x14ac:dyDescent="0.2">
      <c r="A142">
        <v>1984</v>
      </c>
      <c r="B142">
        <v>0.36376500000000001</v>
      </c>
      <c r="C142">
        <v>0.48654799999999998</v>
      </c>
      <c r="D142">
        <v>0.59536599999999995</v>
      </c>
      <c r="E142">
        <v>0.74904599999999999</v>
      </c>
      <c r="F142">
        <v>0.85302199999999995</v>
      </c>
      <c r="G142">
        <v>0.96107299999999996</v>
      </c>
      <c r="H142">
        <v>1.4034390000000001</v>
      </c>
      <c r="I142">
        <v>1.4580550000000001</v>
      </c>
      <c r="J142">
        <v>1.6081289999999999</v>
      </c>
      <c r="K142">
        <v>1.742597</v>
      </c>
      <c r="L142">
        <v>1.803186</v>
      </c>
      <c r="M142">
        <v>1.8588039999999999</v>
      </c>
      <c r="N142">
        <v>1.907656</v>
      </c>
    </row>
    <row r="143" spans="1:14" x14ac:dyDescent="0.2">
      <c r="A143">
        <v>1985</v>
      </c>
      <c r="B143">
        <v>0.35514899999999999</v>
      </c>
      <c r="C143">
        <v>0.48225200000000001</v>
      </c>
      <c r="D143">
        <v>0.60785599999999995</v>
      </c>
      <c r="E143">
        <v>0.71588399999999996</v>
      </c>
      <c r="F143">
        <v>0.86605200000000004</v>
      </c>
      <c r="G143">
        <v>0.96458900000000003</v>
      </c>
      <c r="H143">
        <v>1.0659320000000001</v>
      </c>
      <c r="I143">
        <v>1.5008509999999999</v>
      </c>
      <c r="J143">
        <v>1.5476909999999999</v>
      </c>
      <c r="K143">
        <v>1.689959</v>
      </c>
      <c r="L143">
        <v>1.816811</v>
      </c>
      <c r="M143">
        <v>1.8701209999999999</v>
      </c>
      <c r="N143">
        <v>1.918895</v>
      </c>
    </row>
    <row r="144" spans="1:14" x14ac:dyDescent="0.2">
      <c r="A144">
        <v>1986</v>
      </c>
      <c r="B144">
        <v>0.35933500000000002</v>
      </c>
      <c r="C144">
        <v>0.47613</v>
      </c>
      <c r="D144">
        <v>0.60611400000000004</v>
      </c>
      <c r="E144">
        <v>0.73091099999999998</v>
      </c>
      <c r="F144">
        <v>0.83535400000000004</v>
      </c>
      <c r="G144">
        <v>0.97996700000000003</v>
      </c>
      <c r="H144">
        <v>1.071655</v>
      </c>
      <c r="I144">
        <v>1.1653960000000001</v>
      </c>
      <c r="J144">
        <v>1.592374</v>
      </c>
      <c r="K144">
        <v>1.631243</v>
      </c>
      <c r="L144">
        <v>1.765736</v>
      </c>
      <c r="M144">
        <v>1.8851560000000001</v>
      </c>
      <c r="N144">
        <v>1.9314770000000001</v>
      </c>
    </row>
    <row r="145" spans="1:14" x14ac:dyDescent="0.2">
      <c r="A145">
        <v>1987</v>
      </c>
      <c r="B145">
        <v>0.35186200000000001</v>
      </c>
      <c r="C145">
        <v>0.42787700000000001</v>
      </c>
      <c r="D145">
        <v>0.54630500000000004</v>
      </c>
      <c r="E145">
        <v>0.67583199999999999</v>
      </c>
      <c r="F145">
        <v>0.798597</v>
      </c>
      <c r="G145">
        <v>0.89989300000000005</v>
      </c>
      <c r="H145">
        <v>1.040627</v>
      </c>
      <c r="I145">
        <v>1.128007</v>
      </c>
      <c r="J145">
        <v>1.2172480000000001</v>
      </c>
      <c r="K145">
        <v>1.6397109999999999</v>
      </c>
      <c r="L145">
        <v>1.674175</v>
      </c>
      <c r="M145">
        <v>1.804457</v>
      </c>
      <c r="N145">
        <v>1.9199170000000001</v>
      </c>
    </row>
    <row r="146" spans="1:14" x14ac:dyDescent="0.2">
      <c r="A146">
        <v>1988</v>
      </c>
      <c r="B146">
        <v>0.33587</v>
      </c>
      <c r="C146">
        <v>0.448295</v>
      </c>
      <c r="D146">
        <v>0.52660600000000002</v>
      </c>
      <c r="E146">
        <v>0.64439100000000005</v>
      </c>
      <c r="F146">
        <v>0.77105900000000005</v>
      </c>
      <c r="G146">
        <v>0.88939800000000002</v>
      </c>
      <c r="H146">
        <v>0.98523400000000005</v>
      </c>
      <c r="I146">
        <v>1.1199079999999999</v>
      </c>
      <c r="J146">
        <v>1.200958</v>
      </c>
      <c r="K146">
        <v>1.283847</v>
      </c>
      <c r="L146">
        <v>1.7001109999999999</v>
      </c>
      <c r="M146">
        <v>1.7286520000000001</v>
      </c>
      <c r="N146">
        <v>1.8533630000000001</v>
      </c>
    </row>
    <row r="147" spans="1:14" x14ac:dyDescent="0.2">
      <c r="A147">
        <v>1989</v>
      </c>
      <c r="B147">
        <v>0.29782199999999998</v>
      </c>
      <c r="C147">
        <v>0.433452</v>
      </c>
      <c r="D147">
        <v>0.54820100000000005</v>
      </c>
      <c r="E147">
        <v>0.625861</v>
      </c>
      <c r="F147">
        <v>0.74075400000000002</v>
      </c>
      <c r="G147">
        <v>0.86294199999999999</v>
      </c>
      <c r="H147">
        <v>0.97575599999999996</v>
      </c>
      <c r="I147">
        <v>1.0654600000000001</v>
      </c>
      <c r="J147">
        <v>1.193729</v>
      </c>
      <c r="K147">
        <v>1.268351</v>
      </c>
      <c r="L147">
        <v>1.344967</v>
      </c>
      <c r="M147">
        <v>1.7552380000000001</v>
      </c>
      <c r="N147">
        <v>1.778141</v>
      </c>
    </row>
    <row r="148" spans="1:14" x14ac:dyDescent="0.2">
      <c r="A148">
        <v>1990</v>
      </c>
      <c r="B148">
        <v>0.28799000000000002</v>
      </c>
      <c r="C148">
        <v>0.46131</v>
      </c>
      <c r="D148">
        <v>0.60083399999999998</v>
      </c>
      <c r="E148">
        <v>0.71449099999999999</v>
      </c>
      <c r="F148">
        <v>0.78730599999999995</v>
      </c>
      <c r="G148">
        <v>0.89469299999999996</v>
      </c>
      <c r="H148">
        <v>1.0076259999999999</v>
      </c>
      <c r="I148">
        <v>1.110166</v>
      </c>
      <c r="J148">
        <v>1.1891389999999999</v>
      </c>
      <c r="K148">
        <v>1.306637</v>
      </c>
      <c r="L148">
        <v>1.3707510000000001</v>
      </c>
      <c r="M148">
        <v>1.437325</v>
      </c>
      <c r="N148">
        <v>1.8381510000000001</v>
      </c>
    </row>
    <row r="149" spans="1:14" x14ac:dyDescent="0.2">
      <c r="A149">
        <v>1991</v>
      </c>
      <c r="B149">
        <v>0.27920699999999998</v>
      </c>
      <c r="C149">
        <v>0.415433</v>
      </c>
      <c r="D149">
        <v>0.59178799999999998</v>
      </c>
      <c r="E149">
        <v>0.73046100000000003</v>
      </c>
      <c r="F149">
        <v>0.84034200000000003</v>
      </c>
      <c r="G149">
        <v>0.90730599999999995</v>
      </c>
      <c r="H149">
        <v>1.0074780000000001</v>
      </c>
      <c r="I149">
        <v>1.1124019999999999</v>
      </c>
      <c r="J149">
        <v>1.206577</v>
      </c>
      <c r="K149">
        <v>1.2771539999999999</v>
      </c>
      <c r="L149">
        <v>1.3864609999999999</v>
      </c>
      <c r="M149">
        <v>1.4427460000000001</v>
      </c>
      <c r="N149">
        <v>1.5019579999999999</v>
      </c>
    </row>
    <row r="150" spans="1:14" x14ac:dyDescent="0.2">
      <c r="A150">
        <v>1992</v>
      </c>
      <c r="B150">
        <v>0.41465000000000002</v>
      </c>
      <c r="C150">
        <v>0.45047199999999998</v>
      </c>
      <c r="D150">
        <v>0.590777</v>
      </c>
      <c r="E150">
        <v>0.76598900000000003</v>
      </c>
      <c r="F150">
        <v>0.89958700000000003</v>
      </c>
      <c r="G150">
        <v>1.0016039999999999</v>
      </c>
      <c r="H150">
        <v>1.058873</v>
      </c>
      <c r="I150">
        <v>1.148282</v>
      </c>
      <c r="J150">
        <v>1.241965</v>
      </c>
      <c r="K150">
        <v>1.324857</v>
      </c>
      <c r="L150">
        <v>1.3844259999999999</v>
      </c>
      <c r="M150">
        <v>1.4832129999999999</v>
      </c>
      <c r="N150">
        <v>1.529604</v>
      </c>
    </row>
    <row r="151" spans="1:14" x14ac:dyDescent="0.2">
      <c r="A151">
        <v>1993</v>
      </c>
      <c r="B151">
        <v>0.48608099999999999</v>
      </c>
      <c r="C151">
        <v>0.60988799999999999</v>
      </c>
      <c r="D151">
        <v>0.65036000000000005</v>
      </c>
      <c r="E151">
        <v>0.78936200000000001</v>
      </c>
      <c r="F151">
        <v>0.95878799999999997</v>
      </c>
      <c r="G151">
        <v>1.0834220000000001</v>
      </c>
      <c r="H151">
        <v>1.1743870000000001</v>
      </c>
      <c r="I151">
        <v>1.2193860000000001</v>
      </c>
      <c r="J151">
        <v>1.2959799999999999</v>
      </c>
      <c r="K151">
        <v>1.3768009999999999</v>
      </c>
      <c r="L151">
        <v>1.447144</v>
      </c>
      <c r="M151">
        <v>1.49472</v>
      </c>
      <c r="N151">
        <v>1.582228</v>
      </c>
    </row>
    <row r="152" spans="1:14" x14ac:dyDescent="0.2">
      <c r="A152">
        <v>1994</v>
      </c>
      <c r="B152">
        <v>0.40336499999999997</v>
      </c>
      <c r="C152">
        <v>0.60667099999999996</v>
      </c>
      <c r="D152">
        <v>0.73335099999999998</v>
      </c>
      <c r="E152">
        <v>0.77301799999999998</v>
      </c>
      <c r="F152">
        <v>0.90844599999999998</v>
      </c>
      <c r="G152">
        <v>1.072336</v>
      </c>
      <c r="H152">
        <v>1.190143</v>
      </c>
      <c r="I152">
        <v>1.2735300000000001</v>
      </c>
      <c r="J152">
        <v>1.3106139999999999</v>
      </c>
      <c r="K152">
        <v>1.3792629999999999</v>
      </c>
      <c r="L152">
        <v>1.4523330000000001</v>
      </c>
      <c r="M152">
        <v>1.515269</v>
      </c>
      <c r="N152">
        <v>1.5558780000000001</v>
      </c>
    </row>
    <row r="153" spans="1:14" x14ac:dyDescent="0.2">
      <c r="A153">
        <v>1995</v>
      </c>
      <c r="B153">
        <v>0.32779199999999997</v>
      </c>
      <c r="C153">
        <v>0.50276900000000002</v>
      </c>
      <c r="D153">
        <v>0.70844300000000004</v>
      </c>
      <c r="E153">
        <v>0.83445800000000003</v>
      </c>
      <c r="F153">
        <v>0.87117999999999995</v>
      </c>
      <c r="G153">
        <v>1.0020439999999999</v>
      </c>
      <c r="H153">
        <v>1.160307</v>
      </c>
      <c r="I153">
        <v>1.2718670000000001</v>
      </c>
      <c r="J153">
        <v>1.3487290000000001</v>
      </c>
      <c r="K153">
        <v>1.379264</v>
      </c>
      <c r="L153">
        <v>1.441524</v>
      </c>
      <c r="M153">
        <v>1.508489</v>
      </c>
      <c r="N153">
        <v>1.565682</v>
      </c>
    </row>
    <row r="154" spans="1:14" x14ac:dyDescent="0.2">
      <c r="A154">
        <v>1996</v>
      </c>
      <c r="B154">
        <v>0.37335200000000002</v>
      </c>
      <c r="C154">
        <v>0.42453000000000002</v>
      </c>
      <c r="D154">
        <v>0.60181099999999998</v>
      </c>
      <c r="E154">
        <v>0.80683899999999997</v>
      </c>
      <c r="F154">
        <v>0.92998800000000004</v>
      </c>
      <c r="G154">
        <v>0.96226800000000001</v>
      </c>
      <c r="H154">
        <v>1.087656</v>
      </c>
      <c r="I154">
        <v>1.2398389999999999</v>
      </c>
      <c r="J154">
        <v>1.3450489999999999</v>
      </c>
      <c r="K154">
        <v>1.4155390000000001</v>
      </c>
      <c r="L154">
        <v>1.439856</v>
      </c>
      <c r="M154">
        <v>1.4961739999999999</v>
      </c>
      <c r="N154">
        <v>1.5575490000000001</v>
      </c>
    </row>
    <row r="155" spans="1:14" x14ac:dyDescent="0.2">
      <c r="A155">
        <v>1997</v>
      </c>
      <c r="B155">
        <v>0.40466299999999999</v>
      </c>
      <c r="C155">
        <v>0.48120000000000002</v>
      </c>
      <c r="D155">
        <v>0.53494699999999995</v>
      </c>
      <c r="E155">
        <v>0.71150899999999995</v>
      </c>
      <c r="F155">
        <v>0.91334000000000004</v>
      </c>
      <c r="G155">
        <v>1.0315380000000001</v>
      </c>
      <c r="H155">
        <v>1.0577129999999999</v>
      </c>
      <c r="I155">
        <v>1.176323</v>
      </c>
      <c r="J155">
        <v>1.321426</v>
      </c>
      <c r="K155">
        <v>1.419532</v>
      </c>
      <c r="L155">
        <v>1.4830890000000001</v>
      </c>
      <c r="M155">
        <v>1.5007820000000001</v>
      </c>
      <c r="N155">
        <v>1.5508690000000001</v>
      </c>
    </row>
    <row r="156" spans="1:14" x14ac:dyDescent="0.2">
      <c r="A156">
        <v>1998</v>
      </c>
      <c r="B156">
        <v>0.391984</v>
      </c>
      <c r="C156">
        <v>0.493614</v>
      </c>
      <c r="D156">
        <v>0.57226999999999995</v>
      </c>
      <c r="E156">
        <v>0.62542299999999995</v>
      </c>
      <c r="F156">
        <v>0.79934799999999995</v>
      </c>
      <c r="G156">
        <v>0.99709599999999998</v>
      </c>
      <c r="H156">
        <v>1.110258</v>
      </c>
      <c r="I156">
        <v>1.130843</v>
      </c>
      <c r="J156">
        <v>1.243614</v>
      </c>
      <c r="K156">
        <v>1.3828579999999999</v>
      </c>
      <c r="L156">
        <v>1.475247</v>
      </c>
      <c r="M156">
        <v>1.5333399999999999</v>
      </c>
      <c r="N156">
        <v>1.5458940000000001</v>
      </c>
    </row>
    <row r="157" spans="1:14" x14ac:dyDescent="0.2">
      <c r="A157">
        <v>1999</v>
      </c>
      <c r="B157">
        <v>0.39982499999999999</v>
      </c>
      <c r="C157">
        <v>0.50169600000000003</v>
      </c>
      <c r="D157">
        <v>0.60593799999999998</v>
      </c>
      <c r="E157">
        <v>0.68386199999999997</v>
      </c>
      <c r="F157">
        <v>0.73376399999999997</v>
      </c>
      <c r="G157">
        <v>0.90265200000000001</v>
      </c>
      <c r="H157">
        <v>1.0941890000000001</v>
      </c>
      <c r="I157">
        <v>1.200456</v>
      </c>
      <c r="J157">
        <v>1.21384</v>
      </c>
      <c r="K157">
        <v>1.319383</v>
      </c>
      <c r="L157">
        <v>1.451576</v>
      </c>
      <c r="M157">
        <v>1.5372250000000001</v>
      </c>
      <c r="N157">
        <v>1.5889800000000001</v>
      </c>
    </row>
    <row r="158" spans="1:14" x14ac:dyDescent="0.2">
      <c r="A158">
        <v>2000</v>
      </c>
      <c r="B158">
        <v>0.37057699999999999</v>
      </c>
      <c r="C158">
        <v>0.50736300000000001</v>
      </c>
      <c r="D158">
        <v>0.61179399999999995</v>
      </c>
      <c r="E158">
        <v>0.71531900000000004</v>
      </c>
      <c r="F158">
        <v>0.79005599999999998</v>
      </c>
      <c r="G158">
        <v>0.83501999999999998</v>
      </c>
      <c r="H158">
        <v>0.99782099999999996</v>
      </c>
      <c r="I158">
        <v>1.1826000000000001</v>
      </c>
      <c r="J158">
        <v>1.2818080000000001</v>
      </c>
      <c r="K158">
        <v>1.288108</v>
      </c>
      <c r="L158">
        <v>1.3867400000000001</v>
      </c>
      <c r="M158">
        <v>1.5123260000000001</v>
      </c>
      <c r="N158">
        <v>1.591763</v>
      </c>
    </row>
    <row r="159" spans="1:14" x14ac:dyDescent="0.2">
      <c r="A159">
        <v>2001</v>
      </c>
      <c r="B159">
        <v>0.39140200000000003</v>
      </c>
      <c r="C159">
        <v>0.51919999999999999</v>
      </c>
      <c r="D159">
        <v>0.65952599999999995</v>
      </c>
      <c r="E159">
        <v>0.762965</v>
      </c>
      <c r="F159">
        <v>0.86208499999999999</v>
      </c>
      <c r="G159">
        <v>0.92999900000000002</v>
      </c>
      <c r="H159">
        <v>0.96655000000000002</v>
      </c>
      <c r="I159">
        <v>1.12001</v>
      </c>
      <c r="J159">
        <v>1.2950330000000001</v>
      </c>
      <c r="K159">
        <v>1.3844510000000001</v>
      </c>
      <c r="L159">
        <v>1.3811979999999999</v>
      </c>
      <c r="M159">
        <v>1.4706999999999999</v>
      </c>
      <c r="N159">
        <v>1.5876999999999999</v>
      </c>
    </row>
    <row r="160" spans="1:14" x14ac:dyDescent="0.2">
      <c r="A160">
        <v>2002</v>
      </c>
      <c r="B160">
        <v>0.41897499999999999</v>
      </c>
      <c r="C160">
        <v>0.515428</v>
      </c>
      <c r="D160">
        <v>0.64618100000000001</v>
      </c>
      <c r="E160">
        <v>0.78567799999999999</v>
      </c>
      <c r="F160">
        <v>0.88544199999999995</v>
      </c>
      <c r="G160">
        <v>0.97886799999999996</v>
      </c>
      <c r="H160">
        <v>1.03976</v>
      </c>
      <c r="I160">
        <v>1.0685169999999999</v>
      </c>
      <c r="J160">
        <v>1.2138359999999999</v>
      </c>
      <c r="K160">
        <v>1.3806890000000001</v>
      </c>
      <c r="L160">
        <v>1.462135</v>
      </c>
      <c r="M160">
        <v>1.451263</v>
      </c>
      <c r="N160">
        <v>1.5336000000000001</v>
      </c>
    </row>
    <row r="161" spans="1:14" x14ac:dyDescent="0.2">
      <c r="A161">
        <v>2003</v>
      </c>
      <c r="B161">
        <v>0.47294700000000001</v>
      </c>
      <c r="C161">
        <v>0.549732</v>
      </c>
      <c r="D161">
        <v>0.64929899999999996</v>
      </c>
      <c r="E161">
        <v>0.77917899999999995</v>
      </c>
      <c r="F161">
        <v>0.914802</v>
      </c>
      <c r="G161">
        <v>1.008562</v>
      </c>
      <c r="H161">
        <v>1.0945860000000001</v>
      </c>
      <c r="I161">
        <v>1.1472610000000001</v>
      </c>
      <c r="J161">
        <v>1.167435</v>
      </c>
      <c r="K161">
        <v>1.3041400000000001</v>
      </c>
      <c r="L161">
        <v>1.4625889999999999</v>
      </c>
      <c r="M161">
        <v>1.536003</v>
      </c>
      <c r="N161">
        <v>1.517577</v>
      </c>
    </row>
    <row r="162" spans="1:14" x14ac:dyDescent="0.2">
      <c r="A162">
        <v>2004</v>
      </c>
      <c r="B162">
        <v>0.41120400000000001</v>
      </c>
      <c r="C162">
        <v>0.57358799999999999</v>
      </c>
      <c r="D162">
        <v>0.65276900000000004</v>
      </c>
      <c r="E162">
        <v>0.75166500000000003</v>
      </c>
      <c r="F162">
        <v>0.87856199999999995</v>
      </c>
      <c r="G162">
        <v>1.0095639999999999</v>
      </c>
      <c r="H162">
        <v>1.097628</v>
      </c>
      <c r="I162">
        <v>1.177327</v>
      </c>
      <c r="J162">
        <v>1.2233959999999999</v>
      </c>
      <c r="K162">
        <v>1.2369399999999999</v>
      </c>
      <c r="L162">
        <v>1.3671770000000001</v>
      </c>
      <c r="M162">
        <v>1.5194430000000001</v>
      </c>
      <c r="N162">
        <v>1.587043</v>
      </c>
    </row>
    <row r="163" spans="1:14" x14ac:dyDescent="0.2">
      <c r="A163">
        <v>2005</v>
      </c>
      <c r="B163">
        <v>0.33993499999999999</v>
      </c>
      <c r="C163">
        <v>0.493477</v>
      </c>
      <c r="D163">
        <v>0.65781999999999996</v>
      </c>
      <c r="E163">
        <v>0.736452</v>
      </c>
      <c r="F163">
        <v>0.83291000000000004</v>
      </c>
      <c r="G163">
        <v>0.95603000000000005</v>
      </c>
      <c r="H163">
        <v>1.0823739999999999</v>
      </c>
      <c r="I163">
        <v>1.165268</v>
      </c>
      <c r="J163">
        <v>1.2395659999999999</v>
      </c>
      <c r="K163">
        <v>1.2802150000000001</v>
      </c>
      <c r="L163">
        <v>1.2884709999999999</v>
      </c>
      <c r="M163">
        <v>1.413654</v>
      </c>
      <c r="N163">
        <v>1.5611679999999999</v>
      </c>
    </row>
    <row r="164" spans="1:14" x14ac:dyDescent="0.2">
      <c r="A164">
        <v>2006</v>
      </c>
      <c r="B164">
        <v>0.320851</v>
      </c>
      <c r="C164">
        <v>0.44716800000000001</v>
      </c>
      <c r="D164">
        <v>0.60326400000000002</v>
      </c>
      <c r="E164">
        <v>0.76689099999999999</v>
      </c>
      <c r="F164">
        <v>0.84234500000000001</v>
      </c>
      <c r="G164">
        <v>0.93388000000000004</v>
      </c>
      <c r="H164">
        <v>1.050929</v>
      </c>
      <c r="I164">
        <v>1.1705350000000001</v>
      </c>
      <c r="J164">
        <v>1.246389</v>
      </c>
      <c r="K164">
        <v>1.3136239999999999</v>
      </c>
      <c r="L164">
        <v>1.34738</v>
      </c>
      <c r="M164">
        <v>1.3490500000000001</v>
      </c>
      <c r="N164">
        <v>1.468037</v>
      </c>
    </row>
    <row r="165" spans="1:14" x14ac:dyDescent="0.2">
      <c r="A165">
        <v>2007</v>
      </c>
      <c r="B165">
        <v>0.34961999999999999</v>
      </c>
      <c r="C165">
        <v>0.51123499999999999</v>
      </c>
      <c r="D165">
        <v>0.64208600000000005</v>
      </c>
      <c r="E165">
        <v>0.79691100000000004</v>
      </c>
      <c r="F165">
        <v>0.95489599999999997</v>
      </c>
      <c r="G165">
        <v>1.0216099999999999</v>
      </c>
      <c r="H165">
        <v>1.1023670000000001</v>
      </c>
      <c r="I165">
        <v>1.207452</v>
      </c>
      <c r="J165">
        <v>1.3145610000000001</v>
      </c>
      <c r="K165">
        <v>1.3778729999999999</v>
      </c>
      <c r="L165">
        <v>1.432871</v>
      </c>
      <c r="M165">
        <v>1.454933</v>
      </c>
      <c r="N165">
        <v>1.445603</v>
      </c>
    </row>
    <row r="166" spans="1:14" x14ac:dyDescent="0.2">
      <c r="A166">
        <v>2008</v>
      </c>
      <c r="B166">
        <v>0.29341</v>
      </c>
      <c r="C166">
        <v>0.49138700000000002</v>
      </c>
      <c r="D166">
        <v>0.65637800000000002</v>
      </c>
      <c r="E166">
        <v>0.78628299999999995</v>
      </c>
      <c r="F166">
        <v>0.93690600000000002</v>
      </c>
      <c r="G166">
        <v>1.0883830000000001</v>
      </c>
      <c r="H166">
        <v>1.147071</v>
      </c>
      <c r="I166">
        <v>1.2189190000000001</v>
      </c>
      <c r="J166">
        <v>1.3146979999999999</v>
      </c>
      <c r="K166">
        <v>1.4124680000000001</v>
      </c>
      <c r="L166">
        <v>1.466669</v>
      </c>
      <c r="M166">
        <v>1.512958</v>
      </c>
      <c r="N166">
        <v>1.5268299999999999</v>
      </c>
    </row>
    <row r="167" spans="1:14" x14ac:dyDescent="0.2">
      <c r="A167">
        <v>2009</v>
      </c>
      <c r="B167">
        <v>0.34509699999999999</v>
      </c>
      <c r="C167">
        <v>0.51804799999999995</v>
      </c>
      <c r="D167">
        <v>0.72137399999999996</v>
      </c>
      <c r="E167">
        <v>0.88486600000000004</v>
      </c>
      <c r="F167">
        <v>1.008114</v>
      </c>
      <c r="G167">
        <v>1.1484239999999999</v>
      </c>
      <c r="H167">
        <v>1.2871840000000001</v>
      </c>
      <c r="I167">
        <v>1.331755</v>
      </c>
      <c r="J167">
        <v>1.388857</v>
      </c>
      <c r="K167">
        <v>1.469838</v>
      </c>
      <c r="L167">
        <v>1.5531699999999999</v>
      </c>
      <c r="M167">
        <v>1.593572</v>
      </c>
      <c r="N167">
        <v>1.6268830000000001</v>
      </c>
    </row>
    <row r="168" spans="1:14" x14ac:dyDescent="0.2">
      <c r="A168">
        <v>2010</v>
      </c>
      <c r="B168">
        <v>0.30149900000000002</v>
      </c>
      <c r="C168">
        <v>0.49579699999999999</v>
      </c>
      <c r="D168">
        <v>0.67233699999999996</v>
      </c>
      <c r="E168">
        <v>0.87465700000000002</v>
      </c>
      <c r="F168">
        <v>1.0336829999999999</v>
      </c>
      <c r="G168">
        <v>1.150012</v>
      </c>
      <c r="H168">
        <v>1.2817909999999999</v>
      </c>
      <c r="I168">
        <v>1.4110799999999999</v>
      </c>
      <c r="J168">
        <v>1.445759</v>
      </c>
      <c r="K168">
        <v>1.492934</v>
      </c>
      <c r="L168">
        <v>1.5642290000000001</v>
      </c>
      <c r="M168">
        <v>1.6383030000000001</v>
      </c>
      <c r="N168">
        <v>1.669999</v>
      </c>
    </row>
    <row r="169" spans="1:14" x14ac:dyDescent="0.2">
      <c r="A169">
        <v>2011</v>
      </c>
      <c r="B169">
        <v>0.286997</v>
      </c>
      <c r="C169">
        <v>0.46962999999999999</v>
      </c>
      <c r="D169">
        <v>0.667933</v>
      </c>
      <c r="E169">
        <v>0.84335000000000004</v>
      </c>
      <c r="F169">
        <v>1.0406880000000001</v>
      </c>
      <c r="G169">
        <v>1.191994</v>
      </c>
      <c r="H169">
        <v>1.2988059999999999</v>
      </c>
      <c r="I169">
        <v>1.4200189999999999</v>
      </c>
      <c r="J169">
        <v>1.5382720000000001</v>
      </c>
      <c r="K169">
        <v>1.5618749999999999</v>
      </c>
      <c r="L169">
        <v>1.5982430000000001</v>
      </c>
      <c r="M169">
        <v>1.6592100000000001</v>
      </c>
      <c r="N169">
        <v>1.723571</v>
      </c>
    </row>
    <row r="170" spans="1:14" x14ac:dyDescent="0.2">
      <c r="A170">
        <v>2012</v>
      </c>
      <c r="B170">
        <v>0.29673500000000003</v>
      </c>
      <c r="C170">
        <v>0.41513899999999998</v>
      </c>
      <c r="D170">
        <v>0.60082400000000002</v>
      </c>
      <c r="E170">
        <v>0.79827199999999998</v>
      </c>
      <c r="F170">
        <v>0.96989099999999995</v>
      </c>
      <c r="G170">
        <v>1.161346</v>
      </c>
      <c r="H170">
        <v>1.3053980000000001</v>
      </c>
      <c r="I170">
        <v>1.4041570000000001</v>
      </c>
      <c r="J170">
        <v>1.5169589999999999</v>
      </c>
      <c r="K170">
        <v>1.62677</v>
      </c>
      <c r="L170">
        <v>1.642137</v>
      </c>
      <c r="M170">
        <v>1.670634</v>
      </c>
      <c r="N170">
        <v>1.7241979999999999</v>
      </c>
    </row>
    <row r="171" spans="1:14" x14ac:dyDescent="0.2">
      <c r="A171">
        <v>2013</v>
      </c>
      <c r="B171">
        <v>0.32121699999999997</v>
      </c>
      <c r="C171">
        <v>0.44875199999999998</v>
      </c>
      <c r="D171">
        <v>0.57077699999999998</v>
      </c>
      <c r="E171">
        <v>0.75544699999999998</v>
      </c>
      <c r="F171">
        <v>0.94838999999999996</v>
      </c>
      <c r="G171">
        <v>1.11303</v>
      </c>
      <c r="H171">
        <v>1.295879</v>
      </c>
      <c r="I171">
        <v>1.4303779999999999</v>
      </c>
      <c r="J171">
        <v>1.519158</v>
      </c>
      <c r="K171">
        <v>1.621945</v>
      </c>
      <c r="L171">
        <v>1.721986</v>
      </c>
      <c r="M171">
        <v>1.7280150000000001</v>
      </c>
      <c r="N171">
        <v>1.7477290000000001</v>
      </c>
    </row>
    <row r="172" spans="1:14" x14ac:dyDescent="0.2">
      <c r="A172">
        <v>2014</v>
      </c>
      <c r="B172">
        <v>0.38665100000000002</v>
      </c>
      <c r="C172">
        <v>0.47605900000000001</v>
      </c>
      <c r="D172">
        <v>0.60728099999999996</v>
      </c>
      <c r="E172">
        <v>0.72827299999999995</v>
      </c>
      <c r="F172">
        <v>0.90835399999999999</v>
      </c>
      <c r="G172">
        <v>1.0941879999999999</v>
      </c>
      <c r="H172">
        <v>1.2500629999999999</v>
      </c>
      <c r="I172">
        <v>1.423181</v>
      </c>
      <c r="J172">
        <v>1.5475159999999999</v>
      </c>
      <c r="K172">
        <v>1.626096</v>
      </c>
      <c r="L172">
        <v>1.7189300000000001</v>
      </c>
      <c r="M172">
        <v>1.8094600000000001</v>
      </c>
      <c r="N172">
        <v>1.806543</v>
      </c>
    </row>
    <row r="173" spans="1:14" x14ac:dyDescent="0.2">
      <c r="A173">
        <v>2015</v>
      </c>
      <c r="B173">
        <v>0.41509699999999999</v>
      </c>
      <c r="C173">
        <v>0.45888400000000001</v>
      </c>
      <c r="D173">
        <v>0.55001299999999997</v>
      </c>
      <c r="E173">
        <v>0.68075300000000005</v>
      </c>
      <c r="F173">
        <v>0.79960399999999998</v>
      </c>
      <c r="G173">
        <v>0.97636900000000004</v>
      </c>
      <c r="H173">
        <v>1.1581140000000001</v>
      </c>
      <c r="I173">
        <v>1.3094490000000001</v>
      </c>
      <c r="J173">
        <v>1.4778260000000001</v>
      </c>
      <c r="K173">
        <v>1.597402</v>
      </c>
      <c r="L173">
        <v>1.6713389999999999</v>
      </c>
      <c r="M173">
        <v>1.7597370000000001</v>
      </c>
      <c r="N173">
        <v>1.846093</v>
      </c>
    </row>
    <row r="174" spans="1:14" x14ac:dyDescent="0.2">
      <c r="A174">
        <v>2016</v>
      </c>
      <c r="B174">
        <v>0.39806900000000001</v>
      </c>
      <c r="C174">
        <v>0.52671900000000005</v>
      </c>
      <c r="D174">
        <v>0.57316500000000004</v>
      </c>
      <c r="E174">
        <v>0.66354800000000003</v>
      </c>
      <c r="F174">
        <v>0.79098000000000002</v>
      </c>
      <c r="G174">
        <v>0.90470700000000004</v>
      </c>
      <c r="H174">
        <v>1.0751520000000001</v>
      </c>
      <c r="I174">
        <v>1.2498819999999999</v>
      </c>
      <c r="J174">
        <v>1.393891</v>
      </c>
      <c r="K174">
        <v>1.5549139999999999</v>
      </c>
      <c r="L174">
        <v>1.667316</v>
      </c>
      <c r="M174">
        <v>1.734397</v>
      </c>
      <c r="N174">
        <v>1.816346</v>
      </c>
    </row>
    <row r="175" spans="1:14" x14ac:dyDescent="0.2">
      <c r="A175">
        <v>2017</v>
      </c>
      <c r="B175">
        <v>0.34304400000000002</v>
      </c>
      <c r="C175">
        <v>0.52590099999999995</v>
      </c>
      <c r="D175">
        <v>0.65759599999999996</v>
      </c>
      <c r="E175">
        <v>0.70318800000000004</v>
      </c>
      <c r="F175">
        <v>0.78978300000000001</v>
      </c>
      <c r="G175">
        <v>0.91134700000000002</v>
      </c>
      <c r="H175">
        <v>1.0178370000000001</v>
      </c>
      <c r="I175">
        <v>1.1802490000000001</v>
      </c>
      <c r="J175">
        <v>1.3465879999999999</v>
      </c>
      <c r="K175">
        <v>1.482175</v>
      </c>
      <c r="L175">
        <v>1.6349819999999999</v>
      </c>
      <c r="M175">
        <v>1.7395320000000001</v>
      </c>
      <c r="N175">
        <v>1.7992269999999999</v>
      </c>
    </row>
    <row r="176" spans="1:14" x14ac:dyDescent="0.2">
      <c r="A176">
        <v>2018</v>
      </c>
      <c r="B176">
        <v>0.367701</v>
      </c>
      <c r="C176">
        <v>0.461615</v>
      </c>
      <c r="D176">
        <v>0.64729599999999998</v>
      </c>
      <c r="E176">
        <v>0.77819899999999997</v>
      </c>
      <c r="F176">
        <v>0.82027799999999995</v>
      </c>
      <c r="G176">
        <v>0.90142900000000004</v>
      </c>
      <c r="H176">
        <v>1.0162800000000001</v>
      </c>
      <c r="I176">
        <v>1.115318</v>
      </c>
      <c r="J176">
        <v>1.2699480000000001</v>
      </c>
      <c r="K176">
        <v>1.4284760000000001</v>
      </c>
      <c r="L176">
        <v>1.5564420000000001</v>
      </c>
      <c r="M176">
        <v>1.7019660000000001</v>
      </c>
      <c r="N176">
        <v>1.7996650000000001</v>
      </c>
    </row>
    <row r="177" spans="1:14" x14ac:dyDescent="0.2">
      <c r="A177">
        <v>2019</v>
      </c>
      <c r="B177">
        <v>0.367701</v>
      </c>
      <c r="C177">
        <v>0.48627199999999998</v>
      </c>
      <c r="D177">
        <v>0.583009</v>
      </c>
      <c r="E177">
        <v>0.767899</v>
      </c>
      <c r="F177">
        <v>0.89528799999999997</v>
      </c>
      <c r="G177">
        <v>0.93192299999999995</v>
      </c>
      <c r="H177">
        <v>1.006362</v>
      </c>
      <c r="I177">
        <v>1.1137619999999999</v>
      </c>
      <c r="J177">
        <v>1.205017</v>
      </c>
      <c r="K177">
        <v>1.3518349999999999</v>
      </c>
      <c r="L177">
        <v>1.502742</v>
      </c>
      <c r="M177">
        <v>1.6234249999999999</v>
      </c>
      <c r="N177">
        <v>1.7620990000000001</v>
      </c>
    </row>
    <row r="178" spans="1:14" x14ac:dyDescent="0.2">
      <c r="A178" t="s">
        <v>185</v>
      </c>
    </row>
    <row r="179" spans="1:14" x14ac:dyDescent="0.2">
      <c r="B179">
        <v>6.6249999999999998E-3</v>
      </c>
      <c r="C179">
        <v>6.0913000000000002E-2</v>
      </c>
      <c r="D179">
        <v>1.26E-2</v>
      </c>
      <c r="E179">
        <v>-2.882E-3</v>
      </c>
      <c r="F179">
        <v>-1.683E-3</v>
      </c>
      <c r="G179">
        <v>-3.4001999999999998E-2</v>
      </c>
      <c r="H179">
        <v>6.4520000000000003E-3</v>
      </c>
      <c r="I179">
        <v>1.4529E-2</v>
      </c>
      <c r="J179">
        <v>-7.7235999999999999E-2</v>
      </c>
      <c r="K179">
        <v>-2.6116E-2</v>
      </c>
      <c r="L179">
        <v>-0.14663499999999999</v>
      </c>
      <c r="M179">
        <v>-0.13464999999999999</v>
      </c>
      <c r="N179">
        <v>-0.25265100000000001</v>
      </c>
    </row>
    <row r="180" spans="1:14" x14ac:dyDescent="0.2">
      <c r="B180">
        <v>-2.0837999999999999E-2</v>
      </c>
      <c r="C180">
        <v>1.1537E-2</v>
      </c>
      <c r="D180">
        <v>5.6478E-2</v>
      </c>
      <c r="E180">
        <v>-6.5319000000000002E-2</v>
      </c>
      <c r="F180">
        <v>-8.7862999999999997E-2</v>
      </c>
      <c r="G180">
        <v>-1.9729E-2</v>
      </c>
      <c r="H180">
        <v>-2.8302000000000001E-2</v>
      </c>
      <c r="I180">
        <v>6.2035E-2</v>
      </c>
      <c r="J180">
        <v>-1.5584000000000001E-2</v>
      </c>
      <c r="K180">
        <v>-5.2680999999999999E-2</v>
      </c>
      <c r="L180">
        <v>-0.18567800000000001</v>
      </c>
      <c r="M180">
        <v>-0.142842</v>
      </c>
      <c r="N180">
        <v>-9.9218000000000001E-2</v>
      </c>
    </row>
    <row r="181" spans="1:14" x14ac:dyDescent="0.2">
      <c r="B181">
        <v>1.0954999999999999E-2</v>
      </c>
      <c r="C181">
        <v>2.5399999999999999E-4</v>
      </c>
      <c r="D181">
        <v>-5.8299999999999997E-4</v>
      </c>
      <c r="E181">
        <v>-3.5839999999999997E-2</v>
      </c>
      <c r="F181">
        <v>-5.4823999999999998E-2</v>
      </c>
      <c r="G181">
        <v>-4.3926E-2</v>
      </c>
      <c r="H181">
        <v>3.6894000000000003E-2</v>
      </c>
      <c r="I181">
        <v>1.2645999999999999E-2</v>
      </c>
      <c r="J181">
        <v>9.5454999999999998E-2</v>
      </c>
      <c r="K181">
        <v>0.16111600000000001</v>
      </c>
      <c r="L181">
        <v>0.16319400000000001</v>
      </c>
      <c r="M181">
        <v>0.15156500000000001</v>
      </c>
      <c r="N181">
        <v>1.351E-3</v>
      </c>
    </row>
    <row r="182" spans="1:14" x14ac:dyDescent="0.2">
      <c r="B182">
        <v>1.9009999999999999E-3</v>
      </c>
      <c r="C182">
        <v>4.4011000000000002E-2</v>
      </c>
      <c r="D182">
        <v>-4.8510000000000003E-3</v>
      </c>
      <c r="E182">
        <v>-2.5784999999999999E-2</v>
      </c>
      <c r="F182">
        <v>-0.20108200000000001</v>
      </c>
      <c r="G182">
        <v>-1.5022000000000001E-2</v>
      </c>
      <c r="H182">
        <v>0.204378</v>
      </c>
      <c r="I182">
        <v>7.3968000000000006E-2</v>
      </c>
      <c r="J182">
        <v>3.6305999999999998E-2</v>
      </c>
      <c r="K182">
        <v>1.1919000000000001E-2</v>
      </c>
      <c r="L182">
        <v>-5.8185000000000001E-2</v>
      </c>
      <c r="M182">
        <v>-0.21424799999999999</v>
      </c>
      <c r="N182">
        <v>-0.214618</v>
      </c>
    </row>
    <row r="183" spans="1:14" x14ac:dyDescent="0.2">
      <c r="B183">
        <v>4.9298000000000002E-2</v>
      </c>
      <c r="C183">
        <v>-4.614E-3</v>
      </c>
      <c r="D183">
        <v>2.6882E-2</v>
      </c>
      <c r="E183">
        <v>5.5149999999999999E-3</v>
      </c>
      <c r="F183">
        <v>-1.4843E-2</v>
      </c>
      <c r="G183">
        <v>-1.6375000000000001E-2</v>
      </c>
      <c r="H183">
        <v>5.9879000000000002E-2</v>
      </c>
      <c r="I183">
        <v>4.2958999999999997E-2</v>
      </c>
      <c r="J183">
        <v>3.8878999999999997E-2</v>
      </c>
      <c r="K183">
        <v>9.7681000000000004E-2</v>
      </c>
      <c r="L183">
        <v>-5.1639999999999998E-2</v>
      </c>
      <c r="M183">
        <v>-0.21101800000000001</v>
      </c>
      <c r="N183">
        <v>-0.22479499999999999</v>
      </c>
    </row>
    <row r="184" spans="1:14" x14ac:dyDescent="0.2">
      <c r="B184">
        <v>-5.0603000000000002E-2</v>
      </c>
      <c r="C184">
        <v>2.813E-3</v>
      </c>
      <c r="D184">
        <v>7.6825000000000004E-2</v>
      </c>
      <c r="E184">
        <v>-1.3162999999999999E-2</v>
      </c>
      <c r="F184">
        <v>1.8540999999999998E-2</v>
      </c>
      <c r="G184">
        <v>-9.6249999999999999E-3</v>
      </c>
      <c r="H184">
        <v>-6.7387000000000002E-2</v>
      </c>
      <c r="I184">
        <v>-0.143845</v>
      </c>
      <c r="J184">
        <v>1.6868000000000001E-2</v>
      </c>
      <c r="K184">
        <v>8.4472000000000005E-2</v>
      </c>
      <c r="L184">
        <v>8.0486000000000002E-2</v>
      </c>
      <c r="M184">
        <v>0.214036</v>
      </c>
      <c r="N184">
        <v>4.0585999999999997E-2</v>
      </c>
    </row>
    <row r="185" spans="1:14" x14ac:dyDescent="0.2">
      <c r="B185">
        <v>-8.9631000000000002E-2</v>
      </c>
      <c r="C185">
        <v>-1.0524E-2</v>
      </c>
      <c r="D185">
        <v>2.3555E-2</v>
      </c>
      <c r="E185">
        <v>3.5874999999999997E-2</v>
      </c>
      <c r="F185">
        <v>-2.0625000000000001E-2</v>
      </c>
      <c r="G185">
        <v>4.0668000000000003E-2</v>
      </c>
      <c r="H185">
        <v>3.2830999999999999E-2</v>
      </c>
      <c r="I185">
        <v>6.6557000000000005E-2</v>
      </c>
      <c r="J185">
        <v>2.4381E-2</v>
      </c>
      <c r="K185">
        <v>2.3390999999999999E-2</v>
      </c>
      <c r="L185">
        <v>0.184638</v>
      </c>
      <c r="M185">
        <v>-7.7384999999999995E-2</v>
      </c>
      <c r="N185">
        <v>-0.16776099999999999</v>
      </c>
    </row>
    <row r="186" spans="1:14" x14ac:dyDescent="0.2">
      <c r="B186">
        <v>-2.3607E-2</v>
      </c>
      <c r="C186">
        <v>9.4975000000000004E-2</v>
      </c>
      <c r="D186">
        <v>5.5005999999999999E-2</v>
      </c>
      <c r="E186">
        <v>-4.7790000000000003E-3</v>
      </c>
      <c r="F186">
        <v>-2.4292999999999999E-2</v>
      </c>
      <c r="G186">
        <v>3.2149999999999998E-2</v>
      </c>
      <c r="H186">
        <v>5.8244999999999998E-2</v>
      </c>
      <c r="I186">
        <v>0.121825</v>
      </c>
      <c r="J186">
        <v>8.3163000000000001E-2</v>
      </c>
      <c r="K186">
        <v>6.9272E-2</v>
      </c>
      <c r="L186">
        <v>-6.1600000000000002E-2</v>
      </c>
      <c r="M186">
        <v>-1.0096000000000001E-2</v>
      </c>
      <c r="N186">
        <v>-8.7799999999999996E-3</v>
      </c>
    </row>
    <row r="187" spans="1:14" x14ac:dyDescent="0.2">
      <c r="B187">
        <v>4.9129999999999998E-3</v>
      </c>
      <c r="C187">
        <v>5.6779999999999999E-3</v>
      </c>
      <c r="D187">
        <v>3.6787E-2</v>
      </c>
      <c r="E187">
        <v>1.6670999999999998E-2</v>
      </c>
      <c r="F187">
        <v>-5.836E-3</v>
      </c>
      <c r="G187">
        <v>-1.1868999999999999E-2</v>
      </c>
      <c r="H187">
        <v>-5.7576000000000002E-2</v>
      </c>
      <c r="I187">
        <v>4.9614999999999999E-2</v>
      </c>
      <c r="J187">
        <v>3.4401000000000001E-2</v>
      </c>
      <c r="K187">
        <v>0.111223</v>
      </c>
      <c r="L187">
        <v>-0.46124300000000001</v>
      </c>
      <c r="M187">
        <v>-1.0212330000000001</v>
      </c>
      <c r="N187">
        <v>-0.35342600000000002</v>
      </c>
    </row>
    <row r="188" spans="1:14" x14ac:dyDescent="0.2">
      <c r="B188">
        <v>-1.7867999999999998E-2</v>
      </c>
      <c r="C188">
        <v>1.8422000000000001E-2</v>
      </c>
      <c r="D188">
        <v>1.7448000000000002E-2</v>
      </c>
      <c r="E188">
        <v>1.5363E-2</v>
      </c>
      <c r="F188">
        <v>-8.0540000000000004E-3</v>
      </c>
      <c r="G188">
        <v>-2.9187999999999999E-2</v>
      </c>
      <c r="H188">
        <v>-3.2029000000000002E-2</v>
      </c>
      <c r="I188">
        <v>-0.176068</v>
      </c>
      <c r="J188">
        <v>-3.9648999999999997E-2</v>
      </c>
      <c r="K188">
        <v>3.2703000000000003E-2</v>
      </c>
      <c r="L188">
        <v>-0.28609299999999999</v>
      </c>
      <c r="M188">
        <v>-0.34709600000000002</v>
      </c>
      <c r="N188">
        <v>-0.125469</v>
      </c>
    </row>
    <row r="189" spans="1:14" x14ac:dyDescent="0.2">
      <c r="B189">
        <v>-6.4430000000000001E-2</v>
      </c>
      <c r="C189">
        <v>-1.5737999999999999E-2</v>
      </c>
      <c r="D189">
        <v>9.5090000000000001E-3</v>
      </c>
      <c r="E189">
        <v>2.4701000000000001E-2</v>
      </c>
      <c r="F189">
        <v>9.5632999999999996E-2</v>
      </c>
      <c r="G189">
        <v>5.6620999999999998E-2</v>
      </c>
      <c r="H189">
        <v>9.6629999999999994E-2</v>
      </c>
      <c r="I189">
        <v>-4.5640000000000003E-3</v>
      </c>
      <c r="J189">
        <v>1.8862E-2</v>
      </c>
      <c r="K189">
        <v>5.0541999999999997E-2</v>
      </c>
      <c r="L189">
        <v>0.18145</v>
      </c>
      <c r="M189">
        <v>-3.7359999999999997E-2</v>
      </c>
      <c r="N189">
        <v>-0.120809</v>
      </c>
    </row>
    <row r="190" spans="1:14" x14ac:dyDescent="0.2">
      <c r="B190">
        <v>-3.2894E-2</v>
      </c>
      <c r="C190">
        <v>-6.4359999999999999E-3</v>
      </c>
      <c r="D190">
        <v>1.9958E-2</v>
      </c>
      <c r="E190">
        <v>9.3100000000000006E-3</v>
      </c>
      <c r="F190">
        <v>2.4294E-2</v>
      </c>
      <c r="G190">
        <v>5.0632000000000003E-2</v>
      </c>
      <c r="H190">
        <v>6.4176999999999998E-2</v>
      </c>
      <c r="I190">
        <v>2.631E-2</v>
      </c>
      <c r="J190">
        <v>7.4624999999999997E-2</v>
      </c>
      <c r="K190">
        <v>6.7386000000000001E-2</v>
      </c>
      <c r="L190">
        <v>0.134655</v>
      </c>
      <c r="M190">
        <v>-0.10847999999999999</v>
      </c>
      <c r="N190">
        <v>0.148921</v>
      </c>
    </row>
    <row r="191" spans="1:14" x14ac:dyDescent="0.2">
      <c r="B191">
        <v>1.6341000000000001E-2</v>
      </c>
      <c r="C191">
        <v>-3.173E-3</v>
      </c>
      <c r="D191">
        <v>-3.6499999999999998E-4</v>
      </c>
      <c r="E191">
        <v>-1.2133E-2</v>
      </c>
      <c r="F191">
        <v>-5.2344000000000002E-2</v>
      </c>
      <c r="G191">
        <v>-5.5294999999999997E-2</v>
      </c>
      <c r="H191">
        <v>-1.3207999999999999E-2</v>
      </c>
      <c r="I191">
        <v>5.2532000000000002E-2</v>
      </c>
      <c r="J191">
        <v>3.2582E-2</v>
      </c>
      <c r="K191">
        <v>-9.8600999999999994E-2</v>
      </c>
      <c r="L191">
        <v>-0.101086</v>
      </c>
      <c r="M191">
        <v>-0.158805</v>
      </c>
      <c r="N191">
        <v>0.18157599999999999</v>
      </c>
    </row>
    <row r="192" spans="1:14" x14ac:dyDescent="0.2">
      <c r="B192">
        <v>-2.186E-3</v>
      </c>
      <c r="C192">
        <v>9.1140000000000006E-3</v>
      </c>
      <c r="D192">
        <v>-1.2508999999999999E-2</v>
      </c>
      <c r="E192">
        <v>6.7930000000000004E-3</v>
      </c>
      <c r="F192">
        <v>1.0009000000000001E-2</v>
      </c>
      <c r="G192">
        <v>-8.5453000000000001E-2</v>
      </c>
      <c r="H192">
        <v>-6.2333E-2</v>
      </c>
      <c r="I192">
        <v>-1.5506000000000001E-2</v>
      </c>
      <c r="J192">
        <v>-0.11371299999999999</v>
      </c>
      <c r="K192">
        <v>-7.6644000000000004E-2</v>
      </c>
      <c r="L192">
        <v>-3.3716999999999997E-2</v>
      </c>
      <c r="M192">
        <v>-0.23841300000000001</v>
      </c>
      <c r="N192">
        <v>-0.37379200000000001</v>
      </c>
    </row>
    <row r="193" spans="1:14" x14ac:dyDescent="0.2">
      <c r="B193">
        <v>6.463E-3</v>
      </c>
      <c r="C193">
        <v>1.4779E-2</v>
      </c>
      <c r="D193">
        <v>-1.5918999999999999E-2</v>
      </c>
      <c r="E193">
        <v>4.5909999999999996E-3</v>
      </c>
      <c r="F193">
        <v>4.8828999999999997E-2</v>
      </c>
      <c r="G193">
        <v>-2.2460000000000002E-3</v>
      </c>
      <c r="H193">
        <v>-1.9911000000000002E-2</v>
      </c>
      <c r="I193">
        <v>-6.8969000000000003E-2</v>
      </c>
      <c r="J193">
        <v>-1.4841999999999999E-2</v>
      </c>
      <c r="K193">
        <v>-4.614E-3</v>
      </c>
      <c r="L193">
        <v>-3.7011000000000002E-2</v>
      </c>
      <c r="M193">
        <v>-0.23943</v>
      </c>
      <c r="N193">
        <v>-0.188193</v>
      </c>
    </row>
    <row r="194" spans="1:14" x14ac:dyDescent="0.2">
      <c r="B194">
        <v>-1.5734000000000001E-2</v>
      </c>
      <c r="C194">
        <v>2.52E-4</v>
      </c>
      <c r="D194">
        <v>2.6979999999999999E-3</v>
      </c>
      <c r="E194">
        <v>-1.2311000000000001E-2</v>
      </c>
      <c r="F194">
        <v>1.0291E-2</v>
      </c>
      <c r="G194">
        <v>1.8192E-2</v>
      </c>
      <c r="H194">
        <v>1.3731E-2</v>
      </c>
      <c r="I194">
        <v>-5.6066999999999999E-2</v>
      </c>
      <c r="J194">
        <v>-2.7168999999999999E-2</v>
      </c>
      <c r="K194">
        <v>-7.9580999999999999E-2</v>
      </c>
      <c r="L194">
        <v>-6.5213999999999994E-2</v>
      </c>
      <c r="M194">
        <v>5.0309E-2</v>
      </c>
      <c r="N194">
        <v>-6.2599999999999999E-3</v>
      </c>
    </row>
    <row r="195" spans="1:14" x14ac:dyDescent="0.2">
      <c r="B195">
        <v>-3.1700000000000001E-3</v>
      </c>
      <c r="C195">
        <v>-5.2820000000000002E-3</v>
      </c>
      <c r="D195">
        <v>-1.0039999999999999E-3</v>
      </c>
      <c r="E195">
        <v>-1.5698E-2</v>
      </c>
      <c r="F195">
        <v>6.9439999999999997E-3</v>
      </c>
      <c r="G195">
        <v>7.6336000000000001E-2</v>
      </c>
      <c r="H195">
        <v>7.9494999999999996E-2</v>
      </c>
      <c r="I195">
        <v>6.7486000000000004E-2</v>
      </c>
      <c r="J195">
        <v>-1.0376E-2</v>
      </c>
      <c r="K195">
        <v>9.9141000000000007E-2</v>
      </c>
      <c r="L195">
        <v>6.7293000000000006E-2</v>
      </c>
      <c r="M195">
        <v>0.28266999999999998</v>
      </c>
      <c r="N195">
        <v>7.4658000000000002E-2</v>
      </c>
    </row>
    <row r="196" spans="1:14" x14ac:dyDescent="0.2">
      <c r="B196">
        <v>3.6242999999999997E-2</v>
      </c>
      <c r="C196">
        <v>2.8188000000000001E-2</v>
      </c>
      <c r="D196">
        <v>-4.0920000000000002E-3</v>
      </c>
      <c r="E196">
        <v>-1.2238000000000001E-2</v>
      </c>
      <c r="F196">
        <v>-3.4231999999999999E-2</v>
      </c>
      <c r="G196">
        <v>-3.9301000000000003E-2</v>
      </c>
      <c r="H196">
        <v>-2.8535999999999999E-2</v>
      </c>
      <c r="I196">
        <v>6.2876000000000001E-2</v>
      </c>
      <c r="J196">
        <v>0.10610899999999999</v>
      </c>
      <c r="K196">
        <v>0.11158999999999999</v>
      </c>
      <c r="L196">
        <v>8.6002999999999996E-2</v>
      </c>
      <c r="M196">
        <v>0.40823599999999999</v>
      </c>
      <c r="N196">
        <v>0.132823</v>
      </c>
    </row>
    <row r="197" spans="1:14" x14ac:dyDescent="0.2">
      <c r="B197">
        <v>-5.4999999999999997E-3</v>
      </c>
      <c r="C197">
        <v>7.8759999999999993E-3</v>
      </c>
      <c r="D197">
        <v>-1.6905E-2</v>
      </c>
      <c r="E197">
        <v>-6.0140000000000002E-3</v>
      </c>
      <c r="F197">
        <v>-6.3879999999999996E-3</v>
      </c>
      <c r="G197">
        <v>-2.3023999999999999E-2</v>
      </c>
      <c r="H197">
        <v>0.111377</v>
      </c>
      <c r="I197">
        <v>0.158303</v>
      </c>
      <c r="J197">
        <v>0.174371</v>
      </c>
      <c r="K197">
        <v>0.14382900000000001</v>
      </c>
      <c r="L197">
        <v>0.26096999999999998</v>
      </c>
      <c r="M197">
        <v>0.402173</v>
      </c>
      <c r="N197">
        <v>0.60294700000000001</v>
      </c>
    </row>
    <row r="198" spans="1:14" x14ac:dyDescent="0.2">
      <c r="B198">
        <v>8.1479999999999997E-2</v>
      </c>
      <c r="C198">
        <v>-6.3150000000000003E-3</v>
      </c>
      <c r="D198">
        <v>-7.8429999999999993E-3</v>
      </c>
      <c r="E198">
        <v>4.0504999999999999E-2</v>
      </c>
      <c r="F198">
        <v>8.4877999999999995E-2</v>
      </c>
      <c r="G198">
        <v>0.11089</v>
      </c>
      <c r="H198">
        <v>8.9321999999999999E-2</v>
      </c>
      <c r="I198">
        <v>0.176339</v>
      </c>
      <c r="J198">
        <v>0.21290500000000001</v>
      </c>
      <c r="K198">
        <v>0.43111300000000002</v>
      </c>
      <c r="L198">
        <v>0.35860700000000001</v>
      </c>
      <c r="M198">
        <v>0.440973</v>
      </c>
      <c r="N198">
        <v>0.64621300000000004</v>
      </c>
    </row>
    <row r="199" spans="1:14" x14ac:dyDescent="0.2">
      <c r="B199">
        <v>3.4139999999999999E-3</v>
      </c>
      <c r="C199">
        <v>3.9054999999999999E-2</v>
      </c>
      <c r="D199">
        <v>-2.8180000000000002E-3</v>
      </c>
      <c r="E199">
        <v>-3.4877999999999999E-2</v>
      </c>
      <c r="F199">
        <v>-6.4952999999999997E-2</v>
      </c>
      <c r="G199">
        <v>3.2709000000000002E-2</v>
      </c>
      <c r="H199">
        <v>4.761E-2</v>
      </c>
      <c r="I199">
        <v>9.7671999999999995E-2</v>
      </c>
      <c r="J199">
        <v>4.6405000000000002E-2</v>
      </c>
      <c r="K199">
        <v>5.9133999999999999E-2</v>
      </c>
      <c r="L199">
        <v>0.57778700000000005</v>
      </c>
      <c r="M199">
        <v>9.4587000000000004E-2</v>
      </c>
      <c r="N199">
        <v>0.56322799999999995</v>
      </c>
    </row>
    <row r="200" spans="1:14" x14ac:dyDescent="0.2">
      <c r="B200">
        <v>-2.6374999999999999E-2</v>
      </c>
      <c r="C200">
        <v>-5.5009999999999998E-3</v>
      </c>
      <c r="D200">
        <v>4.1887000000000001E-2</v>
      </c>
      <c r="E200">
        <v>2.5447999999999998E-2</v>
      </c>
      <c r="F200">
        <v>4.4879999999999998E-3</v>
      </c>
      <c r="G200">
        <v>1.0318000000000001E-2</v>
      </c>
      <c r="H200">
        <v>7.9100000000000004E-4</v>
      </c>
      <c r="I200">
        <v>0.11505799999999999</v>
      </c>
      <c r="J200">
        <v>9.7276000000000001E-2</v>
      </c>
      <c r="K200">
        <v>1.7305999999999998E-2</v>
      </c>
      <c r="L200">
        <v>7.4818999999999997E-2</v>
      </c>
      <c r="M200">
        <v>0.36954700000000001</v>
      </c>
      <c r="N200">
        <v>0.36206100000000002</v>
      </c>
    </row>
    <row r="201" spans="1:14" x14ac:dyDescent="0.2">
      <c r="B201">
        <v>-3.2658E-2</v>
      </c>
      <c r="C201">
        <v>-6.7759999999999999E-3</v>
      </c>
      <c r="D201">
        <v>-6.5339999999999999E-3</v>
      </c>
      <c r="E201">
        <v>2.6544999999999999E-2</v>
      </c>
      <c r="F201">
        <v>0.18307399999999999</v>
      </c>
      <c r="G201">
        <v>0.17093</v>
      </c>
      <c r="H201">
        <v>0.13006899999999999</v>
      </c>
      <c r="I201">
        <v>0.26163199999999998</v>
      </c>
      <c r="J201">
        <v>0.31461299999999998</v>
      </c>
      <c r="K201">
        <v>0.183867</v>
      </c>
      <c r="L201">
        <v>0.238293</v>
      </c>
      <c r="M201">
        <v>0.458565</v>
      </c>
      <c r="N201">
        <v>0.45900099999999999</v>
      </c>
    </row>
    <row r="202" spans="1:14" x14ac:dyDescent="0.2">
      <c r="B202">
        <v>-7.0336999999999997E-2</v>
      </c>
      <c r="C202">
        <v>-2.1416999999999999E-2</v>
      </c>
      <c r="D202">
        <v>9.6780000000000008E-3</v>
      </c>
      <c r="E202">
        <v>2.2728999999999999E-2</v>
      </c>
      <c r="F202">
        <v>-1.4852000000000001E-2</v>
      </c>
      <c r="G202">
        <v>5.9969000000000001E-2</v>
      </c>
      <c r="H202">
        <v>5.9929000000000003E-2</v>
      </c>
      <c r="I202">
        <v>-5.2906000000000002E-2</v>
      </c>
      <c r="J202">
        <v>0.14402200000000001</v>
      </c>
      <c r="K202">
        <v>0.18856999999999999</v>
      </c>
      <c r="L202">
        <v>1.4115000000000001E-2</v>
      </c>
      <c r="M202">
        <v>-0.151364</v>
      </c>
      <c r="N202">
        <v>0.42937599999999998</v>
      </c>
    </row>
    <row r="203" spans="1:14" x14ac:dyDescent="0.2">
      <c r="B203">
        <v>-1.2019E-2</v>
      </c>
      <c r="C203">
        <v>4.1419999999999998E-3</v>
      </c>
      <c r="D203">
        <v>2.0489E-2</v>
      </c>
      <c r="E203">
        <v>8.9829999999999997E-3</v>
      </c>
      <c r="F203">
        <v>-1.3587E-2</v>
      </c>
      <c r="G203">
        <v>-8.9131000000000002E-2</v>
      </c>
      <c r="H203">
        <v>-1.3596E-2</v>
      </c>
      <c r="I203">
        <v>-0.10894</v>
      </c>
      <c r="J203">
        <v>-0.100049</v>
      </c>
      <c r="K203">
        <v>0.29422300000000001</v>
      </c>
      <c r="L203">
        <v>-0.21893599999999999</v>
      </c>
      <c r="M203">
        <v>-0.15692700000000001</v>
      </c>
      <c r="N203">
        <v>0.78101600000000004</v>
      </c>
    </row>
    <row r="204" spans="1:14" x14ac:dyDescent="0.2">
      <c r="B204">
        <v>9.195E-3</v>
      </c>
      <c r="C204">
        <v>4.15E-3</v>
      </c>
      <c r="D204">
        <v>-1.6317000000000002E-2</v>
      </c>
      <c r="E204">
        <v>-1.5852999999999999E-2</v>
      </c>
      <c r="F204">
        <v>-5.8789000000000001E-2</v>
      </c>
      <c r="G204">
        <v>-0.103446</v>
      </c>
      <c r="H204">
        <v>-0.13236600000000001</v>
      </c>
      <c r="I204">
        <v>-0.20319799999999999</v>
      </c>
      <c r="J204">
        <v>-0.19337299999999999</v>
      </c>
      <c r="K204">
        <v>-0.91788599999999998</v>
      </c>
      <c r="L204">
        <v>-0.57965599999999995</v>
      </c>
      <c r="M204">
        <v>0.13514000000000001</v>
      </c>
      <c r="N204">
        <v>-0.17803099999999999</v>
      </c>
    </row>
    <row r="205" spans="1:14" x14ac:dyDescent="0.2">
      <c r="A205" t="s">
        <v>186</v>
      </c>
    </row>
    <row r="206" spans="1:14" x14ac:dyDescent="0.2">
      <c r="B206">
        <v>-9.8930000000000008E-3</v>
      </c>
      <c r="C206">
        <v>2.728E-3</v>
      </c>
      <c r="D206">
        <v>-1.8558000000000002E-2</v>
      </c>
      <c r="E206">
        <v>0.10788200000000001</v>
      </c>
      <c r="F206">
        <v>8.0749000000000001E-2</v>
      </c>
      <c r="G206">
        <v>0.13828199999999999</v>
      </c>
      <c r="H206">
        <v>4.2921000000000001E-2</v>
      </c>
      <c r="I206">
        <v>5.8982E-2</v>
      </c>
      <c r="J206">
        <v>0.207397</v>
      </c>
      <c r="K206">
        <v>0.182112</v>
      </c>
      <c r="L206">
        <v>0.25283299999999997</v>
      </c>
      <c r="M206">
        <v>-6.6916000000000003E-2</v>
      </c>
      <c r="N206">
        <v>0.65510999999999997</v>
      </c>
    </row>
    <row r="207" spans="1:14" x14ac:dyDescent="0.2">
      <c r="B207">
        <v>2.2623000000000001E-2</v>
      </c>
      <c r="C207">
        <v>1.021E-3</v>
      </c>
      <c r="D207">
        <v>-1.7570000000000001E-3</v>
      </c>
      <c r="E207">
        <v>-6.2519999999999997E-3</v>
      </c>
      <c r="F207">
        <v>2.0219000000000001E-2</v>
      </c>
      <c r="G207">
        <v>1.2505E-2</v>
      </c>
      <c r="H207">
        <v>4.0631E-2</v>
      </c>
      <c r="I207">
        <v>-0.210871</v>
      </c>
      <c r="J207">
        <v>-0.286499</v>
      </c>
      <c r="K207">
        <v>-0.26417200000000002</v>
      </c>
      <c r="L207">
        <v>-6.3130000000000006E-2</v>
      </c>
      <c r="M207">
        <v>-0.69973700000000005</v>
      </c>
      <c r="N207">
        <v>-0.154085</v>
      </c>
    </row>
    <row r="208" spans="1:14" x14ac:dyDescent="0.2">
      <c r="B208">
        <v>2.6290999999999998E-2</v>
      </c>
      <c r="C208">
        <v>-2.2941E-2</v>
      </c>
      <c r="D208">
        <v>-4.5750000000000001E-3</v>
      </c>
      <c r="E208">
        <v>6.9200000000000002E-4</v>
      </c>
      <c r="F208">
        <v>3.9973000000000002E-2</v>
      </c>
      <c r="G208">
        <v>0.210229</v>
      </c>
      <c r="H208">
        <v>3.0731000000000001E-2</v>
      </c>
      <c r="I208">
        <v>0.16576399999999999</v>
      </c>
      <c r="J208">
        <v>0.135856</v>
      </c>
      <c r="K208">
        <v>0.20613400000000001</v>
      </c>
      <c r="L208">
        <v>-0.22067700000000001</v>
      </c>
      <c r="M208">
        <v>-0.31303799999999998</v>
      </c>
      <c r="N208">
        <v>0.217588</v>
      </c>
    </row>
    <row r="209" spans="2:14" x14ac:dyDescent="0.2">
      <c r="B209">
        <v>-2.5804000000000001E-2</v>
      </c>
      <c r="C209">
        <v>7.156E-3</v>
      </c>
      <c r="D209">
        <v>-2.2009000000000001E-2</v>
      </c>
      <c r="E209">
        <v>3.9581999999999999E-2</v>
      </c>
      <c r="F209">
        <v>3.8380999999999998E-2</v>
      </c>
      <c r="G209">
        <v>6.8958000000000005E-2</v>
      </c>
      <c r="H209">
        <v>0.462976</v>
      </c>
      <c r="I209">
        <v>-0.105363</v>
      </c>
      <c r="J209">
        <v>-3.3189999999999997E-2</v>
      </c>
      <c r="K209">
        <v>0.24538199999999999</v>
      </c>
      <c r="L209">
        <v>1.7200000000000001E-4</v>
      </c>
      <c r="M209">
        <v>-0.14602999999999999</v>
      </c>
      <c r="N209">
        <v>0.65464500000000003</v>
      </c>
    </row>
    <row r="210" spans="2:14" x14ac:dyDescent="0.2">
      <c r="B210">
        <v>-3.5824000000000002E-2</v>
      </c>
      <c r="C210">
        <v>-2.4310999999999999E-2</v>
      </c>
      <c r="D210">
        <v>-2.4097E-2</v>
      </c>
      <c r="E210">
        <v>3.6623000000000003E-2</v>
      </c>
      <c r="F210">
        <v>1.4800000000000001E-2</v>
      </c>
      <c r="G210">
        <v>4.9466999999999997E-2</v>
      </c>
      <c r="H210">
        <v>0.102067</v>
      </c>
      <c r="I210">
        <v>0.27893000000000001</v>
      </c>
      <c r="J210">
        <v>-7.6871999999999996E-2</v>
      </c>
      <c r="K210">
        <v>-0.28057500000000002</v>
      </c>
      <c r="L210">
        <v>0.62985999999999998</v>
      </c>
      <c r="M210">
        <v>0.32982299999999998</v>
      </c>
      <c r="N210">
        <v>0.48488199999999998</v>
      </c>
    </row>
    <row r="211" spans="2:14" x14ac:dyDescent="0.2">
      <c r="B211">
        <v>1.73E-3</v>
      </c>
      <c r="C211">
        <v>1.9900000000000001E-4</v>
      </c>
      <c r="D211">
        <v>-1.6833999999999998E-2</v>
      </c>
      <c r="E211">
        <v>-2.3011E-2</v>
      </c>
      <c r="F211">
        <v>3.0577E-2</v>
      </c>
      <c r="G211">
        <v>5.5682000000000002E-2</v>
      </c>
      <c r="H211">
        <v>-3.1110000000000001E-3</v>
      </c>
      <c r="I211">
        <v>4.5763999999999999E-2</v>
      </c>
      <c r="J211">
        <v>9.3108999999999997E-2</v>
      </c>
      <c r="K211">
        <v>2.1218000000000001E-2</v>
      </c>
      <c r="L211">
        <v>0.24215900000000001</v>
      </c>
      <c r="M211">
        <v>0.279999</v>
      </c>
      <c r="N211">
        <v>0.33915499999999998</v>
      </c>
    </row>
    <row r="212" spans="2:14" x14ac:dyDescent="0.2">
      <c r="B212">
        <v>7.0594000000000004E-2</v>
      </c>
      <c r="C212">
        <v>-6.3769999999999999E-3</v>
      </c>
      <c r="D212">
        <v>1.2187999999999999E-2</v>
      </c>
      <c r="E212">
        <v>-1.5869999999999999E-2</v>
      </c>
      <c r="F212">
        <v>-5.6681000000000002E-2</v>
      </c>
      <c r="G212">
        <v>1.7570000000000001E-3</v>
      </c>
      <c r="H212">
        <v>-9.9099999999999991E-4</v>
      </c>
      <c r="I212">
        <v>5.4071000000000001E-2</v>
      </c>
      <c r="J212">
        <v>0.11089499999999999</v>
      </c>
      <c r="K212">
        <v>0.152862</v>
      </c>
      <c r="L212">
        <v>0.165438</v>
      </c>
      <c r="M212">
        <v>-0.75364299999999995</v>
      </c>
      <c r="N212">
        <v>-0.27195000000000003</v>
      </c>
    </row>
    <row r="213" spans="2:14" x14ac:dyDescent="0.2">
      <c r="B213">
        <v>-8.9809999999999994E-3</v>
      </c>
      <c r="C213">
        <v>2.8937000000000001E-2</v>
      </c>
      <c r="D213">
        <v>-1.1258000000000001E-2</v>
      </c>
      <c r="E213">
        <v>9.5139999999999999E-3</v>
      </c>
      <c r="F213">
        <v>-3.5399999999999999E-4</v>
      </c>
      <c r="G213">
        <v>-2.7779999999999999E-2</v>
      </c>
      <c r="H213">
        <v>0.10942499999999999</v>
      </c>
      <c r="I213">
        <v>2.7546999999999999E-2</v>
      </c>
      <c r="J213">
        <v>3.4779999999999998E-2</v>
      </c>
      <c r="K213">
        <v>-1.6917999999999999E-2</v>
      </c>
      <c r="L213">
        <v>-6.6480999999999998E-2</v>
      </c>
      <c r="M213">
        <v>-0.48413</v>
      </c>
      <c r="N213">
        <v>-0.54159100000000004</v>
      </c>
    </row>
    <row r="214" spans="2:14" x14ac:dyDescent="0.2">
      <c r="B214">
        <v>-2.3011E-2</v>
      </c>
      <c r="C214">
        <v>2.0618000000000001E-2</v>
      </c>
      <c r="D214">
        <v>8.8310000000000003E-3</v>
      </c>
      <c r="E214">
        <v>-1.6691999999999999E-2</v>
      </c>
      <c r="F214">
        <v>-6.6489000000000006E-2</v>
      </c>
      <c r="G214">
        <v>-2.4268000000000001E-2</v>
      </c>
      <c r="H214">
        <v>-0.11185299999999999</v>
      </c>
      <c r="I214">
        <v>0.10642500000000001</v>
      </c>
      <c r="J214">
        <v>3.2356000000000003E-2</v>
      </c>
      <c r="K214">
        <v>1.5671999999999998E-2</v>
      </c>
      <c r="L214">
        <v>-1.5576E-2</v>
      </c>
      <c r="M214">
        <v>-0.101359</v>
      </c>
      <c r="N214">
        <v>-0.43154700000000001</v>
      </c>
    </row>
    <row r="215" spans="2:14" x14ac:dyDescent="0.2">
      <c r="B215">
        <v>-6.8089999999999999E-3</v>
      </c>
      <c r="C215">
        <v>-2.1879999999999998E-3</v>
      </c>
      <c r="D215">
        <v>1.4326E-2</v>
      </c>
      <c r="E215">
        <v>-2.1971999999999998E-2</v>
      </c>
      <c r="F215">
        <v>-1.3065999999999999E-2</v>
      </c>
      <c r="G215">
        <v>-1.5793000000000001E-2</v>
      </c>
      <c r="H215">
        <v>2.5406000000000001E-2</v>
      </c>
      <c r="I215">
        <v>-2.3241999999999999E-2</v>
      </c>
      <c r="J215">
        <v>5.5086000000000003E-2</v>
      </c>
      <c r="K215">
        <v>0.11574</v>
      </c>
      <c r="L215">
        <v>6.5890000000000002E-3</v>
      </c>
      <c r="M215">
        <v>-4.5102999999999997E-2</v>
      </c>
      <c r="N215">
        <v>0.198937</v>
      </c>
    </row>
    <row r="216" spans="2:14" x14ac:dyDescent="0.2">
      <c r="B216">
        <v>2.9465999999999999E-2</v>
      </c>
      <c r="C216">
        <v>1.2234E-2</v>
      </c>
      <c r="D216">
        <v>3.2939999999999997E-2</v>
      </c>
      <c r="E216">
        <v>-1.1475000000000001E-2</v>
      </c>
      <c r="F216">
        <v>1.1372E-2</v>
      </c>
      <c r="G216">
        <v>2.3774E-2</v>
      </c>
      <c r="H216">
        <v>6.3090000000000004E-3</v>
      </c>
      <c r="I216">
        <v>1.0621999999999999E-2</v>
      </c>
      <c r="J216">
        <v>2.3741000000000002E-2</v>
      </c>
      <c r="K216">
        <v>0.123386</v>
      </c>
      <c r="L216">
        <v>9.9353999999999998E-2</v>
      </c>
      <c r="M216">
        <v>-5.4121000000000002E-2</v>
      </c>
      <c r="N216">
        <v>-0.23044100000000001</v>
      </c>
    </row>
    <row r="217" spans="2:14" x14ac:dyDescent="0.2">
      <c r="B217">
        <v>2.1510999999999999E-2</v>
      </c>
      <c r="C217">
        <v>-1.5713999999999999E-2</v>
      </c>
      <c r="D217">
        <v>-7.6E-3</v>
      </c>
      <c r="E217">
        <v>-6.7154000000000005E-2</v>
      </c>
      <c r="F217">
        <v>-0.123638</v>
      </c>
      <c r="G217">
        <v>-9.1558E-2</v>
      </c>
      <c r="H217">
        <v>-4.359E-3</v>
      </c>
      <c r="I217">
        <v>4.0999999999999999E-4</v>
      </c>
      <c r="J217">
        <v>4.0210999999999997E-2</v>
      </c>
      <c r="K217">
        <v>0.107595</v>
      </c>
      <c r="L217">
        <v>8.9973999999999998E-2</v>
      </c>
      <c r="M217">
        <v>0.12790699999999999</v>
      </c>
      <c r="N217">
        <v>1.8606999999999999E-2</v>
      </c>
    </row>
    <row r="218" spans="2:14" x14ac:dyDescent="0.2">
      <c r="B218">
        <v>-1.9428000000000001E-2</v>
      </c>
      <c r="C218">
        <v>-1.8619999999999999E-3</v>
      </c>
      <c r="D218">
        <v>-2.5229999999999999E-2</v>
      </c>
      <c r="E218">
        <v>4.9750000000000003E-3</v>
      </c>
      <c r="F218">
        <v>-4.0106000000000003E-2</v>
      </c>
      <c r="G218">
        <v>3.1163E-2</v>
      </c>
      <c r="H218">
        <v>0.152255</v>
      </c>
      <c r="I218">
        <v>5.2458999999999999E-2</v>
      </c>
      <c r="J218">
        <v>7.1441000000000004E-2</v>
      </c>
      <c r="K218">
        <v>0.13980000000000001</v>
      </c>
      <c r="L218">
        <v>0.11122899999999999</v>
      </c>
      <c r="M218">
        <v>0.119742</v>
      </c>
      <c r="N218">
        <v>-2.7075999999999999E-2</v>
      </c>
    </row>
    <row r="219" spans="2:14" x14ac:dyDescent="0.2">
      <c r="B219">
        <v>-6.2857999999999997E-2</v>
      </c>
      <c r="C219">
        <v>-1.4160000000000001E-2</v>
      </c>
      <c r="D219">
        <v>-7.9023999999999997E-2</v>
      </c>
      <c r="E219">
        <v>-4.4679999999999997E-2</v>
      </c>
      <c r="F219">
        <v>-8.9679999999999996E-2</v>
      </c>
      <c r="G219">
        <v>-5.7518E-2</v>
      </c>
      <c r="H219">
        <v>-6.4837000000000006E-2</v>
      </c>
      <c r="I219">
        <v>8.0283999999999994E-2</v>
      </c>
      <c r="J219">
        <v>2.4035000000000001E-2</v>
      </c>
      <c r="K219">
        <v>0.12845599999999999</v>
      </c>
      <c r="L219">
        <v>8.7861999999999996E-2</v>
      </c>
      <c r="M219">
        <v>-1.7687000000000001E-2</v>
      </c>
      <c r="N219">
        <v>-3.0700000000000002E-2</v>
      </c>
    </row>
    <row r="220" spans="2:14" x14ac:dyDescent="0.2">
      <c r="B220">
        <v>-8.8106000000000004E-2</v>
      </c>
      <c r="C220">
        <v>-3.3849999999999998E-2</v>
      </c>
      <c r="D220">
        <v>1.2540000000000001E-2</v>
      </c>
      <c r="E220">
        <v>-6.1156000000000002E-2</v>
      </c>
      <c r="F220">
        <v>-3.6462000000000001E-2</v>
      </c>
      <c r="G220">
        <v>1.2347E-2</v>
      </c>
      <c r="H220">
        <v>5.3821000000000001E-2</v>
      </c>
      <c r="I220">
        <v>-1.9810000000000001E-2</v>
      </c>
      <c r="J220">
        <v>0.18839600000000001</v>
      </c>
      <c r="K220">
        <v>0.20325799999999999</v>
      </c>
      <c r="L220">
        <v>0.17557600000000001</v>
      </c>
      <c r="M220">
        <v>0.14299300000000001</v>
      </c>
      <c r="N220">
        <v>-1.1856E-2</v>
      </c>
    </row>
    <row r="221" spans="2:14" x14ac:dyDescent="0.2">
      <c r="B221">
        <v>-1.7645000000000001E-2</v>
      </c>
      <c r="C221">
        <v>-3.9528000000000001E-2</v>
      </c>
      <c r="D221">
        <v>-2.8125000000000001E-2</v>
      </c>
      <c r="E221">
        <v>-4.0293000000000002E-2</v>
      </c>
      <c r="F221">
        <v>-6.5516000000000005E-2</v>
      </c>
      <c r="G221">
        <v>-5.8180000000000003E-2</v>
      </c>
      <c r="H221">
        <v>0.10138999999999999</v>
      </c>
      <c r="I221">
        <v>2.8018000000000001E-2</v>
      </c>
      <c r="J221">
        <v>1.0718E-2</v>
      </c>
      <c r="K221">
        <v>9.9404000000000006E-2</v>
      </c>
      <c r="L221">
        <v>-3.9522000000000002E-2</v>
      </c>
      <c r="M221">
        <v>0.100177</v>
      </c>
      <c r="N221">
        <v>3.6225E-2</v>
      </c>
    </row>
    <row r="222" spans="2:14" x14ac:dyDescent="0.2">
      <c r="B222">
        <v>-5.6285000000000002E-2</v>
      </c>
      <c r="C222">
        <v>-4.9048000000000001E-2</v>
      </c>
      <c r="D222">
        <v>1.1896E-2</v>
      </c>
      <c r="E222">
        <v>2.8180000000000002E-3</v>
      </c>
      <c r="F222">
        <v>2.5860000000000002E-3</v>
      </c>
      <c r="G222">
        <v>-2.4788999999999999E-2</v>
      </c>
      <c r="H222">
        <v>-5.3291999999999999E-2</v>
      </c>
      <c r="I222">
        <v>-3.1716000000000001E-2</v>
      </c>
      <c r="J222">
        <v>3.1119999999999998E-2</v>
      </c>
      <c r="K222">
        <v>0.15496399999999999</v>
      </c>
      <c r="L222">
        <v>8.2319999999999997E-3</v>
      </c>
      <c r="M222">
        <v>0.28984599999999999</v>
      </c>
      <c r="N222">
        <v>0.219503</v>
      </c>
    </row>
    <row r="223" spans="2:14" x14ac:dyDescent="0.2">
      <c r="B223">
        <v>-6.2419000000000002E-2</v>
      </c>
      <c r="C223">
        <v>-5.7666000000000002E-2</v>
      </c>
      <c r="D223">
        <v>-9.6902000000000002E-2</v>
      </c>
      <c r="E223">
        <v>-6.4200000000000004E-3</v>
      </c>
      <c r="F223">
        <v>6.901E-3</v>
      </c>
      <c r="G223">
        <v>2.4933E-2</v>
      </c>
      <c r="H223">
        <v>1.5165E-2</v>
      </c>
      <c r="I223">
        <v>-5.2130999999999997E-2</v>
      </c>
      <c r="J223">
        <v>6.4210000000000003E-2</v>
      </c>
      <c r="K223">
        <v>8.0855999999999997E-2</v>
      </c>
      <c r="L223">
        <v>0.29238500000000001</v>
      </c>
      <c r="M223">
        <v>0.28883999999999999</v>
      </c>
      <c r="N223">
        <v>0.271262</v>
      </c>
    </row>
    <row r="224" spans="2:14" x14ac:dyDescent="0.2">
      <c r="B224">
        <v>-1.8669000000000002E-2</v>
      </c>
      <c r="C224">
        <v>-4.0043000000000002E-2</v>
      </c>
      <c r="D224">
        <v>-4.9714000000000001E-2</v>
      </c>
      <c r="E224">
        <v>-6.8030999999999994E-2</v>
      </c>
      <c r="F224">
        <v>-2.3740000000000001E-2</v>
      </c>
      <c r="G224">
        <v>1.4255E-2</v>
      </c>
      <c r="H224">
        <v>-6.4365000000000006E-2</v>
      </c>
      <c r="I224">
        <v>-7.4134000000000005E-2</v>
      </c>
      <c r="J224">
        <v>4.2313999999999997E-2</v>
      </c>
      <c r="K224">
        <v>9.9539000000000002E-2</v>
      </c>
      <c r="L224">
        <v>0.14203399999999999</v>
      </c>
      <c r="M224">
        <v>-1.5613E-2</v>
      </c>
      <c r="N224">
        <v>0.232818</v>
      </c>
    </row>
    <row r="225" spans="2:14" x14ac:dyDescent="0.2">
      <c r="B225">
        <v>-7.4143000000000001E-2</v>
      </c>
      <c r="C225">
        <v>-3.8318999999999999E-2</v>
      </c>
      <c r="D225">
        <v>-3.8353999999999999E-2</v>
      </c>
      <c r="E225">
        <v>-3.0182E-2</v>
      </c>
      <c r="F225">
        <v>-3.8905000000000002E-2</v>
      </c>
      <c r="G225">
        <v>-1.8685E-2</v>
      </c>
      <c r="H225">
        <v>2.4459999999999999E-2</v>
      </c>
      <c r="I225">
        <v>-5.5842000000000003E-2</v>
      </c>
      <c r="J225">
        <v>-7.7479999999999997E-3</v>
      </c>
      <c r="K225">
        <v>4.3056999999999998E-2</v>
      </c>
      <c r="L225">
        <v>0.19439999999999999</v>
      </c>
      <c r="M225">
        <v>-2.8395E-2</v>
      </c>
      <c r="N225">
        <v>6.4061999999999994E-2</v>
      </c>
    </row>
    <row r="226" spans="2:14" x14ac:dyDescent="0.2">
      <c r="B226">
        <v>-2.5191000000000002E-2</v>
      </c>
      <c r="C226">
        <v>-3.8144999999999998E-2</v>
      </c>
      <c r="D226">
        <v>-8.8859999999999998E-3</v>
      </c>
      <c r="E226">
        <v>-1.7694000000000001E-2</v>
      </c>
      <c r="F226">
        <v>-8.7555999999999995E-2</v>
      </c>
      <c r="G226">
        <v>-9.1240000000000002E-3</v>
      </c>
      <c r="H226">
        <v>3.274E-3</v>
      </c>
      <c r="I226">
        <v>7.9080000000000001E-3</v>
      </c>
      <c r="J226">
        <v>-0.100631</v>
      </c>
      <c r="K226">
        <v>-7.8340000000000007E-2</v>
      </c>
      <c r="L226">
        <v>-0.125088</v>
      </c>
      <c r="M226">
        <v>5.3823999999999997E-2</v>
      </c>
      <c r="N226">
        <v>0.28254099999999999</v>
      </c>
    </row>
    <row r="227" spans="2:14" x14ac:dyDescent="0.2">
      <c r="B227">
        <v>1.3972999999999999E-2</v>
      </c>
      <c r="C227">
        <v>-1.0950000000000001E-3</v>
      </c>
      <c r="D227">
        <v>4.7724000000000003E-2</v>
      </c>
      <c r="E227">
        <v>2.1174999999999999E-2</v>
      </c>
      <c r="F227">
        <v>-1.7881999999999999E-2</v>
      </c>
      <c r="G227">
        <v>1.4755000000000001E-2</v>
      </c>
      <c r="H227">
        <v>-4.9772999999999998E-2</v>
      </c>
      <c r="I227">
        <v>5.4900000000000001E-3</v>
      </c>
      <c r="J227">
        <v>-2.1026E-2</v>
      </c>
      <c r="K227">
        <v>-8.8467000000000004E-2</v>
      </c>
      <c r="L227">
        <v>-0.26104699999999997</v>
      </c>
      <c r="M227">
        <v>-0.263575</v>
      </c>
      <c r="N227">
        <v>-0.293074</v>
      </c>
    </row>
    <row r="228" spans="2:14" x14ac:dyDescent="0.2">
      <c r="B228">
        <v>1.8051000000000001E-2</v>
      </c>
      <c r="C228">
        <v>2.1198999999999999E-2</v>
      </c>
      <c r="D228">
        <v>2.0778000000000001E-2</v>
      </c>
      <c r="E228">
        <v>6.0507999999999999E-2</v>
      </c>
      <c r="F228">
        <v>2.1606E-2</v>
      </c>
      <c r="G228">
        <v>-4.7319E-2</v>
      </c>
      <c r="H228">
        <v>1.1668E-2</v>
      </c>
      <c r="I228">
        <v>-5.0444000000000003E-2</v>
      </c>
      <c r="J228">
        <v>-2.0699999999999999E-4</v>
      </c>
      <c r="K228">
        <v>9.4029999999999999E-3</v>
      </c>
      <c r="L228">
        <v>-8.5042999999999994E-2</v>
      </c>
      <c r="M228">
        <v>-6.7696000000000006E-2</v>
      </c>
      <c r="N228">
        <v>-0.17805000000000001</v>
      </c>
    </row>
    <row r="229" spans="2:14" x14ac:dyDescent="0.2">
      <c r="B229">
        <v>-1.5606E-2</v>
      </c>
      <c r="C229">
        <v>1.2086E-2</v>
      </c>
      <c r="D229">
        <v>-8.8909999999999996E-3</v>
      </c>
      <c r="E229">
        <v>-3.545E-3</v>
      </c>
      <c r="F229">
        <v>3.9139999999999999E-3</v>
      </c>
      <c r="G229">
        <v>1.9140000000000001E-2</v>
      </c>
      <c r="H229">
        <v>-2.7525999999999998E-2</v>
      </c>
      <c r="I229">
        <v>-6.5988000000000005E-2</v>
      </c>
      <c r="J229">
        <v>-4.5587000000000003E-2</v>
      </c>
      <c r="K229">
        <v>-5.7689999999999998E-3</v>
      </c>
      <c r="L229">
        <v>-3.0653E-2</v>
      </c>
      <c r="M229">
        <v>-0.13081999999999999</v>
      </c>
      <c r="N229">
        <v>-0.260075</v>
      </c>
    </row>
    <row r="230" spans="2:14" x14ac:dyDescent="0.2">
      <c r="B230">
        <v>-6.1041999999999999E-2</v>
      </c>
      <c r="C230">
        <v>1.7559999999999999E-2</v>
      </c>
      <c r="D230">
        <v>3.0953999999999999E-2</v>
      </c>
      <c r="E230">
        <v>-2.3876000000000001E-2</v>
      </c>
      <c r="F230">
        <v>2.1144E-2</v>
      </c>
      <c r="G230">
        <v>3.4229000000000002E-2</v>
      </c>
      <c r="H230">
        <v>2.6515E-2</v>
      </c>
      <c r="I230">
        <v>5.5704999999999998E-2</v>
      </c>
      <c r="J230">
        <v>3.4680000000000002E-2</v>
      </c>
      <c r="K230">
        <v>7.5506000000000004E-2</v>
      </c>
      <c r="L230">
        <v>9.4522999999999996E-2</v>
      </c>
      <c r="M230">
        <v>-1.7794999999999998E-2</v>
      </c>
      <c r="N230">
        <v>-0.11855599999999999</v>
      </c>
    </row>
    <row r="231" spans="2:14" x14ac:dyDescent="0.2">
      <c r="B231">
        <v>8.6758000000000002E-2</v>
      </c>
      <c r="C231">
        <v>4.6349000000000001E-2</v>
      </c>
      <c r="D231">
        <v>3.0831000000000001E-2</v>
      </c>
      <c r="E231">
        <v>1.8366E-2</v>
      </c>
      <c r="F231">
        <v>-2.6452E-2</v>
      </c>
      <c r="G231">
        <v>6.1190000000000003E-3</v>
      </c>
      <c r="H231">
        <v>-1.0150000000000001E-3</v>
      </c>
      <c r="I231">
        <v>3.9961999999999998E-2</v>
      </c>
      <c r="J231">
        <v>3.666E-3</v>
      </c>
      <c r="K231">
        <v>-5.9588000000000002E-2</v>
      </c>
      <c r="L231">
        <v>5.2338000000000003E-2</v>
      </c>
      <c r="M231">
        <v>-7.6085E-2</v>
      </c>
      <c r="N231">
        <v>-4.829E-2</v>
      </c>
    </row>
    <row r="232" spans="2:14" x14ac:dyDescent="0.2">
      <c r="B232">
        <v>4.5508E-2</v>
      </c>
      <c r="C232">
        <v>3.6560000000000002E-2</v>
      </c>
      <c r="D232">
        <v>-2.5219999999999999E-3</v>
      </c>
      <c r="E232">
        <v>-6.3940000000000004E-3</v>
      </c>
      <c r="F232">
        <v>-2.4898E-2</v>
      </c>
      <c r="G232">
        <v>-3.8476000000000003E-2</v>
      </c>
      <c r="H232">
        <v>-3.8004999999999997E-2</v>
      </c>
      <c r="I232">
        <v>3.6422999999999997E-2</v>
      </c>
      <c r="J232">
        <v>9.3598000000000001E-2</v>
      </c>
      <c r="K232">
        <v>8.4329999999999995E-3</v>
      </c>
      <c r="L232">
        <v>6.182E-2</v>
      </c>
      <c r="M232">
        <v>9.3163999999999997E-2</v>
      </c>
      <c r="N232">
        <v>4.2844E-2</v>
      </c>
    </row>
    <row r="233" spans="2:14" x14ac:dyDescent="0.2">
      <c r="B233">
        <v>4.2379999999999996E-3</v>
      </c>
      <c r="C233">
        <v>4.5919999999999997E-3</v>
      </c>
      <c r="D233">
        <v>1.781E-3</v>
      </c>
      <c r="E233">
        <v>-3.6470000000000002E-2</v>
      </c>
      <c r="F233">
        <v>2.663E-3</v>
      </c>
      <c r="G233">
        <v>-3.8643999999999998E-2</v>
      </c>
      <c r="H233">
        <v>-0.13058400000000001</v>
      </c>
      <c r="I233">
        <v>3.7215999999999999E-2</v>
      </c>
      <c r="J233">
        <v>2.2309999999999999E-3</v>
      </c>
      <c r="K233">
        <v>0.21010899999999999</v>
      </c>
      <c r="L233">
        <v>6.2220999999999999E-2</v>
      </c>
      <c r="M233">
        <v>6.0457999999999998E-2</v>
      </c>
      <c r="N233">
        <v>0.15612300000000001</v>
      </c>
    </row>
    <row r="234" spans="2:14" x14ac:dyDescent="0.2">
      <c r="B234">
        <v>5.9283000000000002E-2</v>
      </c>
      <c r="C234">
        <v>1.4048E-2</v>
      </c>
      <c r="D234">
        <v>-1.506E-3</v>
      </c>
      <c r="E234">
        <v>-4.1714000000000001E-2</v>
      </c>
      <c r="F234">
        <v>4.3083999999999997E-2</v>
      </c>
      <c r="G234">
        <v>2.7286000000000001E-2</v>
      </c>
      <c r="H234">
        <v>-6.8473999999999993E-2</v>
      </c>
      <c r="I234">
        <v>-7.5251999999999999E-2</v>
      </c>
      <c r="J234">
        <v>-9.1211E-2</v>
      </c>
      <c r="K234">
        <v>1.8003999999999999E-2</v>
      </c>
      <c r="L234">
        <v>6.3967999999999997E-2</v>
      </c>
      <c r="M234">
        <v>-3.4499999999999998E-4</v>
      </c>
      <c r="N234">
        <v>0.26386599999999999</v>
      </c>
    </row>
    <row r="235" spans="2:14" x14ac:dyDescent="0.2">
      <c r="B235">
        <v>6.2508999999999995E-2</v>
      </c>
      <c r="C235">
        <v>7.7869999999999995E-2</v>
      </c>
      <c r="D235">
        <v>1.4777E-2</v>
      </c>
      <c r="E235">
        <v>-4.4392000000000001E-2</v>
      </c>
      <c r="F235">
        <v>-6.7058999999999994E-2</v>
      </c>
      <c r="G235">
        <v>6.6530000000000001E-3</v>
      </c>
      <c r="H235">
        <v>1.3421000000000001E-2</v>
      </c>
      <c r="I235">
        <v>-3.2433999999999998E-2</v>
      </c>
      <c r="J235">
        <v>-6.4552999999999999E-2</v>
      </c>
      <c r="K235">
        <v>-2.9729999999999999E-3</v>
      </c>
      <c r="L235">
        <v>4.0522000000000002E-2</v>
      </c>
      <c r="M235">
        <v>-0.10142</v>
      </c>
      <c r="N235">
        <v>-7.3130000000000001E-2</v>
      </c>
    </row>
    <row r="236" spans="2:14" x14ac:dyDescent="0.2">
      <c r="B236">
        <v>3.1988999999999997E-2</v>
      </c>
      <c r="C236">
        <v>3.1648000000000003E-2</v>
      </c>
      <c r="D236">
        <v>4.5782000000000003E-2</v>
      </c>
      <c r="E236">
        <v>1.4612E-2</v>
      </c>
      <c r="F236">
        <v>6.9999999999999999E-6</v>
      </c>
      <c r="G236">
        <v>-7.3001999999999997E-2</v>
      </c>
      <c r="H236">
        <v>0.112037</v>
      </c>
      <c r="I236">
        <v>6.7007999999999998E-2</v>
      </c>
      <c r="J236">
        <v>8.3250000000000008E-3</v>
      </c>
      <c r="K236">
        <v>-2.7768999999999999E-2</v>
      </c>
      <c r="L236">
        <v>-2.6779999999999998E-3</v>
      </c>
      <c r="M236">
        <v>7.6555999999999999E-2</v>
      </c>
      <c r="N236">
        <v>0.14299200000000001</v>
      </c>
    </row>
    <row r="237" spans="2:14" x14ac:dyDescent="0.2">
      <c r="B237">
        <v>4.2249000000000002E-2</v>
      </c>
      <c r="C237">
        <v>6.6763000000000003E-2</v>
      </c>
      <c r="D237">
        <v>3.1916E-2</v>
      </c>
      <c r="E237">
        <v>-2.5560000000000001E-3</v>
      </c>
      <c r="F237">
        <v>3.5073E-2</v>
      </c>
      <c r="G237">
        <v>4.8601999999999999E-2</v>
      </c>
      <c r="H237">
        <v>-5.2139999999999999E-3</v>
      </c>
      <c r="I237">
        <v>3.7648000000000001E-2</v>
      </c>
      <c r="J237">
        <v>1.5999999999999999E-5</v>
      </c>
      <c r="K237">
        <v>-3.9899999999999996E-3</v>
      </c>
      <c r="L237">
        <v>-4.9690999999999999E-2</v>
      </c>
      <c r="M237">
        <v>-2.9205999999999999E-2</v>
      </c>
      <c r="N237">
        <v>-0.133386</v>
      </c>
    </row>
    <row r="238" spans="2:14" x14ac:dyDescent="0.2">
      <c r="B238">
        <v>2.7238999999999999E-2</v>
      </c>
      <c r="C238">
        <v>-2.0188000000000001E-2</v>
      </c>
      <c r="D238">
        <v>-1.4031999999999999E-2</v>
      </c>
      <c r="E238">
        <v>5.9090000000000002E-3</v>
      </c>
      <c r="F238">
        <v>-0.100509</v>
      </c>
      <c r="G238">
        <v>-1.1328E-2</v>
      </c>
      <c r="H238">
        <v>-7.2775000000000006E-2</v>
      </c>
      <c r="I238">
        <v>-7.3774999999999993E-2</v>
      </c>
      <c r="J238">
        <v>-3.8767000000000003E-2</v>
      </c>
      <c r="K238">
        <v>-5.1651000000000002E-2</v>
      </c>
      <c r="L238">
        <v>-9.6757999999999997E-2</v>
      </c>
      <c r="M238">
        <v>-0.23058600000000001</v>
      </c>
      <c r="N238">
        <v>-0.14304700000000001</v>
      </c>
    </row>
    <row r="239" spans="2:14" x14ac:dyDescent="0.2">
      <c r="B239">
        <v>3.3577999999999997E-2</v>
      </c>
      <c r="C239">
        <v>2.0362999999999999E-2</v>
      </c>
      <c r="D239">
        <v>6.6171999999999995E-2</v>
      </c>
      <c r="E239">
        <v>3.4485000000000002E-2</v>
      </c>
      <c r="F239">
        <v>4.7537000000000003E-2</v>
      </c>
      <c r="G239">
        <v>-6.38E-4</v>
      </c>
      <c r="H239">
        <v>7.9892000000000005E-2</v>
      </c>
      <c r="I239">
        <v>-2.8809000000000001E-2</v>
      </c>
      <c r="J239">
        <v>4.6552000000000003E-2</v>
      </c>
      <c r="K239">
        <v>0.29410900000000001</v>
      </c>
      <c r="L239">
        <v>-0.148287</v>
      </c>
      <c r="M239">
        <v>-0.17425399999999999</v>
      </c>
      <c r="N239">
        <v>-0.21430099999999999</v>
      </c>
    </row>
    <row r="240" spans="2:14" x14ac:dyDescent="0.2">
      <c r="B240">
        <v>-1.9019000000000001E-2</v>
      </c>
      <c r="C240">
        <v>2.4568E-2</v>
      </c>
      <c r="D240">
        <v>5.0985000000000003E-2</v>
      </c>
      <c r="E240">
        <v>6.2391000000000002E-2</v>
      </c>
      <c r="F240">
        <v>3.2515000000000002E-2</v>
      </c>
      <c r="G240">
        <v>2.7711E-2</v>
      </c>
      <c r="H240">
        <v>-6.3490000000000005E-2</v>
      </c>
      <c r="I240">
        <v>-0.13477500000000001</v>
      </c>
      <c r="J240">
        <v>-0.14912900000000001</v>
      </c>
      <c r="K240">
        <v>-0.38942599999999999</v>
      </c>
      <c r="L240">
        <v>-0.12113</v>
      </c>
      <c r="M240">
        <v>-5.4849000000000002E-2</v>
      </c>
      <c r="N240">
        <v>-0.26883200000000002</v>
      </c>
    </row>
    <row r="241" spans="1:51" x14ac:dyDescent="0.2">
      <c r="B241">
        <v>-5.7299999999999999E-3</v>
      </c>
      <c r="C241">
        <v>-9.1999999999999998E-3</v>
      </c>
      <c r="D241">
        <v>3.9560000000000003E-3</v>
      </c>
      <c r="E241">
        <v>3.0529000000000001E-2</v>
      </c>
      <c r="F241">
        <v>3.3891999999999999E-2</v>
      </c>
      <c r="G241">
        <v>6.1260000000000004E-3</v>
      </c>
      <c r="H241">
        <v>-3.0491000000000001E-2</v>
      </c>
      <c r="I241">
        <v>-0.15553</v>
      </c>
      <c r="J241">
        <v>-0.19031999999999999</v>
      </c>
      <c r="K241">
        <v>-0.43605300000000002</v>
      </c>
      <c r="L241">
        <v>-0.22265499999999999</v>
      </c>
      <c r="M241">
        <v>-0.30454500000000001</v>
      </c>
      <c r="N241">
        <v>-0.198209</v>
      </c>
    </row>
    <row r="242" spans="1:51" x14ac:dyDescent="0.2">
      <c r="A242" t="s">
        <v>187</v>
      </c>
    </row>
    <row r="243" spans="1:51" x14ac:dyDescent="0.2">
      <c r="A243">
        <v>0.35159699999999999</v>
      </c>
    </row>
    <row r="244" spans="1:51" x14ac:dyDescent="0.2">
      <c r="A244" t="s">
        <v>188</v>
      </c>
    </row>
    <row r="245" spans="1:51" x14ac:dyDescent="0.2">
      <c r="B245">
        <v>0</v>
      </c>
      <c r="C245">
        <v>2.9964999999999999E-2</v>
      </c>
      <c r="D245">
        <v>-1.7377E-2</v>
      </c>
      <c r="E245">
        <v>0.13947599999999999</v>
      </c>
      <c r="F245">
        <v>0.23152200000000001</v>
      </c>
      <c r="G245">
        <v>0.36825200000000002</v>
      </c>
      <c r="H245">
        <v>0.85409199999999996</v>
      </c>
      <c r="I245">
        <v>0.94036799999999998</v>
      </c>
      <c r="J245">
        <v>0.516903</v>
      </c>
      <c r="K245">
        <v>3.1614</v>
      </c>
      <c r="L245">
        <v>0.29215200000000002</v>
      </c>
      <c r="M245">
        <v>-0.25081700000000001</v>
      </c>
      <c r="N245">
        <v>-0.62678</v>
      </c>
      <c r="O245">
        <v>1.097245</v>
      </c>
      <c r="P245">
        <v>0.32700299999999999</v>
      </c>
      <c r="Q245">
        <v>-2.016E-3</v>
      </c>
      <c r="R245">
        <v>5.7249000000000001E-2</v>
      </c>
      <c r="S245">
        <v>-1.558756</v>
      </c>
      <c r="T245">
        <v>-0.58779000000000003</v>
      </c>
      <c r="U245">
        <v>-0.55407899999999999</v>
      </c>
      <c r="V245">
        <v>0.91363399999999995</v>
      </c>
      <c r="W245">
        <v>0.20524100000000001</v>
      </c>
      <c r="X245">
        <v>1.0458160000000001</v>
      </c>
      <c r="Y245">
        <v>1.4184209999999999</v>
      </c>
      <c r="Z245">
        <v>4.8057999999999997E-2</v>
      </c>
      <c r="AA245">
        <v>-0.50146999999999997</v>
      </c>
      <c r="AB245">
        <v>-0.57879400000000003</v>
      </c>
      <c r="AC245">
        <v>-0.269561</v>
      </c>
      <c r="AD245">
        <v>-0.81747599999999998</v>
      </c>
      <c r="AE245">
        <v>-0.22086700000000001</v>
      </c>
      <c r="AF245">
        <v>-0.277779</v>
      </c>
      <c r="AG245">
        <v>0.64251899999999995</v>
      </c>
      <c r="AH245">
        <v>0.12795899999999999</v>
      </c>
      <c r="AI245">
        <v>0.278254</v>
      </c>
      <c r="AJ245">
        <v>-0.466306</v>
      </c>
      <c r="AK245">
        <v>-1.0394490000000001</v>
      </c>
      <c r="AL245">
        <v>-0.28585300000000002</v>
      </c>
      <c r="AM245">
        <v>1.346814</v>
      </c>
      <c r="AN245">
        <v>0.50817699999999999</v>
      </c>
      <c r="AO245">
        <v>1.817367</v>
      </c>
      <c r="AP245">
        <v>0.68198499999999995</v>
      </c>
      <c r="AQ245">
        <v>0.99329199999999995</v>
      </c>
      <c r="AR245">
        <v>0.220804</v>
      </c>
      <c r="AS245">
        <v>0.706735</v>
      </c>
      <c r="AT245">
        <v>0.75909700000000002</v>
      </c>
      <c r="AU245">
        <v>-1.4095690000000001</v>
      </c>
      <c r="AV245">
        <v>-0.171767</v>
      </c>
      <c r="AW245">
        <v>0.21392700000000001</v>
      </c>
      <c r="AX245">
        <v>0</v>
      </c>
      <c r="AY245">
        <v>0</v>
      </c>
    </row>
    <row r="246" spans="1:51" x14ac:dyDescent="0.2">
      <c r="A246" t="s">
        <v>189</v>
      </c>
    </row>
    <row r="247" spans="1:51" x14ac:dyDescent="0.2">
      <c r="A247">
        <v>0.145903</v>
      </c>
    </row>
    <row r="248" spans="1:51" x14ac:dyDescent="0.2">
      <c r="A248" t="s">
        <v>158</v>
      </c>
    </row>
    <row r="249" spans="1:51" x14ac:dyDescent="0.2">
      <c r="A249">
        <v>1968</v>
      </c>
      <c r="B249">
        <v>1969</v>
      </c>
      <c r="C249">
        <v>1970</v>
      </c>
      <c r="D249">
        <v>1971</v>
      </c>
      <c r="E249">
        <v>1972</v>
      </c>
      <c r="F249">
        <v>1973</v>
      </c>
      <c r="G249">
        <v>1974</v>
      </c>
      <c r="H249">
        <v>1975</v>
      </c>
      <c r="I249">
        <v>1976</v>
      </c>
      <c r="J249">
        <v>1977</v>
      </c>
      <c r="K249">
        <v>1978</v>
      </c>
      <c r="L249">
        <v>1979</v>
      </c>
      <c r="M249">
        <v>1980</v>
      </c>
      <c r="N249">
        <v>1981</v>
      </c>
      <c r="O249">
        <v>1982</v>
      </c>
      <c r="P249">
        <v>1983</v>
      </c>
      <c r="Q249">
        <v>1984</v>
      </c>
      <c r="R249">
        <v>1985</v>
      </c>
      <c r="S249">
        <v>1986</v>
      </c>
      <c r="T249">
        <v>1987</v>
      </c>
      <c r="U249">
        <v>1988</v>
      </c>
      <c r="V249">
        <v>1989</v>
      </c>
      <c r="W249">
        <v>1990</v>
      </c>
      <c r="X249">
        <v>1991</v>
      </c>
      <c r="Y249">
        <v>1992</v>
      </c>
      <c r="Z249">
        <v>1993</v>
      </c>
      <c r="AA249">
        <v>1994</v>
      </c>
      <c r="AB249">
        <v>1995</v>
      </c>
      <c r="AC249">
        <v>1996</v>
      </c>
      <c r="AD249">
        <v>1997</v>
      </c>
      <c r="AE249">
        <v>1998</v>
      </c>
      <c r="AF249">
        <v>1999</v>
      </c>
      <c r="AG249">
        <v>2000</v>
      </c>
      <c r="AH249">
        <v>2001</v>
      </c>
      <c r="AI249">
        <v>2002</v>
      </c>
      <c r="AJ249">
        <v>2003</v>
      </c>
      <c r="AK249">
        <v>2004</v>
      </c>
      <c r="AL249">
        <v>2005</v>
      </c>
      <c r="AM249">
        <v>2006</v>
      </c>
      <c r="AN249">
        <v>2007</v>
      </c>
      <c r="AO249">
        <v>2008</v>
      </c>
      <c r="AP249">
        <v>2009</v>
      </c>
      <c r="AQ249">
        <v>2010</v>
      </c>
      <c r="AR249">
        <v>2011</v>
      </c>
      <c r="AS249">
        <v>2012</v>
      </c>
      <c r="AT249">
        <v>2013</v>
      </c>
      <c r="AU249">
        <v>2014</v>
      </c>
      <c r="AV249">
        <v>2015</v>
      </c>
      <c r="AW249">
        <v>2016</v>
      </c>
    </row>
    <row r="250" spans="1:51" x14ac:dyDescent="0.2">
      <c r="A250" t="s">
        <v>190</v>
      </c>
    </row>
    <row r="251" spans="1:51" x14ac:dyDescent="0.2">
      <c r="A251">
        <v>0</v>
      </c>
      <c r="B251">
        <v>-8.9029999999999995E-3</v>
      </c>
      <c r="C251">
        <v>2.9315000000000001E-2</v>
      </c>
      <c r="D251">
        <v>1.4781000000000001E-2</v>
      </c>
      <c r="E251">
        <v>2.094E-2</v>
      </c>
      <c r="F251">
        <v>6.2115999999999998E-2</v>
      </c>
      <c r="G251">
        <v>8.4880000000000008E-3</v>
      </c>
      <c r="H251">
        <v>-4.1309999999999999E-2</v>
      </c>
      <c r="I251">
        <v>0.138435</v>
      </c>
      <c r="J251">
        <v>-0.12554399999999999</v>
      </c>
      <c r="K251">
        <v>-8.3218E-2</v>
      </c>
      <c r="L251">
        <v>-7.8074000000000005E-2</v>
      </c>
      <c r="M251">
        <v>-0.25551600000000002</v>
      </c>
      <c r="N251">
        <v>-3.9301000000000003E-2</v>
      </c>
      <c r="O251">
        <v>-1.0762000000000001E-2</v>
      </c>
      <c r="P251">
        <v>-3.4733E-2</v>
      </c>
      <c r="Q251">
        <v>-2.3016000000000002E-2</v>
      </c>
      <c r="R251">
        <v>-4.4031000000000001E-2</v>
      </c>
      <c r="S251">
        <v>-9.0547000000000002E-2</v>
      </c>
      <c r="T251">
        <v>-0.21077399999999999</v>
      </c>
      <c r="U251">
        <v>-0.24434500000000001</v>
      </c>
      <c r="V251">
        <v>-0.27531699999999998</v>
      </c>
      <c r="W251">
        <v>0.12016300000000001</v>
      </c>
      <c r="X251">
        <v>0.27910299999999999</v>
      </c>
      <c r="Y251">
        <v>9.2572000000000002E-2</v>
      </c>
      <c r="Z251">
        <v>-0.11489099999999999</v>
      </c>
      <c r="AA251">
        <v>1.525E-2</v>
      </c>
      <c r="AB251">
        <v>9.5783999999999994E-2</v>
      </c>
      <c r="AC251">
        <v>6.3950999999999994E-2</v>
      </c>
      <c r="AD251">
        <v>8.3755999999999997E-2</v>
      </c>
      <c r="AE251">
        <v>7.79E-3</v>
      </c>
      <c r="AF251">
        <v>6.2462999999999998E-2</v>
      </c>
      <c r="AG251">
        <v>0.13053999999999999</v>
      </c>
      <c r="AH251">
        <v>0.25171300000000002</v>
      </c>
      <c r="AI251">
        <v>0.111819</v>
      </c>
      <c r="AJ251">
        <v>-7.8516000000000002E-2</v>
      </c>
      <c r="AK251">
        <v>-0.136295</v>
      </c>
      <c r="AL251">
        <v>-5.0423000000000003E-2</v>
      </c>
      <c r="AM251">
        <v>-0.22569900000000001</v>
      </c>
      <c r="AN251">
        <v>-6.3444E-2</v>
      </c>
      <c r="AO251">
        <v>-0.19850599999999999</v>
      </c>
      <c r="AP251">
        <v>-0.24779799999999999</v>
      </c>
      <c r="AQ251">
        <v>-0.21443200000000001</v>
      </c>
      <c r="AR251">
        <v>-0.135154</v>
      </c>
      <c r="AS251">
        <v>5.0250999999999997E-2</v>
      </c>
      <c r="AT251">
        <v>0.121242</v>
      </c>
      <c r="AU251">
        <v>7.9353999999999994E-2</v>
      </c>
      <c r="AV251">
        <v>-6.9411E-2</v>
      </c>
      <c r="AW251">
        <v>0</v>
      </c>
      <c r="AX251">
        <v>0</v>
      </c>
    </row>
    <row r="252" spans="1:51" x14ac:dyDescent="0.2">
      <c r="A252" t="s">
        <v>191</v>
      </c>
    </row>
    <row r="253" spans="1:51" x14ac:dyDescent="0.2">
      <c r="B253">
        <v>3</v>
      </c>
      <c r="C253">
        <v>4</v>
      </c>
      <c r="D253">
        <v>5</v>
      </c>
      <c r="E253">
        <v>6</v>
      </c>
      <c r="F253">
        <v>7</v>
      </c>
      <c r="G253">
        <v>8</v>
      </c>
      <c r="H253">
        <v>9</v>
      </c>
      <c r="I253">
        <v>10</v>
      </c>
      <c r="J253">
        <v>11</v>
      </c>
      <c r="K253">
        <v>12</v>
      </c>
      <c r="L253">
        <v>13</v>
      </c>
      <c r="M253">
        <v>14</v>
      </c>
      <c r="N253">
        <v>15</v>
      </c>
    </row>
    <row r="254" spans="1:51" x14ac:dyDescent="0.2">
      <c r="A254" t="s">
        <v>192</v>
      </c>
    </row>
    <row r="255" spans="1:51" x14ac:dyDescent="0.2">
      <c r="B255">
        <v>0.36380800000000002</v>
      </c>
      <c r="C255">
        <v>0.47527200000000003</v>
      </c>
      <c r="D255">
        <v>0.58938999999999997</v>
      </c>
      <c r="E255">
        <v>0.70276400000000006</v>
      </c>
      <c r="F255">
        <v>0.81283499999999997</v>
      </c>
      <c r="G255">
        <v>0.91778800000000005</v>
      </c>
      <c r="H255">
        <v>1.016432</v>
      </c>
      <c r="I255">
        <v>1.1080700000000001</v>
      </c>
      <c r="J255">
        <v>1.192393</v>
      </c>
      <c r="K255">
        <v>1.2693719999999999</v>
      </c>
      <c r="L255">
        <v>1.3391869999999999</v>
      </c>
      <c r="M255">
        <v>1.402155</v>
      </c>
      <c r="N255">
        <v>1.4586840000000001</v>
      </c>
    </row>
    <row r="256" spans="1:51" x14ac:dyDescent="0.2">
      <c r="A256" t="s">
        <v>193</v>
      </c>
    </row>
    <row r="257" spans="1:1" x14ac:dyDescent="0.2">
      <c r="A257">
        <v>0.87253499999999995</v>
      </c>
    </row>
    <row r="258" spans="1:1" x14ac:dyDescent="0.2">
      <c r="A258" t="s">
        <v>194</v>
      </c>
    </row>
    <row r="259" spans="1:1" x14ac:dyDescent="0.2">
      <c r="A259">
        <v>27.927838000000001</v>
      </c>
    </row>
    <row r="260" spans="1:1" x14ac:dyDescent="0.2">
      <c r="A260" t="s">
        <v>195</v>
      </c>
    </row>
    <row r="261" spans="1:1" x14ac:dyDescent="0.2">
      <c r="A261">
        <v>44.367694</v>
      </c>
    </row>
    <row r="268" spans="1:1" x14ac:dyDescent="0.2">
      <c r="A268">
        <f>LN(A247)</f>
        <v>-1.9248132616360059</v>
      </c>
    </row>
    <row r="270" spans="1:1" x14ac:dyDescent="0.2">
      <c r="A270">
        <f>LN(A243)</f>
        <v>-1.0452696456307247</v>
      </c>
    </row>
  </sheetData>
  <conditionalFormatting sqref="C128:C177">
    <cfRule type="colorScale" priority="27">
      <colorScale>
        <cfvo type="min"/>
        <cfvo type="max"/>
        <color rgb="FFFCFCFF"/>
        <color rgb="FFF8696B"/>
      </colorScale>
    </cfRule>
  </conditionalFormatting>
  <conditionalFormatting sqref="B128:B177">
    <cfRule type="colorScale" priority="26">
      <colorScale>
        <cfvo type="min"/>
        <cfvo type="max"/>
        <color rgb="FFFCFCFF"/>
        <color rgb="FFF8696B"/>
      </colorScale>
    </cfRule>
  </conditionalFormatting>
  <conditionalFormatting sqref="D128:D177">
    <cfRule type="colorScale" priority="25">
      <colorScale>
        <cfvo type="min"/>
        <cfvo type="max"/>
        <color rgb="FFFCFCFF"/>
        <color rgb="FFF8696B"/>
      </colorScale>
    </cfRule>
  </conditionalFormatting>
  <conditionalFormatting sqref="E128:E177">
    <cfRule type="colorScale" priority="24">
      <colorScale>
        <cfvo type="min"/>
        <cfvo type="max"/>
        <color rgb="FFFCFCFF"/>
        <color rgb="FFF8696B"/>
      </colorScale>
    </cfRule>
  </conditionalFormatting>
  <conditionalFormatting sqref="F128:F177">
    <cfRule type="colorScale" priority="23">
      <colorScale>
        <cfvo type="min"/>
        <cfvo type="max"/>
        <color rgb="FFFCFCFF"/>
        <color rgb="FFF8696B"/>
      </colorScale>
    </cfRule>
  </conditionalFormatting>
  <conditionalFormatting sqref="G128:G177">
    <cfRule type="colorScale" priority="22">
      <colorScale>
        <cfvo type="min"/>
        <cfvo type="max"/>
        <color rgb="FFFCFCFF"/>
        <color rgb="FFF8696B"/>
      </colorScale>
    </cfRule>
  </conditionalFormatting>
  <conditionalFormatting sqref="H128:H177">
    <cfRule type="colorScale" priority="21">
      <colorScale>
        <cfvo type="min"/>
        <cfvo type="max"/>
        <color rgb="FFFCFCFF"/>
        <color rgb="FFF8696B"/>
      </colorScale>
    </cfRule>
  </conditionalFormatting>
  <conditionalFormatting sqref="I128:I177">
    <cfRule type="colorScale" priority="20">
      <colorScale>
        <cfvo type="min"/>
        <cfvo type="max"/>
        <color rgb="FFFCFCFF"/>
        <color rgb="FFF8696B"/>
      </colorScale>
    </cfRule>
  </conditionalFormatting>
  <conditionalFormatting sqref="J128:J177">
    <cfRule type="colorScale" priority="19">
      <colorScale>
        <cfvo type="min"/>
        <cfvo type="max"/>
        <color rgb="FFFCFCFF"/>
        <color rgb="FFF8696B"/>
      </colorScale>
    </cfRule>
  </conditionalFormatting>
  <conditionalFormatting sqref="K128:K177">
    <cfRule type="colorScale" priority="18">
      <colorScale>
        <cfvo type="min"/>
        <cfvo type="max"/>
        <color rgb="FFFCFCFF"/>
        <color rgb="FFF8696B"/>
      </colorScale>
    </cfRule>
  </conditionalFormatting>
  <conditionalFormatting sqref="L128:L177">
    <cfRule type="colorScale" priority="17">
      <colorScale>
        <cfvo type="min"/>
        <cfvo type="max"/>
        <color rgb="FFFCFCFF"/>
        <color rgb="FFF8696B"/>
      </colorScale>
    </cfRule>
  </conditionalFormatting>
  <conditionalFormatting sqref="M128:M177">
    <cfRule type="colorScale" priority="16">
      <colorScale>
        <cfvo type="min"/>
        <cfvo type="max"/>
        <color rgb="FFFCFCFF"/>
        <color rgb="FFF8696B"/>
      </colorScale>
    </cfRule>
  </conditionalFormatting>
  <conditionalFormatting sqref="N128:N177">
    <cfRule type="colorScale" priority="15">
      <colorScale>
        <cfvo type="min"/>
        <cfvo type="max"/>
        <color rgb="FFFCFCFF"/>
        <color rgb="FFF8696B"/>
      </colorScale>
    </cfRule>
  </conditionalFormatting>
  <conditionalFormatting sqref="C179:C204">
    <cfRule type="colorScale" priority="13">
      <colorScale>
        <cfvo type="min"/>
        <cfvo type="max"/>
        <color rgb="FFFCFCFF"/>
        <color rgb="FFF8696B"/>
      </colorScale>
    </cfRule>
  </conditionalFormatting>
  <conditionalFormatting sqref="B179:B204">
    <cfRule type="colorScale" priority="12">
      <colorScale>
        <cfvo type="min"/>
        <cfvo type="max"/>
        <color rgb="FFFCFCFF"/>
        <color rgb="FFF8696B"/>
      </colorScale>
    </cfRule>
  </conditionalFormatting>
  <conditionalFormatting sqref="D179:D204">
    <cfRule type="colorScale" priority="11">
      <colorScale>
        <cfvo type="min"/>
        <cfvo type="max"/>
        <color rgb="FFFCFCFF"/>
        <color rgb="FFF8696B"/>
      </colorScale>
    </cfRule>
  </conditionalFormatting>
  <conditionalFormatting sqref="E179:E204">
    <cfRule type="colorScale" priority="10">
      <colorScale>
        <cfvo type="min"/>
        <cfvo type="max"/>
        <color rgb="FFFCFCFF"/>
        <color rgb="FFF8696B"/>
      </colorScale>
    </cfRule>
  </conditionalFormatting>
  <conditionalFormatting sqref="F179:F204">
    <cfRule type="colorScale" priority="9">
      <colorScale>
        <cfvo type="min"/>
        <cfvo type="max"/>
        <color rgb="FFFCFCFF"/>
        <color rgb="FFF8696B"/>
      </colorScale>
    </cfRule>
  </conditionalFormatting>
  <conditionalFormatting sqref="G179:G204">
    <cfRule type="colorScale" priority="8">
      <colorScale>
        <cfvo type="min"/>
        <cfvo type="max"/>
        <color rgb="FFFCFCFF"/>
        <color rgb="FFF8696B"/>
      </colorScale>
    </cfRule>
  </conditionalFormatting>
  <conditionalFormatting sqref="H179:H204">
    <cfRule type="colorScale" priority="7">
      <colorScale>
        <cfvo type="min"/>
        <cfvo type="max"/>
        <color rgb="FFFCFCFF"/>
        <color rgb="FFF8696B"/>
      </colorScale>
    </cfRule>
  </conditionalFormatting>
  <conditionalFormatting sqref="I179:I204">
    <cfRule type="colorScale" priority="6">
      <colorScale>
        <cfvo type="min"/>
        <cfvo type="max"/>
        <color rgb="FFFCFCFF"/>
        <color rgb="FFF8696B"/>
      </colorScale>
    </cfRule>
  </conditionalFormatting>
  <conditionalFormatting sqref="J179:J204">
    <cfRule type="colorScale" priority="5">
      <colorScale>
        <cfvo type="min"/>
        <cfvo type="max"/>
        <color rgb="FFFCFCFF"/>
        <color rgb="FFF8696B"/>
      </colorScale>
    </cfRule>
  </conditionalFormatting>
  <conditionalFormatting sqref="K179:K204">
    <cfRule type="colorScale" priority="4">
      <colorScale>
        <cfvo type="min"/>
        <cfvo type="max"/>
        <color rgb="FFFCFCFF"/>
        <color rgb="FFF8696B"/>
      </colorScale>
    </cfRule>
  </conditionalFormatting>
  <conditionalFormatting sqref="L179:L204">
    <cfRule type="colorScale" priority="3">
      <colorScale>
        <cfvo type="min"/>
        <cfvo type="max"/>
        <color rgb="FFFCFCFF"/>
        <color rgb="FFF8696B"/>
      </colorScale>
    </cfRule>
  </conditionalFormatting>
  <conditionalFormatting sqref="M179:M204">
    <cfRule type="colorScale" priority="2">
      <colorScale>
        <cfvo type="min"/>
        <cfvo type="max"/>
        <color rgb="FFFCFCFF"/>
        <color rgb="FFF8696B"/>
      </colorScale>
    </cfRule>
  </conditionalFormatting>
  <conditionalFormatting sqref="N179:N20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workbookViewId="0">
      <selection activeCell="O27" sqref="O27"/>
    </sheetView>
  </sheetViews>
  <sheetFormatPr baseColWidth="10" defaultRowHeight="16" x14ac:dyDescent="0.2"/>
  <sheetData>
    <row r="1" spans="1:15" x14ac:dyDescent="0.2">
      <c r="B1" t="s">
        <v>177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 x14ac:dyDescent="0.2">
      <c r="A2">
        <v>1</v>
      </c>
      <c r="B2">
        <v>1991</v>
      </c>
      <c r="C2">
        <v>7.5588171645744898E-2</v>
      </c>
      <c r="D2">
        <v>5.0464292241041299E-2</v>
      </c>
      <c r="E2">
        <v>1.83804307618705E-2</v>
      </c>
      <c r="F2">
        <v>1.7961679113984299E-2</v>
      </c>
      <c r="G2">
        <v>1.62745655404101E-2</v>
      </c>
      <c r="H2">
        <v>2.9074366104374399E-2</v>
      </c>
      <c r="I2">
        <v>1.58154075253382E-2</v>
      </c>
      <c r="J2">
        <v>4.2468921518562103E-2</v>
      </c>
      <c r="K2">
        <v>2.55371692002168E-2</v>
      </c>
      <c r="L2">
        <v>4.9329943915124998E-2</v>
      </c>
      <c r="M2">
        <v>2.4113848690886602E-2</v>
      </c>
      <c r="N2">
        <v>6.0470403037110897E-2</v>
      </c>
      <c r="O2">
        <v>3.4002590430806903E-2</v>
      </c>
    </row>
    <row r="3" spans="1:15" x14ac:dyDescent="0.2">
      <c r="A3">
        <v>2</v>
      </c>
      <c r="B3">
        <v>1992</v>
      </c>
      <c r="C3">
        <v>3.30498561362201E-2</v>
      </c>
      <c r="D3">
        <v>3.84591011002701E-2</v>
      </c>
      <c r="E3">
        <v>4.6341701257924597E-2</v>
      </c>
      <c r="F3">
        <v>4.9586145363306099E-2</v>
      </c>
      <c r="G3">
        <v>2.4494164810270801E-2</v>
      </c>
      <c r="H3">
        <v>1.95975128792782E-2</v>
      </c>
      <c r="I3">
        <v>2.8257098443913602E-2</v>
      </c>
      <c r="J3">
        <v>2.3454099085306799E-2</v>
      </c>
      <c r="K3">
        <v>3.3391722877179099E-2</v>
      </c>
      <c r="L3">
        <v>3.3942410208955699E-2</v>
      </c>
      <c r="M3">
        <v>8.2678901230537796E-2</v>
      </c>
      <c r="N3">
        <v>4.7082671931129902E-2</v>
      </c>
      <c r="O3">
        <v>4.9061477238097499E-2</v>
      </c>
    </row>
    <row r="4" spans="1:15" x14ac:dyDescent="0.2">
      <c r="A4">
        <v>3</v>
      </c>
      <c r="B4">
        <v>1993</v>
      </c>
      <c r="C4">
        <v>1.4614235216462899E-2</v>
      </c>
      <c r="D4">
        <v>5.5197669941054002E-3</v>
      </c>
      <c r="E4">
        <v>2.4229509465237799E-2</v>
      </c>
      <c r="F4">
        <v>4.6163948412566401E-2</v>
      </c>
      <c r="G4">
        <v>5.3572392575828597E-2</v>
      </c>
      <c r="H4">
        <v>3.6371323542400899E-2</v>
      </c>
      <c r="I4">
        <v>2.0248596015823499E-2</v>
      </c>
      <c r="J4">
        <v>3.0236692397266899E-2</v>
      </c>
      <c r="K4">
        <v>3.2529205634366599E-2</v>
      </c>
      <c r="L4">
        <v>4.6164049514441002E-2</v>
      </c>
      <c r="M4">
        <v>5.2285784870028502E-2</v>
      </c>
      <c r="N4">
        <v>8.3297293298624203E-2</v>
      </c>
      <c r="O4">
        <v>5.0661754772679403E-2</v>
      </c>
    </row>
    <row r="5" spans="1:15" x14ac:dyDescent="0.2">
      <c r="A5">
        <v>4</v>
      </c>
      <c r="B5">
        <v>1994</v>
      </c>
      <c r="C5">
        <v>7.6165014834871897E-2</v>
      </c>
      <c r="D5">
        <v>1.8400821299677399E-2</v>
      </c>
      <c r="E5">
        <v>8.8443304763756794E-3</v>
      </c>
      <c r="F5">
        <v>2.2769327363889098E-2</v>
      </c>
      <c r="G5">
        <v>6.2419114990425503E-2</v>
      </c>
      <c r="H5">
        <v>0.10670540354956</v>
      </c>
      <c r="I5">
        <v>5.12006254925019E-2</v>
      </c>
      <c r="J5">
        <v>4.4565674100739298E-2</v>
      </c>
      <c r="K5">
        <v>4.6500529100950497E-2</v>
      </c>
      <c r="L5">
        <v>4.0833674877147098E-2</v>
      </c>
      <c r="M5">
        <v>5.6349090926584501E-2</v>
      </c>
      <c r="N5">
        <v>0.10277132887594</v>
      </c>
      <c r="O5">
        <v>6.8300182365046494E-2</v>
      </c>
    </row>
    <row r="6" spans="1:15" x14ac:dyDescent="0.2">
      <c r="A6">
        <v>5</v>
      </c>
      <c r="B6">
        <v>1995</v>
      </c>
      <c r="C6">
        <v>4.6640656836702099E-2</v>
      </c>
      <c r="D6">
        <v>3.52169836930653E-2</v>
      </c>
      <c r="E6">
        <v>1.75315280382837E-2</v>
      </c>
      <c r="F6">
        <v>9.6611402804285193E-3</v>
      </c>
      <c r="G6">
        <v>2.1866637734966499E-2</v>
      </c>
      <c r="H6">
        <v>3.4571544851650503E-2</v>
      </c>
      <c r="I6">
        <v>6.68070148681984E-2</v>
      </c>
      <c r="J6">
        <v>6.6119758158877495E-2</v>
      </c>
      <c r="K6">
        <v>3.9439413208648903E-2</v>
      </c>
      <c r="L6">
        <v>8.8442931898592606E-2</v>
      </c>
      <c r="M6">
        <v>4.7046609247367803E-2</v>
      </c>
      <c r="N6">
        <v>0.32412102452413499</v>
      </c>
      <c r="O6">
        <v>9.5629048674107597E-2</v>
      </c>
    </row>
    <row r="7" spans="1:15" x14ac:dyDescent="0.2">
      <c r="A7">
        <v>6</v>
      </c>
      <c r="B7">
        <v>1996</v>
      </c>
      <c r="C7">
        <v>7.9050293171639294E-2</v>
      </c>
      <c r="D7">
        <v>7.6072909899278895E-2</v>
      </c>
      <c r="E7">
        <v>3.26591168118575E-2</v>
      </c>
      <c r="F7">
        <v>1.7529618432767902E-2</v>
      </c>
      <c r="G7">
        <v>1.0393118722032701E-2</v>
      </c>
      <c r="H7">
        <v>1.8409312510093E-2</v>
      </c>
      <c r="I7">
        <v>3.3839634158886703E-2</v>
      </c>
      <c r="J7">
        <v>4.9302724033500799E-2</v>
      </c>
      <c r="K7">
        <v>0.105989122046745</v>
      </c>
      <c r="L7">
        <v>7.7860497364402703E-2</v>
      </c>
      <c r="M7">
        <v>6.6372144265144206E-2</v>
      </c>
      <c r="N7">
        <v>4.1591678133976101E-2</v>
      </c>
      <c r="O7">
        <v>0.13853004844674599</v>
      </c>
    </row>
    <row r="8" spans="1:15" x14ac:dyDescent="0.2">
      <c r="A8">
        <v>7</v>
      </c>
      <c r="B8">
        <v>1997</v>
      </c>
      <c r="C8">
        <v>8.1679462203359504E-2</v>
      </c>
      <c r="D8">
        <v>2.38613211436631E-2</v>
      </c>
      <c r="E8">
        <v>1.43705794896824E-2</v>
      </c>
      <c r="F8">
        <v>1.6597037221661601E-2</v>
      </c>
      <c r="G8">
        <v>1.51453839870258E-2</v>
      </c>
      <c r="H8">
        <v>1.7972344398732399E-2</v>
      </c>
      <c r="I8">
        <v>3.1423905855705599E-2</v>
      </c>
      <c r="J8">
        <v>5.4864464724317802E-2</v>
      </c>
      <c r="K8">
        <v>0.101301823945543</v>
      </c>
      <c r="L8">
        <v>7.4587394572668594E-2</v>
      </c>
      <c r="M8">
        <v>0.142647654931368</v>
      </c>
      <c r="N8">
        <v>7.5128686622019103E-2</v>
      </c>
      <c r="O8">
        <v>6.09702754098667E-2</v>
      </c>
    </row>
    <row r="9" spans="1:15" x14ac:dyDescent="0.2">
      <c r="A9">
        <v>8</v>
      </c>
      <c r="B9">
        <v>1998</v>
      </c>
      <c r="C9">
        <v>6.2734160697137206E-2</v>
      </c>
      <c r="D9">
        <v>5.72613408712161E-2</v>
      </c>
      <c r="E9">
        <v>3.2762441605053497E-2</v>
      </c>
      <c r="F9">
        <v>1.1928722207008999E-2</v>
      </c>
      <c r="G9">
        <v>2.64477212182311E-2</v>
      </c>
      <c r="H9">
        <v>2.7749376598832101E-2</v>
      </c>
      <c r="I9">
        <v>2.01704321974321E-2</v>
      </c>
      <c r="J9">
        <v>4.7340963766217402E-2</v>
      </c>
      <c r="K9">
        <v>7.7047099513142495E-2</v>
      </c>
      <c r="L9">
        <v>9.9439274371784195E-2</v>
      </c>
      <c r="M9">
        <v>0.124587358522422</v>
      </c>
      <c r="N9">
        <v>0.12588277751855001</v>
      </c>
      <c r="O9">
        <v>0.108557061073148</v>
      </c>
    </row>
    <row r="10" spans="1:15" x14ac:dyDescent="0.2">
      <c r="A10">
        <v>9</v>
      </c>
      <c r="B10">
        <v>1999</v>
      </c>
      <c r="C10">
        <v>1.10425847383024E-2</v>
      </c>
      <c r="D10">
        <v>1.3347593781220499E-2</v>
      </c>
      <c r="E10">
        <v>2.0156972188789E-2</v>
      </c>
      <c r="F10">
        <v>1.8273894583532499E-2</v>
      </c>
      <c r="G10">
        <v>8.0534326027906292E-3</v>
      </c>
      <c r="H10">
        <v>2.3008998428918102E-2</v>
      </c>
      <c r="I10">
        <v>3.16080549378586E-2</v>
      </c>
      <c r="J10">
        <v>3.6290754645828198E-2</v>
      </c>
      <c r="K10">
        <v>0.12767485789539901</v>
      </c>
      <c r="L10">
        <v>0.123525514195389</v>
      </c>
      <c r="M10">
        <v>0.45873023179835598</v>
      </c>
      <c r="N10">
        <v>1.09988648424535</v>
      </c>
      <c r="O10">
        <v>0.23656394284148399</v>
      </c>
    </row>
    <row r="11" spans="1:15" x14ac:dyDescent="0.2">
      <c r="A11">
        <v>10</v>
      </c>
      <c r="B11">
        <v>2000</v>
      </c>
      <c r="C11">
        <v>3.7344705009383201E-2</v>
      </c>
      <c r="D11">
        <v>1.0229631247042599E-2</v>
      </c>
      <c r="E11">
        <v>1.0227266179604099E-2</v>
      </c>
      <c r="F11">
        <v>2.09779626418637E-2</v>
      </c>
      <c r="G11">
        <v>1.54808589707693E-2</v>
      </c>
      <c r="H11">
        <v>1.0456734238777E-2</v>
      </c>
      <c r="I11">
        <v>2.7030357035321199E-2</v>
      </c>
      <c r="J11">
        <v>5.5705709999532803E-2</v>
      </c>
      <c r="K11">
        <v>4.0987078409470197E-2</v>
      </c>
      <c r="L11">
        <v>9.71324927238994E-2</v>
      </c>
      <c r="M11">
        <v>0.46990570101843399</v>
      </c>
      <c r="N11">
        <v>0.67147834985342802</v>
      </c>
      <c r="O11">
        <v>0.35842296968967102</v>
      </c>
    </row>
    <row r="12" spans="1:15" x14ac:dyDescent="0.2">
      <c r="A12">
        <v>11</v>
      </c>
      <c r="B12">
        <v>2001</v>
      </c>
      <c r="C12">
        <v>4.3397390856390397E-2</v>
      </c>
      <c r="D12">
        <v>2.8808489868922E-2</v>
      </c>
      <c r="E12">
        <v>1.19917935987686E-2</v>
      </c>
      <c r="F12">
        <v>1.4967749042830601E-2</v>
      </c>
      <c r="G12">
        <v>2.82555396929383E-2</v>
      </c>
      <c r="H12">
        <v>2.4332199896008402E-2</v>
      </c>
      <c r="I12">
        <v>1.79294000799738E-2</v>
      </c>
      <c r="J12">
        <v>4.41405233343923E-2</v>
      </c>
      <c r="K12">
        <v>4.8726870645605498E-2</v>
      </c>
      <c r="L12">
        <v>6.1518346493894302E-2</v>
      </c>
      <c r="M12">
        <v>8.9163064868212696E-2</v>
      </c>
      <c r="N12">
        <v>9.8316906763388598E-2</v>
      </c>
      <c r="O12">
        <v>0.31762547403438202</v>
      </c>
    </row>
    <row r="13" spans="1:15" x14ac:dyDescent="0.2">
      <c r="A13">
        <v>12</v>
      </c>
      <c r="B13">
        <v>2002</v>
      </c>
      <c r="C13">
        <v>3.5426560755309602E-2</v>
      </c>
      <c r="D13">
        <v>1.66920599573523E-2</v>
      </c>
      <c r="E13">
        <v>1.72578847880402E-2</v>
      </c>
      <c r="F13">
        <v>9.5315917846153994E-3</v>
      </c>
      <c r="G13">
        <v>1.4402636859759999E-2</v>
      </c>
      <c r="H13">
        <v>2.46189700186705E-2</v>
      </c>
      <c r="I13">
        <v>2.8755975147974601E-2</v>
      </c>
      <c r="J13">
        <v>2.4943872047304E-2</v>
      </c>
      <c r="K13">
        <v>4.4934297920012099E-2</v>
      </c>
      <c r="L13">
        <v>4.5337089781149302E-2</v>
      </c>
      <c r="M13">
        <v>6.4347283010021905E-2</v>
      </c>
      <c r="N13">
        <v>0.25212497973766601</v>
      </c>
      <c r="O13">
        <v>0.15864809213901901</v>
      </c>
    </row>
    <row r="14" spans="1:15" x14ac:dyDescent="0.2">
      <c r="A14">
        <v>13</v>
      </c>
      <c r="B14">
        <v>2003</v>
      </c>
      <c r="C14">
        <v>9.9774836861059608E-3</v>
      </c>
      <c r="D14">
        <v>1.87275001847312E-2</v>
      </c>
      <c r="E14">
        <v>1.35110651523294E-2</v>
      </c>
      <c r="F14">
        <v>1.4184782619141099E-2</v>
      </c>
      <c r="G14">
        <v>1.25465091649564E-2</v>
      </c>
      <c r="H14">
        <v>2.0339342692305001E-2</v>
      </c>
      <c r="I14">
        <v>3.3654422458110303E-2</v>
      </c>
      <c r="J14">
        <v>4.7138584753977003E-2</v>
      </c>
      <c r="K14">
        <v>4.4327840915773201E-2</v>
      </c>
      <c r="L14">
        <v>5.4202311523881601E-2</v>
      </c>
      <c r="M14">
        <v>0.100289945061771</v>
      </c>
      <c r="N14">
        <v>0.204363784477854</v>
      </c>
      <c r="O14">
        <v>0.132091459381278</v>
      </c>
    </row>
    <row r="15" spans="1:15" x14ac:dyDescent="0.2">
      <c r="A15">
        <v>14</v>
      </c>
      <c r="B15">
        <v>2004</v>
      </c>
      <c r="C15">
        <v>4.0921553707951801E-2</v>
      </c>
      <c r="D15">
        <v>9.0116632918416893E-3</v>
      </c>
      <c r="E15">
        <v>1.26916800127513E-2</v>
      </c>
      <c r="F15">
        <v>1.9879416967664501E-2</v>
      </c>
      <c r="G15">
        <v>1.7398984468175199E-2</v>
      </c>
      <c r="H15">
        <v>1.82172118007786E-2</v>
      </c>
      <c r="I15">
        <v>2.9494343801413001E-2</v>
      </c>
      <c r="J15">
        <v>6.6090635214002699E-2</v>
      </c>
      <c r="K15">
        <v>5.4269690935885101E-2</v>
      </c>
      <c r="L15">
        <v>4.6336640461638101E-2</v>
      </c>
      <c r="M15">
        <v>0.103884355461568</v>
      </c>
      <c r="N15">
        <v>0.12834981432814299</v>
      </c>
      <c r="O15">
        <v>7.41064747684506E-2</v>
      </c>
    </row>
    <row r="16" spans="1:15" x14ac:dyDescent="0.2">
      <c r="A16">
        <v>15</v>
      </c>
      <c r="B16">
        <v>2005</v>
      </c>
      <c r="C16">
        <v>4.8497324908866601E-2</v>
      </c>
      <c r="D16">
        <v>1.10602382529281E-2</v>
      </c>
      <c r="E16">
        <v>7.7326430466833299E-3</v>
      </c>
      <c r="F16">
        <v>1.08395583267162E-2</v>
      </c>
      <c r="G16">
        <v>2.038688255407E-2</v>
      </c>
      <c r="H16">
        <v>3.0253073647540499E-2</v>
      </c>
      <c r="I16">
        <v>2.6681531569751001E-2</v>
      </c>
      <c r="J16">
        <v>4.8645449588403999E-2</v>
      </c>
      <c r="K16">
        <v>7.17571153776628E-2</v>
      </c>
      <c r="L16">
        <v>5.4743589783393699E-2</v>
      </c>
      <c r="M16">
        <v>0.21625123389225301</v>
      </c>
      <c r="N16">
        <v>0.22578753085081099</v>
      </c>
      <c r="O16">
        <v>0.242734348872018</v>
      </c>
    </row>
    <row r="17" spans="1:15" x14ac:dyDescent="0.2">
      <c r="A17">
        <v>16</v>
      </c>
      <c r="B17">
        <v>2006</v>
      </c>
      <c r="C17">
        <v>4.4002959408999197E-2</v>
      </c>
      <c r="D17">
        <v>1.56497987185409E-2</v>
      </c>
      <c r="E17">
        <v>9.3959671716078198E-3</v>
      </c>
      <c r="F17">
        <v>9.7401891461073899E-3</v>
      </c>
      <c r="G17">
        <v>1.47235797646339E-2</v>
      </c>
      <c r="H17">
        <v>2.55603800527507E-2</v>
      </c>
      <c r="I17">
        <v>3.2468224700245102E-2</v>
      </c>
      <c r="J17">
        <v>3.2076719725459002E-2</v>
      </c>
      <c r="K17">
        <v>8.0931666090286597E-2</v>
      </c>
      <c r="L17">
        <v>0.105821616550065</v>
      </c>
      <c r="M17">
        <v>8.7460052237566796E-2</v>
      </c>
      <c r="N17">
        <v>0.108207447795946</v>
      </c>
      <c r="O17">
        <v>8.3763367826602805E-2</v>
      </c>
    </row>
    <row r="18" spans="1:15" x14ac:dyDescent="0.2">
      <c r="A18">
        <v>17</v>
      </c>
      <c r="B18">
        <v>2007</v>
      </c>
      <c r="C18">
        <v>2.73007346020432E-2</v>
      </c>
      <c r="D18">
        <v>1.9776753025327901E-2</v>
      </c>
      <c r="E18">
        <v>9.7735697191994406E-3</v>
      </c>
      <c r="F18">
        <v>8.5042582027380405E-3</v>
      </c>
      <c r="G18">
        <v>1.2761293027271E-2</v>
      </c>
      <c r="H18">
        <v>1.8974145156320201E-2</v>
      </c>
      <c r="I18">
        <v>3.3387088321371203E-2</v>
      </c>
      <c r="J18">
        <v>4.3933788395249702E-2</v>
      </c>
      <c r="K18">
        <v>4.3495082729085997E-2</v>
      </c>
      <c r="L18">
        <v>7.6955511010005195E-2</v>
      </c>
      <c r="M18">
        <v>0.104173400190961</v>
      </c>
      <c r="N18">
        <v>6.66792527531887E-2</v>
      </c>
      <c r="O18">
        <v>5.7390789153461699E-2</v>
      </c>
    </row>
    <row r="19" spans="1:15" x14ac:dyDescent="0.2">
      <c r="A19">
        <v>18</v>
      </c>
      <c r="B19">
        <v>2008</v>
      </c>
      <c r="C19">
        <v>3.1854468258568198E-2</v>
      </c>
      <c r="D19">
        <v>2.1898839204716702E-2</v>
      </c>
      <c r="E19">
        <v>1.5483950007033599E-2</v>
      </c>
      <c r="F19">
        <v>9.2157927415462606E-3</v>
      </c>
      <c r="G19">
        <v>1.28637411745577E-2</v>
      </c>
      <c r="H19">
        <v>1.7578923037438798E-2</v>
      </c>
      <c r="I19">
        <v>2.34397516448158E-2</v>
      </c>
      <c r="J19">
        <v>5.4019122333757101E-2</v>
      </c>
      <c r="K19">
        <v>6.1813720066385802E-2</v>
      </c>
      <c r="L19">
        <v>5.6802481137598698E-2</v>
      </c>
      <c r="M19">
        <v>5.1621674805877198E-2</v>
      </c>
      <c r="N19">
        <v>0.120275910764731</v>
      </c>
      <c r="O19">
        <v>6.3453628701296394E-2</v>
      </c>
    </row>
    <row r="20" spans="1:15" x14ac:dyDescent="0.2">
      <c r="A20">
        <v>19</v>
      </c>
      <c r="B20">
        <v>2009</v>
      </c>
      <c r="C20">
        <v>1.6492688255648199E-2</v>
      </c>
      <c r="D20">
        <v>1.70532025162894E-2</v>
      </c>
      <c r="E20">
        <v>3.6669683800925001E-2</v>
      </c>
      <c r="F20">
        <v>1.9630534576719198E-2</v>
      </c>
      <c r="G20">
        <v>1.8388253193845499E-2</v>
      </c>
      <c r="H20">
        <v>2.3170250742712901E-2</v>
      </c>
      <c r="I20">
        <v>2.7078425056006598E-2</v>
      </c>
      <c r="J20">
        <v>3.6822436713582402E-2</v>
      </c>
      <c r="K20">
        <v>7.3017181210096704E-2</v>
      </c>
      <c r="L20">
        <v>6.3842492834459599E-2</v>
      </c>
      <c r="M20">
        <v>4.9655552325781102E-2</v>
      </c>
      <c r="N20">
        <v>0.15174442441153299</v>
      </c>
      <c r="O20">
        <v>3.98213288077547E-2</v>
      </c>
    </row>
    <row r="21" spans="1:15" x14ac:dyDescent="0.2">
      <c r="A21">
        <v>20</v>
      </c>
      <c r="B21">
        <v>2010</v>
      </c>
      <c r="C21">
        <v>6.7679693853455902E-2</v>
      </c>
      <c r="D21">
        <v>6.6037595037283098E-3</v>
      </c>
      <c r="E21">
        <v>1.41897627282865E-2</v>
      </c>
      <c r="F21">
        <v>3.4994711058448598E-2</v>
      </c>
      <c r="G21">
        <v>2.68467651830573E-2</v>
      </c>
      <c r="H21">
        <v>2.8750806020569699E-2</v>
      </c>
      <c r="I21">
        <v>2.5375355902942601E-2</v>
      </c>
      <c r="J21">
        <v>3.01526903749628E-2</v>
      </c>
      <c r="K21">
        <v>4.4512711030466202E-2</v>
      </c>
      <c r="L21">
        <v>4.5253257896790203E-2</v>
      </c>
      <c r="M21">
        <v>6.4411769813325595E-2</v>
      </c>
      <c r="N21">
        <v>6.05840953128476E-2</v>
      </c>
      <c r="O21">
        <v>5.3155568100674101E-2</v>
      </c>
    </row>
    <row r="22" spans="1:15" x14ac:dyDescent="0.2">
      <c r="A22">
        <v>21</v>
      </c>
      <c r="B22">
        <v>2011</v>
      </c>
      <c r="C22">
        <v>1.8003096276338001E-2</v>
      </c>
      <c r="D22">
        <v>2.4970221883161701E-2</v>
      </c>
      <c r="E22">
        <v>6.6021897083639296E-3</v>
      </c>
      <c r="F22">
        <v>1.3078779451835901E-2</v>
      </c>
      <c r="G22">
        <v>3.0975717385989299E-2</v>
      </c>
      <c r="H22">
        <v>3.3466167218999199E-2</v>
      </c>
      <c r="I22">
        <v>3.7041247455655402E-2</v>
      </c>
      <c r="J22">
        <v>3.4379012776366201E-2</v>
      </c>
      <c r="K22">
        <v>3.8694924541385303E-2</v>
      </c>
      <c r="L22">
        <v>5.5433492238355003E-2</v>
      </c>
      <c r="M22">
        <v>0.14532341943120999</v>
      </c>
      <c r="N22">
        <v>8.3262427771468694E-2</v>
      </c>
      <c r="O22">
        <v>9.1984743797274005E-2</v>
      </c>
    </row>
    <row r="23" spans="1:15" x14ac:dyDescent="0.2">
      <c r="A23">
        <v>22</v>
      </c>
      <c r="B23">
        <v>2012</v>
      </c>
      <c r="C23">
        <v>2.9802721002286502E-2</v>
      </c>
      <c r="D23">
        <v>5.9915728202497801E-3</v>
      </c>
      <c r="E23">
        <v>2.4080689338577099E-2</v>
      </c>
      <c r="F23">
        <v>9.7889140090049506E-3</v>
      </c>
      <c r="G23">
        <v>2.1995257936764101E-2</v>
      </c>
      <c r="H23">
        <v>4.5337328735918503E-2</v>
      </c>
      <c r="I23">
        <v>6.2577919688252603E-2</v>
      </c>
      <c r="J23">
        <v>7.1379619231113106E-2</v>
      </c>
      <c r="K23">
        <v>5.5211959255576197E-2</v>
      </c>
      <c r="L23">
        <v>6.1465172087808502E-2</v>
      </c>
      <c r="M23">
        <v>8.15026470105919E-2</v>
      </c>
      <c r="N23">
        <v>0.10950261289392101</v>
      </c>
      <c r="O23">
        <v>0.22499642345565801</v>
      </c>
    </row>
    <row r="24" spans="1:15" x14ac:dyDescent="0.2">
      <c r="A24">
        <v>23</v>
      </c>
      <c r="B24">
        <v>2013</v>
      </c>
      <c r="C24">
        <v>2.9803230722612001E-2</v>
      </c>
      <c r="D24">
        <v>1.1724773578305999E-2</v>
      </c>
      <c r="E24">
        <v>6.8915790820404397E-3</v>
      </c>
      <c r="F24">
        <v>2.43056523774022E-2</v>
      </c>
      <c r="G24">
        <v>2.1791637362903502E-2</v>
      </c>
      <c r="H24">
        <v>2.92463042388873E-2</v>
      </c>
      <c r="I24">
        <v>5.2085575641267097E-2</v>
      </c>
      <c r="J24">
        <v>5.5342062037844302E-2</v>
      </c>
      <c r="K24">
        <v>5.6521925475953097E-2</v>
      </c>
      <c r="L24">
        <v>5.8790324245974197E-2</v>
      </c>
      <c r="M24">
        <v>6.9328777902780206E-2</v>
      </c>
      <c r="N24">
        <v>0.10466009853824799</v>
      </c>
      <c r="O24">
        <v>6.5411314581820798E-2</v>
      </c>
    </row>
    <row r="25" spans="1:15" x14ac:dyDescent="0.2">
      <c r="A25">
        <v>24</v>
      </c>
      <c r="B25">
        <v>2014</v>
      </c>
      <c r="C25">
        <v>5.4970774604178402E-2</v>
      </c>
      <c r="D25">
        <v>1.7109280304156E-2</v>
      </c>
      <c r="E25">
        <v>1.0758288968274901E-2</v>
      </c>
      <c r="F25">
        <v>6.6877601803631602E-3</v>
      </c>
      <c r="G25">
        <v>1.6911806517009E-2</v>
      </c>
      <c r="H25">
        <v>2.3618581736179801E-2</v>
      </c>
      <c r="I25">
        <v>4.2541424511447101E-2</v>
      </c>
      <c r="J25">
        <v>9.6890441413593001E-2</v>
      </c>
      <c r="K25">
        <v>9.6025052650696802E-2</v>
      </c>
      <c r="L25">
        <v>0.10071386154985799</v>
      </c>
      <c r="M25">
        <v>8.7576699399564001E-2</v>
      </c>
      <c r="N25">
        <v>0.164623931168628</v>
      </c>
      <c r="O25">
        <v>6.8900166993764195E-2</v>
      </c>
    </row>
    <row r="26" spans="1:15" x14ac:dyDescent="0.2">
      <c r="A26">
        <v>25</v>
      </c>
      <c r="B26">
        <v>2015</v>
      </c>
      <c r="C26">
        <v>6.9324121988760899E-3</v>
      </c>
      <c r="D26">
        <v>1.7726349390502799E-2</v>
      </c>
      <c r="E26">
        <v>1.4471190401179199E-2</v>
      </c>
      <c r="F26">
        <v>9.4548706907611295E-3</v>
      </c>
      <c r="G26">
        <v>7.7308646087735503E-3</v>
      </c>
      <c r="H26">
        <v>2.3836901418861502E-2</v>
      </c>
      <c r="I26">
        <v>3.9383926519676801E-2</v>
      </c>
      <c r="J26">
        <v>6.4942090865301894E-2</v>
      </c>
      <c r="K26">
        <v>0.13771406342630399</v>
      </c>
      <c r="L26">
        <v>0.136855922089684</v>
      </c>
      <c r="M26">
        <v>0.114692617534532</v>
      </c>
      <c r="N26">
        <v>0.169832361541678</v>
      </c>
      <c r="O26">
        <v>0.16273212157689501</v>
      </c>
    </row>
    <row r="27" spans="1:15" x14ac:dyDescent="0.2">
      <c r="A27">
        <v>26</v>
      </c>
      <c r="B27">
        <v>2016</v>
      </c>
      <c r="C27">
        <v>3.1593195239795903E-2</v>
      </c>
      <c r="D27">
        <v>3.4145824684553602E-3</v>
      </c>
      <c r="E27">
        <v>1.75212662165256E-2</v>
      </c>
      <c r="F27">
        <v>1.5617143434098601E-2</v>
      </c>
      <c r="G27">
        <v>1.8003187261443801E-2</v>
      </c>
      <c r="H27">
        <v>1.3584677069440901E-2</v>
      </c>
      <c r="I27">
        <v>4.9235380824992001E-2</v>
      </c>
      <c r="J27">
        <v>7.5027310575768599E-2</v>
      </c>
      <c r="K27">
        <v>9.9632983268773498E-2</v>
      </c>
      <c r="L27">
        <v>1.13687517366811</v>
      </c>
      <c r="M27">
        <v>0.65562082387182297</v>
      </c>
      <c r="N27">
        <v>0.35602635571229502</v>
      </c>
      <c r="O27">
        <v>0.66882573786979604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4"/>
  <sheetViews>
    <sheetView workbookViewId="0">
      <selection activeCell="C2" sqref="C2:K27"/>
    </sheetView>
  </sheetViews>
  <sheetFormatPr baseColWidth="10" defaultRowHeight="16" x14ac:dyDescent="0.2"/>
  <sheetData>
    <row r="1" spans="1:15" x14ac:dyDescent="0.2">
      <c r="B1" t="s">
        <v>177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 x14ac:dyDescent="0.2">
      <c r="A2">
        <v>1</v>
      </c>
      <c r="B2">
        <v>1991</v>
      </c>
      <c r="C2">
        <v>0.285831903</v>
      </c>
      <c r="D2">
        <v>0.4763462</v>
      </c>
      <c r="E2">
        <v>0.60438824400000002</v>
      </c>
      <c r="F2">
        <v>0.72757859000000003</v>
      </c>
      <c r="G2">
        <v>0.83865891699999995</v>
      </c>
      <c r="H2">
        <v>0.87330405300000002</v>
      </c>
      <c r="I2">
        <v>1.0139296170000001</v>
      </c>
      <c r="J2">
        <v>1.126930891</v>
      </c>
      <c r="K2">
        <v>1.12934103</v>
      </c>
      <c r="L2">
        <v>1.25103857</v>
      </c>
      <c r="M2">
        <v>1.2398261399999999</v>
      </c>
      <c r="N2">
        <v>1.30809624</v>
      </c>
      <c r="O2">
        <v>1.2493070900000001</v>
      </c>
    </row>
    <row r="3" spans="1:15" x14ac:dyDescent="0.2">
      <c r="A3">
        <v>2</v>
      </c>
      <c r="B3">
        <v>1992</v>
      </c>
      <c r="C3">
        <v>0.39381160900000001</v>
      </c>
      <c r="D3">
        <v>0.46200888899999998</v>
      </c>
      <c r="E3">
        <v>0.64725544999999995</v>
      </c>
      <c r="F3">
        <v>0.70067005999999998</v>
      </c>
      <c r="G3">
        <v>0.811723113</v>
      </c>
      <c r="H3">
        <v>0.98187545700000001</v>
      </c>
      <c r="I3">
        <v>1.0305708149999999</v>
      </c>
      <c r="J3">
        <v>1.2103165199999999</v>
      </c>
      <c r="K3">
        <v>1.2263809299999999</v>
      </c>
      <c r="L3">
        <v>1.27217625</v>
      </c>
      <c r="M3">
        <v>1.198747639</v>
      </c>
      <c r="N3">
        <v>1.34037031</v>
      </c>
      <c r="O3">
        <v>1.4303851400000001</v>
      </c>
    </row>
    <row r="4" spans="1:15" x14ac:dyDescent="0.2">
      <c r="A4">
        <v>3</v>
      </c>
      <c r="B4">
        <v>1993</v>
      </c>
      <c r="C4">
        <v>0.49703545100000002</v>
      </c>
      <c r="D4">
        <v>0.61014173900000002</v>
      </c>
      <c r="E4">
        <v>0.64977752600000005</v>
      </c>
      <c r="F4">
        <v>0.753521793</v>
      </c>
      <c r="G4">
        <v>0.90396379500000001</v>
      </c>
      <c r="H4">
        <v>1.039495496</v>
      </c>
      <c r="I4">
        <v>1.21128119</v>
      </c>
      <c r="J4">
        <v>1.2320325999999999</v>
      </c>
      <c r="K4">
        <v>1.3914348000000001</v>
      </c>
      <c r="L4">
        <v>1.53791677</v>
      </c>
      <c r="M4">
        <v>1.61033834</v>
      </c>
      <c r="N4">
        <v>1.64628496</v>
      </c>
      <c r="O4">
        <v>1.58357897</v>
      </c>
    </row>
    <row r="5" spans="1:15" x14ac:dyDescent="0.2">
      <c r="A5">
        <v>4</v>
      </c>
      <c r="B5">
        <v>1994</v>
      </c>
      <c r="C5">
        <v>0.40526662400000002</v>
      </c>
      <c r="D5">
        <v>0.65068223199999997</v>
      </c>
      <c r="E5">
        <v>0.72849960800000002</v>
      </c>
      <c r="F5">
        <v>0.74723297700000002</v>
      </c>
      <c r="G5">
        <v>0.70736453099999996</v>
      </c>
      <c r="H5">
        <v>1.057313237</v>
      </c>
      <c r="I5">
        <v>1.39452065</v>
      </c>
      <c r="J5">
        <v>1.3474982</v>
      </c>
      <c r="K5">
        <v>1.3469198600000001</v>
      </c>
      <c r="L5">
        <v>1.3911817500000001</v>
      </c>
      <c r="M5">
        <v>1.3941476399999999</v>
      </c>
      <c r="N5">
        <v>1.3010208000000001</v>
      </c>
      <c r="O5">
        <v>1.3412601099999999</v>
      </c>
    </row>
    <row r="6" spans="1:15" x14ac:dyDescent="0.2">
      <c r="A6">
        <v>5</v>
      </c>
      <c r="B6">
        <v>1995</v>
      </c>
      <c r="C6">
        <v>0.37708986300000003</v>
      </c>
      <c r="D6">
        <v>0.49815483300000002</v>
      </c>
      <c r="E6">
        <v>0.73532449300000002</v>
      </c>
      <c r="F6">
        <v>0.83997333299999999</v>
      </c>
      <c r="G6">
        <v>0.85633702499999997</v>
      </c>
      <c r="H6">
        <v>0.98566918400000003</v>
      </c>
      <c r="I6">
        <v>1.2201855500000001</v>
      </c>
      <c r="J6">
        <v>1.31482583</v>
      </c>
      <c r="K6">
        <v>1.3876079800000001</v>
      </c>
      <c r="L6">
        <v>1.4769455499999999</v>
      </c>
      <c r="M6">
        <v>1.3898841399999999</v>
      </c>
      <c r="N6">
        <v>1.2974704619999999</v>
      </c>
      <c r="O6">
        <v>1.340887086</v>
      </c>
    </row>
    <row r="7" spans="1:15" x14ac:dyDescent="0.2">
      <c r="A7">
        <v>6</v>
      </c>
      <c r="B7">
        <v>1996</v>
      </c>
      <c r="C7">
        <v>0.32274860300000002</v>
      </c>
      <c r="D7">
        <v>0.42734274999999999</v>
      </c>
      <c r="E7">
        <v>0.67863592500000003</v>
      </c>
      <c r="F7">
        <v>0.79367553300000004</v>
      </c>
      <c r="G7">
        <v>0.94852852899999995</v>
      </c>
      <c r="H7">
        <v>0.95264307500000001</v>
      </c>
      <c r="I7">
        <v>1.0202686670000001</v>
      </c>
      <c r="J7">
        <v>1.095993765</v>
      </c>
      <c r="K7">
        <v>1.3619166389999999</v>
      </c>
      <c r="L7">
        <v>1.50001019</v>
      </c>
      <c r="M7">
        <v>1.52034212</v>
      </c>
      <c r="N7">
        <v>1.7102096499999999</v>
      </c>
      <c r="O7">
        <v>1.59813542</v>
      </c>
    </row>
    <row r="8" spans="1:15" x14ac:dyDescent="0.2">
      <c r="A8">
        <v>7</v>
      </c>
      <c r="B8">
        <v>1997</v>
      </c>
      <c r="C8">
        <v>0.31503196999999999</v>
      </c>
      <c r="D8">
        <v>0.47067610500000001</v>
      </c>
      <c r="E8">
        <v>0.55850195400000002</v>
      </c>
      <c r="F8">
        <v>0.74738351599999997</v>
      </c>
      <c r="G8">
        <v>0.89271527399999995</v>
      </c>
      <c r="H8">
        <v>1.07220585</v>
      </c>
      <c r="I8">
        <v>1.0905433360000001</v>
      </c>
      <c r="J8">
        <v>1.2428800310000001</v>
      </c>
      <c r="K8">
        <v>1.3458074</v>
      </c>
      <c r="L8">
        <v>1.44292292</v>
      </c>
      <c r="M8">
        <v>1.6677276000000001</v>
      </c>
      <c r="N8">
        <v>1.42339697</v>
      </c>
      <c r="O8">
        <v>1.3831085599999999</v>
      </c>
    </row>
    <row r="9" spans="1:15" x14ac:dyDescent="0.2">
      <c r="A9">
        <v>8</v>
      </c>
      <c r="B9">
        <v>1998</v>
      </c>
      <c r="C9">
        <v>0.36837766100000002</v>
      </c>
      <c r="D9">
        <v>0.58858912900000004</v>
      </c>
      <c r="E9">
        <v>0.62727587500000004</v>
      </c>
      <c r="F9">
        <v>0.62064388999999998</v>
      </c>
      <c r="G9">
        <v>0.77505537199999996</v>
      </c>
      <c r="H9">
        <v>1.029246329</v>
      </c>
      <c r="I9">
        <v>1.1685028399999999</v>
      </c>
      <c r="J9">
        <v>1.25266839</v>
      </c>
      <c r="K9">
        <v>1.3267773700000001</v>
      </c>
      <c r="L9">
        <v>1.4521300800000001</v>
      </c>
      <c r="M9">
        <v>1.4136468900000001</v>
      </c>
      <c r="N9">
        <v>1.52324441</v>
      </c>
      <c r="O9">
        <v>1.5371140999999999</v>
      </c>
    </row>
    <row r="10" spans="1:15" x14ac:dyDescent="0.2">
      <c r="A10">
        <v>9</v>
      </c>
      <c r="B10">
        <v>1999</v>
      </c>
      <c r="C10">
        <v>0.40473760600000003</v>
      </c>
      <c r="D10">
        <v>0.50737361400000003</v>
      </c>
      <c r="E10">
        <v>0.642725412</v>
      </c>
      <c r="F10">
        <v>0.70053221600000004</v>
      </c>
      <c r="G10">
        <v>0.72792719800000005</v>
      </c>
      <c r="H10">
        <v>0.890782721</v>
      </c>
      <c r="I10">
        <v>1.036612622</v>
      </c>
      <c r="J10">
        <v>1.2500708300000001</v>
      </c>
      <c r="K10">
        <v>1.248240432</v>
      </c>
      <c r="L10">
        <v>1.43060692</v>
      </c>
      <c r="M10">
        <v>0.99033293099999997</v>
      </c>
      <c r="N10">
        <v>0.51599183999999998</v>
      </c>
      <c r="O10">
        <v>1.235554203</v>
      </c>
    </row>
    <row r="11" spans="1:15" x14ac:dyDescent="0.2">
      <c r="A11">
        <v>10</v>
      </c>
      <c r="B11">
        <v>2000</v>
      </c>
      <c r="C11">
        <v>0.35270836799999999</v>
      </c>
      <c r="D11">
        <v>0.52578446899999998</v>
      </c>
      <c r="E11">
        <v>0.62924242699999999</v>
      </c>
      <c r="F11">
        <v>0.730682041</v>
      </c>
      <c r="G11">
        <v>0.78200124800000004</v>
      </c>
      <c r="H11">
        <v>0.80583256999999997</v>
      </c>
      <c r="I11">
        <v>0.96579178099999996</v>
      </c>
      <c r="J11">
        <v>1.0065317170000001</v>
      </c>
      <c r="K11">
        <v>1.24215959</v>
      </c>
      <c r="L11">
        <v>1.320810898</v>
      </c>
      <c r="M11">
        <v>1.1006466610000001</v>
      </c>
      <c r="N11">
        <v>1.16522963</v>
      </c>
      <c r="O11">
        <v>1.46629382</v>
      </c>
    </row>
    <row r="12" spans="1:15" x14ac:dyDescent="0.2">
      <c r="A12">
        <v>11</v>
      </c>
      <c r="B12">
        <v>2001</v>
      </c>
      <c r="C12">
        <v>0.32697119099999999</v>
      </c>
      <c r="D12">
        <v>0.50346252599999997</v>
      </c>
      <c r="E12">
        <v>0.66903487900000003</v>
      </c>
      <c r="F12">
        <v>0.78766595500000003</v>
      </c>
      <c r="G12">
        <v>0.95771825799999999</v>
      </c>
      <c r="H12">
        <v>0.98661956500000003</v>
      </c>
      <c r="I12">
        <v>1.0631794699999999</v>
      </c>
      <c r="J12">
        <v>1.1154464820000001</v>
      </c>
      <c r="K12">
        <v>1.3138952800000001</v>
      </c>
      <c r="L12">
        <v>1.4349928999999999</v>
      </c>
      <c r="M12">
        <v>1.5626480730000001</v>
      </c>
      <c r="N12">
        <v>1.4333403</v>
      </c>
      <c r="O12">
        <v>1.46689118</v>
      </c>
    </row>
    <row r="13" spans="1:15" x14ac:dyDescent="0.2">
      <c r="A13">
        <v>12</v>
      </c>
      <c r="B13">
        <v>2002</v>
      </c>
      <c r="C13">
        <v>0.38608136500000001</v>
      </c>
      <c r="D13">
        <v>0.50899233200000005</v>
      </c>
      <c r="E13">
        <v>0.66613830100000004</v>
      </c>
      <c r="F13">
        <v>0.79498863799999997</v>
      </c>
      <c r="G13">
        <v>0.90973658800000001</v>
      </c>
      <c r="H13">
        <v>1.0294999760000001</v>
      </c>
      <c r="I13">
        <v>1.1039371099999999</v>
      </c>
      <c r="J13">
        <v>1.094826922</v>
      </c>
      <c r="K13">
        <v>1.28846182</v>
      </c>
      <c r="L13">
        <v>1.4480751700000001</v>
      </c>
      <c r="M13">
        <v>1.5967901</v>
      </c>
      <c r="N13">
        <v>1.342783668</v>
      </c>
      <c r="O13">
        <v>1.6825219300000001</v>
      </c>
    </row>
    <row r="14" spans="1:15" x14ac:dyDescent="0.2">
      <c r="A14">
        <v>13</v>
      </c>
      <c r="B14">
        <v>2003</v>
      </c>
      <c r="C14">
        <v>0.48928823799999999</v>
      </c>
      <c r="D14">
        <v>0.54655928200000004</v>
      </c>
      <c r="E14">
        <v>0.64893459499999995</v>
      </c>
      <c r="F14">
        <v>0.76704551399999998</v>
      </c>
      <c r="G14">
        <v>0.862457327</v>
      </c>
      <c r="H14">
        <v>0.95326739599999999</v>
      </c>
      <c r="I14">
        <v>1.081378341</v>
      </c>
      <c r="J14">
        <v>1.1997925700000001</v>
      </c>
      <c r="K14">
        <v>1.2000169700000001</v>
      </c>
      <c r="L14">
        <v>1.2055391799999999</v>
      </c>
      <c r="M14">
        <v>1.3615026649999999</v>
      </c>
      <c r="N14">
        <v>1.377197601</v>
      </c>
      <c r="O14">
        <v>1.69915317</v>
      </c>
    </row>
    <row r="15" spans="1:15" x14ac:dyDescent="0.2">
      <c r="A15">
        <v>14</v>
      </c>
      <c r="B15">
        <v>2004</v>
      </c>
      <c r="C15">
        <v>0.40901797000000001</v>
      </c>
      <c r="D15">
        <v>0.58270198600000001</v>
      </c>
      <c r="E15">
        <v>0.64026062800000005</v>
      </c>
      <c r="F15">
        <v>0.75845813100000004</v>
      </c>
      <c r="G15">
        <v>0.888571047</v>
      </c>
      <c r="H15">
        <v>0.92411166499999997</v>
      </c>
      <c r="I15">
        <v>1.0352945520000001</v>
      </c>
      <c r="J15">
        <v>1.161821378</v>
      </c>
      <c r="K15">
        <v>1.1096824380000001</v>
      </c>
      <c r="L15">
        <v>1.160295818</v>
      </c>
      <c r="M15">
        <v>1.333459146</v>
      </c>
      <c r="N15">
        <v>1.2810300889999999</v>
      </c>
      <c r="O15">
        <v>1.2132510700000001</v>
      </c>
    </row>
    <row r="16" spans="1:15" x14ac:dyDescent="0.2">
      <c r="A16">
        <v>15</v>
      </c>
      <c r="B16">
        <v>2005</v>
      </c>
      <c r="C16">
        <v>0.34639855600000002</v>
      </c>
      <c r="D16">
        <v>0.50825602700000005</v>
      </c>
      <c r="E16">
        <v>0.64190091800000004</v>
      </c>
      <c r="F16">
        <v>0.74104308500000005</v>
      </c>
      <c r="G16">
        <v>0.88173943099999996</v>
      </c>
      <c r="H16">
        <v>0.95378384400000005</v>
      </c>
      <c r="I16">
        <v>1.0624631840000001</v>
      </c>
      <c r="J16">
        <v>1.0962984099999999</v>
      </c>
      <c r="K16">
        <v>1.2247241790000001</v>
      </c>
      <c r="L16">
        <v>1.27560092</v>
      </c>
      <c r="M16">
        <v>1.25146073</v>
      </c>
      <c r="N16">
        <v>1.174224326</v>
      </c>
      <c r="O16">
        <v>1.3729742490000001</v>
      </c>
    </row>
    <row r="17" spans="1:15" x14ac:dyDescent="0.2">
      <c r="A17">
        <v>16</v>
      </c>
      <c r="B17">
        <v>2006</v>
      </c>
      <c r="C17">
        <v>0.30511706</v>
      </c>
      <c r="D17">
        <v>0.44741953099999998</v>
      </c>
      <c r="E17">
        <v>0.60596206399999997</v>
      </c>
      <c r="F17">
        <v>0.75457959399999996</v>
      </c>
      <c r="G17">
        <v>0.852636744</v>
      </c>
      <c r="H17">
        <v>0.95207157899999995</v>
      </c>
      <c r="I17">
        <v>1.064660379</v>
      </c>
      <c r="J17">
        <v>1.1144682800000001</v>
      </c>
      <c r="K17">
        <v>1.2192204369999999</v>
      </c>
      <c r="L17">
        <v>1.2340434680000001</v>
      </c>
      <c r="M17">
        <v>1.282166044</v>
      </c>
      <c r="N17">
        <v>1.39935871</v>
      </c>
      <c r="O17">
        <v>1.4617772899999999</v>
      </c>
    </row>
    <row r="18" spans="1:15" x14ac:dyDescent="0.2">
      <c r="A18">
        <v>17</v>
      </c>
      <c r="B18">
        <v>2007</v>
      </c>
      <c r="C18">
        <v>0.346450376</v>
      </c>
      <c r="D18">
        <v>0.50595245799999999</v>
      </c>
      <c r="E18">
        <v>0.64108189999999998</v>
      </c>
      <c r="F18">
        <v>0.78121324000000003</v>
      </c>
      <c r="G18">
        <v>0.96184033999999996</v>
      </c>
      <c r="H18">
        <v>1.09794638</v>
      </c>
      <c r="I18">
        <v>1.1818616099999999</v>
      </c>
      <c r="J18">
        <v>1.27493799</v>
      </c>
      <c r="K18">
        <v>1.3041845299999999</v>
      </c>
      <c r="L18">
        <v>1.47701463</v>
      </c>
      <c r="M18">
        <v>1.5001639200000001</v>
      </c>
      <c r="N18">
        <v>1.7376032299999999</v>
      </c>
      <c r="O18">
        <v>1.52026134</v>
      </c>
    </row>
    <row r="19" spans="1:15" x14ac:dyDescent="0.2">
      <c r="A19">
        <v>18</v>
      </c>
      <c r="B19">
        <v>2008</v>
      </c>
      <c r="C19">
        <v>0.32965354099999999</v>
      </c>
      <c r="D19">
        <v>0.51957448299999998</v>
      </c>
      <c r="E19">
        <v>0.65228515399999998</v>
      </c>
      <c r="F19">
        <v>0.77404446000000005</v>
      </c>
      <c r="G19">
        <v>0.90267483500000001</v>
      </c>
      <c r="H19">
        <v>1.049082275</v>
      </c>
      <c r="I19">
        <v>1.1185356500000001</v>
      </c>
      <c r="J19">
        <v>1.28179423</v>
      </c>
      <c r="K19">
        <v>1.4208071</v>
      </c>
      <c r="L19">
        <v>1.5240582300000001</v>
      </c>
      <c r="M19">
        <v>1.5526720899999999</v>
      </c>
      <c r="N19">
        <v>1.9211944700000001</v>
      </c>
      <c r="O19">
        <v>1.65965238</v>
      </c>
    </row>
    <row r="20" spans="1:15" x14ac:dyDescent="0.2">
      <c r="A20">
        <v>19</v>
      </c>
      <c r="B20">
        <v>2009</v>
      </c>
      <c r="C20">
        <v>0.339597386</v>
      </c>
      <c r="D20">
        <v>0.52592318500000002</v>
      </c>
      <c r="E20">
        <v>0.70446937300000001</v>
      </c>
      <c r="F20">
        <v>0.87885154099999996</v>
      </c>
      <c r="G20">
        <v>1.001725644</v>
      </c>
      <c r="H20">
        <v>1.1254004</v>
      </c>
      <c r="I20">
        <v>1.39856113</v>
      </c>
      <c r="J20">
        <v>1.49005817</v>
      </c>
      <c r="K20">
        <v>1.5632283600000001</v>
      </c>
      <c r="L20">
        <v>1.6136672400000001</v>
      </c>
      <c r="M20">
        <v>1.81413939</v>
      </c>
      <c r="N20">
        <v>1.99574433</v>
      </c>
      <c r="O20">
        <v>2.2298296799999999</v>
      </c>
    </row>
    <row r="21" spans="1:15" x14ac:dyDescent="0.2">
      <c r="A21">
        <v>20</v>
      </c>
      <c r="B21">
        <v>2010</v>
      </c>
      <c r="C21">
        <v>0.38297868699999998</v>
      </c>
      <c r="D21">
        <v>0.48948259100000002</v>
      </c>
      <c r="E21">
        <v>0.66449410200000003</v>
      </c>
      <c r="F21">
        <v>0.91516265600000002</v>
      </c>
      <c r="G21">
        <v>1.11856036</v>
      </c>
      <c r="H21">
        <v>1.2609021</v>
      </c>
      <c r="I21">
        <v>1.3711128800000001</v>
      </c>
      <c r="J21">
        <v>1.5874197000000001</v>
      </c>
      <c r="K21">
        <v>1.6586642899999999</v>
      </c>
      <c r="L21">
        <v>1.9240474999999999</v>
      </c>
      <c r="M21">
        <v>1.92283575</v>
      </c>
      <c r="N21">
        <v>2.07927632</v>
      </c>
      <c r="O21">
        <v>2.3162119900000002</v>
      </c>
    </row>
    <row r="22" spans="1:15" x14ac:dyDescent="0.2">
      <c r="A22">
        <v>21</v>
      </c>
      <c r="B22">
        <v>2011</v>
      </c>
      <c r="C22">
        <v>0.29041160900000001</v>
      </c>
      <c r="D22">
        <v>0.50868443200000002</v>
      </c>
      <c r="E22">
        <v>0.66511497600000002</v>
      </c>
      <c r="F22">
        <v>0.808472144</v>
      </c>
      <c r="G22">
        <v>0.97573500599999996</v>
      </c>
      <c r="H22">
        <v>1.22470357</v>
      </c>
      <c r="I22">
        <v>1.3464160999999999</v>
      </c>
      <c r="J22">
        <v>1.5176902999999999</v>
      </c>
      <c r="K22">
        <v>1.58467716</v>
      </c>
      <c r="L22">
        <v>1.6210097299999999</v>
      </c>
      <c r="M22">
        <v>2.17603071</v>
      </c>
      <c r="N22">
        <v>1.75379734</v>
      </c>
      <c r="O22">
        <v>2.28679933</v>
      </c>
    </row>
    <row r="23" spans="1:15" x14ac:dyDescent="0.2">
      <c r="A23">
        <v>22</v>
      </c>
      <c r="B23">
        <v>2012</v>
      </c>
      <c r="C23">
        <v>0.27036007899999998</v>
      </c>
      <c r="D23">
        <v>0.40963897399999999</v>
      </c>
      <c r="E23">
        <v>0.64271115599999995</v>
      </c>
      <c r="F23">
        <v>0.82371985199999997</v>
      </c>
      <c r="G23">
        <v>0.97437947599999997</v>
      </c>
      <c r="H23">
        <v>1.17166434</v>
      </c>
      <c r="I23">
        <v>1.3061895299999999</v>
      </c>
      <c r="J23">
        <v>1.51921456</v>
      </c>
      <c r="K23">
        <v>1.6142341899999999</v>
      </c>
      <c r="L23">
        <v>1.64407634</v>
      </c>
      <c r="M23">
        <v>1.71695646</v>
      </c>
      <c r="N23">
        <v>2.0401804800000001</v>
      </c>
      <c r="O23">
        <v>2.0862588899999999</v>
      </c>
    </row>
    <row r="24" spans="1:15" x14ac:dyDescent="0.2">
      <c r="A24">
        <v>23</v>
      </c>
      <c r="B24">
        <v>2013</v>
      </c>
      <c r="C24">
        <v>0.28855872300000002</v>
      </c>
      <c r="D24">
        <v>0.44197592200000002</v>
      </c>
      <c r="E24">
        <v>0.56424349799999995</v>
      </c>
      <c r="F24">
        <v>0.78199227999999998</v>
      </c>
      <c r="G24">
        <v>1.13146386</v>
      </c>
      <c r="H24">
        <v>1.2839594700000001</v>
      </c>
      <c r="I24">
        <v>1.4259477</v>
      </c>
      <c r="J24">
        <v>1.69200945</v>
      </c>
      <c r="K24">
        <v>1.8337709099999999</v>
      </c>
      <c r="L24">
        <v>1.80581269</v>
      </c>
      <c r="M24">
        <v>1.96027938</v>
      </c>
      <c r="N24">
        <v>2.1865804500000001</v>
      </c>
      <c r="O24">
        <v>2.20673042</v>
      </c>
    </row>
    <row r="25" spans="1:15" x14ac:dyDescent="0.2">
      <c r="A25">
        <v>24</v>
      </c>
      <c r="B25">
        <v>2014</v>
      </c>
      <c r="C25">
        <v>0.31631329800000002</v>
      </c>
      <c r="D25">
        <v>0.45464192399999998</v>
      </c>
      <c r="E25">
        <v>0.61695911599999997</v>
      </c>
      <c r="F25">
        <v>0.75100178399999995</v>
      </c>
      <c r="G25">
        <v>0.89350185900000001</v>
      </c>
      <c r="H25">
        <v>1.1541569599999999</v>
      </c>
      <c r="I25">
        <v>1.3099915099999999</v>
      </c>
      <c r="J25">
        <v>1.370274953</v>
      </c>
      <c r="K25">
        <v>1.6915376499999999</v>
      </c>
      <c r="L25">
        <v>1.8146651300000001</v>
      </c>
      <c r="M25">
        <v>1.73304554</v>
      </c>
      <c r="N25">
        <v>1.65809597</v>
      </c>
      <c r="O25">
        <v>2.2359191699999998</v>
      </c>
    </row>
    <row r="26" spans="1:15" x14ac:dyDescent="0.2">
      <c r="A26">
        <v>25</v>
      </c>
      <c r="B26">
        <v>2015</v>
      </c>
      <c r="C26">
        <v>0.40307783400000002</v>
      </c>
      <c r="D26">
        <v>0.46302596499999998</v>
      </c>
      <c r="E26">
        <v>0.57050188700000004</v>
      </c>
      <c r="F26">
        <v>0.689736711</v>
      </c>
      <c r="G26">
        <v>0.78601693399999994</v>
      </c>
      <c r="H26">
        <v>0.88723834300000004</v>
      </c>
      <c r="I26">
        <v>1.144517813</v>
      </c>
      <c r="J26">
        <v>1.200508701</v>
      </c>
      <c r="K26">
        <v>1.3777770600000001</v>
      </c>
      <c r="L26">
        <v>1.8916251900000001</v>
      </c>
      <c r="M26">
        <v>1.4524032200000001</v>
      </c>
      <c r="N26">
        <v>1.60281008</v>
      </c>
      <c r="O26">
        <v>2.6271085900000002</v>
      </c>
    </row>
    <row r="27" spans="1:15" x14ac:dyDescent="0.2">
      <c r="A27">
        <v>26</v>
      </c>
      <c r="B27">
        <v>2016</v>
      </c>
      <c r="C27">
        <v>0.40726420800000002</v>
      </c>
      <c r="D27">
        <v>0.53086899499999995</v>
      </c>
      <c r="E27">
        <v>0.55684727599999995</v>
      </c>
      <c r="F27">
        <v>0.64769455799999998</v>
      </c>
      <c r="G27">
        <v>0.73219136799999995</v>
      </c>
      <c r="H27">
        <v>0.80126061900000001</v>
      </c>
      <c r="I27">
        <v>0.94278595499999995</v>
      </c>
      <c r="J27">
        <v>1.046683754</v>
      </c>
      <c r="K27">
        <v>1.20051774</v>
      </c>
      <c r="L27">
        <v>0.63702886000000003</v>
      </c>
      <c r="M27">
        <v>1.087659782</v>
      </c>
      <c r="N27">
        <v>1.869536944</v>
      </c>
      <c r="O27">
        <v>1.6383150500000001</v>
      </c>
    </row>
    <row r="29" spans="1:15" x14ac:dyDescent="0.2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3:15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3:15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3:15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3:15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3:15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3:15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3:15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3:15" x14ac:dyDescent="0.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3:15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3:15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3:15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3:15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3:15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3:15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3:15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3:15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3:15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3:15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3:15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3:15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3:15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3:15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pm_2018.dat</vt:lpstr>
      <vt:lpstr>pm_2017.dat</vt:lpstr>
      <vt:lpstr>Sheet1</vt:lpstr>
      <vt:lpstr>wt.dat</vt:lpstr>
      <vt:lpstr>Sheet3</vt:lpstr>
      <vt:lpstr>wtage_cv</vt:lpstr>
      <vt:lpstr>wtage_mean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2017-10-11T06:32:58Z</dcterms:created>
  <dcterms:modified xsi:type="dcterms:W3CDTF">2018-10-06T04:47:02Z</dcterms:modified>
</cp:coreProperties>
</file>