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8720" windowHeight="17540" tabRatio="641" firstSheet="5" activeTab="10"/>
  </bookViews>
  <sheets>
    <sheet name="catch" sheetId="2" r:id="rId1"/>
    <sheet name="parameters" sheetId="1" r:id="rId2"/>
    <sheet name="age-composition" sheetId="6" r:id="rId3"/>
    <sheet name="catch at age" sheetId="7" r:id="rId4"/>
    <sheet name="Sheet2" sheetId="8" r:id="rId5"/>
    <sheet name="Chart1" sheetId="9" r:id="rId6"/>
    <sheet name="Biomass" sheetId="3" r:id="rId7"/>
    <sheet name="R-S" sheetId="4" r:id="rId8"/>
    <sheet name="ABC" sheetId="5" r:id="rId9"/>
    <sheet name="Chart3" sheetId="14" r:id="rId10"/>
    <sheet name="base" sheetId="12" r:id="rId11"/>
    <sheet name="Chub.dat" sheetId="10" r:id="rId12"/>
    <sheet name="Chub2.dat" sheetId="11" r:id="rId13"/>
    <sheet name="Sheet1" sheetId="15" r:id="rId14"/>
  </sheets>
  <definedNames>
    <definedName name="_xlnm._FilterDatabase" localSheetId="3" hidden="1">'catch at age'!$B$4</definedName>
  </definedNames>
  <calcPr calcId="140001" calcMode="autoNoTable" iterate="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2" i="12" l="1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53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I67" i="2"/>
  <c r="J67" i="2"/>
  <c r="E67" i="2"/>
  <c r="K67" i="2"/>
  <c r="D67" i="2"/>
  <c r="C67" i="2"/>
  <c r="B67" i="2"/>
  <c r="I4" i="2"/>
  <c r="E69" i="2"/>
  <c r="F69" i="2"/>
  <c r="B70" i="2"/>
  <c r="C70" i="2"/>
  <c r="C4" i="2"/>
  <c r="J4" i="2"/>
  <c r="K4" i="2"/>
  <c r="I5" i="2"/>
  <c r="C5" i="2"/>
  <c r="J5" i="2"/>
  <c r="K5" i="2"/>
  <c r="I6" i="2"/>
  <c r="C6" i="2"/>
  <c r="J6" i="2"/>
  <c r="K6" i="2"/>
  <c r="I7" i="2"/>
  <c r="C7" i="2"/>
  <c r="J7" i="2"/>
  <c r="K7" i="2"/>
  <c r="I8" i="2"/>
  <c r="C8" i="2"/>
  <c r="J8" i="2"/>
  <c r="K8" i="2"/>
  <c r="I9" i="2"/>
  <c r="C9" i="2"/>
  <c r="J9" i="2"/>
  <c r="K9" i="2"/>
  <c r="I10" i="2"/>
  <c r="C10" i="2"/>
  <c r="J10" i="2"/>
  <c r="K10" i="2"/>
  <c r="I11" i="2"/>
  <c r="C11" i="2"/>
  <c r="J11" i="2"/>
  <c r="K11" i="2"/>
  <c r="I12" i="2"/>
  <c r="C12" i="2"/>
  <c r="J12" i="2"/>
  <c r="K12" i="2"/>
  <c r="I13" i="2"/>
  <c r="C13" i="2"/>
  <c r="J13" i="2"/>
  <c r="K13" i="2"/>
  <c r="I14" i="2"/>
  <c r="C14" i="2"/>
  <c r="J14" i="2"/>
  <c r="K14" i="2"/>
  <c r="I15" i="2"/>
  <c r="C15" i="2"/>
  <c r="J15" i="2"/>
  <c r="K15" i="2"/>
  <c r="I16" i="2"/>
  <c r="C16" i="2"/>
  <c r="J16" i="2"/>
  <c r="K16" i="2"/>
  <c r="I17" i="2"/>
  <c r="C17" i="2"/>
  <c r="J17" i="2"/>
  <c r="K17" i="2"/>
  <c r="I18" i="2"/>
  <c r="C18" i="2"/>
  <c r="J18" i="2"/>
  <c r="K18" i="2"/>
  <c r="I19" i="2"/>
  <c r="C19" i="2"/>
  <c r="J19" i="2"/>
  <c r="K19" i="2"/>
  <c r="I20" i="2"/>
  <c r="C20" i="2"/>
  <c r="J20" i="2"/>
  <c r="K20" i="2"/>
  <c r="I21" i="2"/>
  <c r="C21" i="2"/>
  <c r="J21" i="2"/>
  <c r="K21" i="2"/>
  <c r="I22" i="2"/>
  <c r="C22" i="2"/>
  <c r="J22" i="2"/>
  <c r="K22" i="2"/>
  <c r="I23" i="2"/>
  <c r="C23" i="2"/>
  <c r="J23" i="2"/>
  <c r="K23" i="2"/>
  <c r="I24" i="2"/>
  <c r="C24" i="2"/>
  <c r="J24" i="2"/>
  <c r="K24" i="2"/>
  <c r="I25" i="2"/>
  <c r="C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C3" i="2"/>
  <c r="K3" i="2"/>
  <c r="J3" i="2"/>
  <c r="I3" i="2"/>
  <c r="E70" i="2"/>
  <c r="C69" i="2"/>
  <c r="B69" i="2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B30" i="8"/>
  <c r="C30" i="8"/>
  <c r="D30" i="8"/>
  <c r="E30" i="8"/>
  <c r="F30" i="8"/>
  <c r="G30" i="8"/>
  <c r="A30" i="8"/>
  <c r="O95" i="3"/>
  <c r="O96" i="3"/>
  <c r="O97" i="3"/>
  <c r="O98" i="3"/>
  <c r="O99" i="3"/>
  <c r="O101" i="3"/>
  <c r="F26" i="8"/>
  <c r="F27" i="8"/>
  <c r="F28" i="8"/>
  <c r="M95" i="3"/>
  <c r="M96" i="3"/>
  <c r="M97" i="3"/>
  <c r="M98" i="3"/>
  <c r="M99" i="3"/>
  <c r="M101" i="3"/>
  <c r="D26" i="8"/>
  <c r="D27" i="8"/>
  <c r="D28" i="8"/>
  <c r="K95" i="3"/>
  <c r="K96" i="3"/>
  <c r="K97" i="3"/>
  <c r="K98" i="3"/>
  <c r="K99" i="3"/>
  <c r="K101" i="3"/>
  <c r="B26" i="8"/>
  <c r="B27" i="8"/>
  <c r="B28" i="8"/>
  <c r="J95" i="3"/>
  <c r="J96" i="3"/>
  <c r="J97" i="3"/>
  <c r="J98" i="3"/>
  <c r="J99" i="3"/>
  <c r="J101" i="3"/>
  <c r="A26" i="8"/>
  <c r="A27" i="8"/>
  <c r="A28" i="8"/>
  <c r="P95" i="3"/>
  <c r="P96" i="3"/>
  <c r="P97" i="3"/>
  <c r="P98" i="3"/>
  <c r="P99" i="3"/>
  <c r="P101" i="3"/>
  <c r="G26" i="8"/>
  <c r="G27" i="8"/>
  <c r="G28" i="8"/>
  <c r="N95" i="3"/>
  <c r="N96" i="3"/>
  <c r="N97" i="3"/>
  <c r="N98" i="3"/>
  <c r="N99" i="3"/>
  <c r="N101" i="3"/>
  <c r="E26" i="8"/>
  <c r="E27" i="8"/>
  <c r="E28" i="8"/>
  <c r="L95" i="3"/>
  <c r="L96" i="3"/>
  <c r="L97" i="3"/>
  <c r="L98" i="3"/>
  <c r="L99" i="3"/>
  <c r="L101" i="3"/>
  <c r="C26" i="8"/>
  <c r="C27" i="8"/>
  <c r="C28" i="8"/>
  <c r="Q101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G3" i="5"/>
  <c r="G2" i="5"/>
  <c r="F3" i="5"/>
  <c r="F2" i="5"/>
  <c r="C12" i="1"/>
  <c r="D12" i="1"/>
  <c r="E12" i="1"/>
  <c r="F12" i="1"/>
  <c r="G12" i="1"/>
  <c r="H12" i="1"/>
  <c r="B12" i="1"/>
  <c r="J4" i="1"/>
</calcChain>
</file>

<file path=xl/sharedStrings.xml><?xml version="1.0" encoding="utf-8"?>
<sst xmlns="http://schemas.openxmlformats.org/spreadsheetml/2006/main" count="862" uniqueCount="289">
  <si>
    <t>Winf (g)</t>
  </si>
  <si>
    <t>Linf (mm)</t>
  </si>
  <si>
    <t>K</t>
  </si>
  <si>
    <t>t0</t>
  </si>
  <si>
    <t>tc</t>
  </si>
  <si>
    <t>tr</t>
  </si>
  <si>
    <t>M</t>
  </si>
  <si>
    <t>Z</t>
  </si>
  <si>
    <t>L</t>
  </si>
  <si>
    <t>W</t>
  </si>
  <si>
    <t>Age</t>
    <phoneticPr fontId="2" type="noConversion"/>
  </si>
  <si>
    <t>Year</t>
    <phoneticPr fontId="2" type="noConversion"/>
  </si>
  <si>
    <t>Chub mackerel</t>
    <phoneticPr fontId="2" type="noConversion"/>
  </si>
  <si>
    <t>Maturity ratio(mi)</t>
    <phoneticPr fontId="2" type="noConversion"/>
  </si>
  <si>
    <t>Biomass at age</t>
    <phoneticPr fontId="2" type="noConversion"/>
  </si>
  <si>
    <t>Age 1</t>
    <phoneticPr fontId="2" type="noConversion"/>
  </si>
  <si>
    <t>Age 2</t>
  </si>
  <si>
    <t>Age 3</t>
  </si>
  <si>
    <t>Age 4</t>
  </si>
  <si>
    <t>Age 5</t>
  </si>
  <si>
    <t>Age 0</t>
    <phoneticPr fontId="2" type="noConversion"/>
  </si>
  <si>
    <t>Age 6+</t>
    <phoneticPr fontId="2" type="noConversion"/>
  </si>
  <si>
    <t>Fishing mortality</t>
    <phoneticPr fontId="2" type="noConversion"/>
  </si>
  <si>
    <t>Y/A</t>
    <phoneticPr fontId="2" type="noConversion"/>
  </si>
  <si>
    <t>Catch =</t>
    <phoneticPr fontId="2" type="noConversion"/>
  </si>
  <si>
    <t>Korea + Japan Tsushima stock</t>
    <phoneticPr fontId="2" type="noConversion"/>
  </si>
  <si>
    <t>R(mt)</t>
    <phoneticPr fontId="2" type="noConversion"/>
  </si>
  <si>
    <t>SB(mt)</t>
    <phoneticPr fontId="2" type="noConversion"/>
  </si>
  <si>
    <t>Korea</t>
    <phoneticPr fontId="2" type="noConversion"/>
  </si>
  <si>
    <t>Japan-Pacific</t>
    <phoneticPr fontId="2" type="noConversion"/>
  </si>
  <si>
    <t>China(FAO)</t>
    <phoneticPr fontId="2" type="noConversion"/>
  </si>
  <si>
    <t>G</t>
    <phoneticPr fontId="2" type="noConversion"/>
  </si>
  <si>
    <t>tm</t>
    <phoneticPr fontId="2" type="noConversion"/>
  </si>
  <si>
    <t>ABC</t>
    <phoneticPr fontId="2" type="noConversion"/>
  </si>
  <si>
    <t>Fabc</t>
    <phoneticPr fontId="2" type="noConversion"/>
  </si>
  <si>
    <t>F35%</t>
    <phoneticPr fontId="2" type="noConversion"/>
  </si>
  <si>
    <t>OFL_</t>
    <phoneticPr fontId="2" type="noConversion"/>
  </si>
  <si>
    <t>F_OFL_</t>
    <phoneticPr fontId="2" type="noConversion"/>
  </si>
  <si>
    <t>F30%</t>
    <phoneticPr fontId="2" type="noConversion"/>
  </si>
  <si>
    <t>Re.po.</t>
    <phoneticPr fontId="2" type="noConversion"/>
  </si>
  <si>
    <t>F</t>
    <phoneticPr fontId="2" type="noConversion"/>
  </si>
  <si>
    <t>Opt. catch</t>
    <phoneticPr fontId="2" type="noConversion"/>
  </si>
  <si>
    <t xml:space="preserve">* only Korean data, do not consider Japanese parameters </t>
    <phoneticPr fontId="2" type="noConversion"/>
  </si>
  <si>
    <t>Korea</t>
    <phoneticPr fontId="2" type="noConversion"/>
  </si>
  <si>
    <t>Korea(52%)</t>
    <phoneticPr fontId="2" type="noConversion"/>
  </si>
  <si>
    <t>Japan(48%)</t>
    <phoneticPr fontId="2" type="noConversion"/>
  </si>
  <si>
    <t xml:space="preserve">     6+</t>
  </si>
  <si>
    <t>length composition</t>
    <phoneticPr fontId="2" type="noConversion"/>
  </si>
  <si>
    <t>length</t>
    <phoneticPr fontId="2" type="noConversion"/>
  </si>
  <si>
    <t>Age 2~6+</t>
    <phoneticPr fontId="2" type="noConversion"/>
  </si>
  <si>
    <t>Age 0~1</t>
    <phoneticPr fontId="2" type="noConversion"/>
  </si>
  <si>
    <t>Spawning biomass and recruit</t>
    <phoneticPr fontId="2" type="noConversion"/>
  </si>
  <si>
    <t>Japan-Tsushima</t>
    <phoneticPr fontId="2" type="noConversion"/>
  </si>
  <si>
    <t>Year/catch</t>
    <phoneticPr fontId="2" type="noConversion"/>
  </si>
  <si>
    <t>mt</t>
    <phoneticPr fontId="2" type="noConversion"/>
  </si>
  <si>
    <t>CPUE(kg/haul)</t>
    <phoneticPr fontId="2" type="noConversion"/>
  </si>
  <si>
    <t>length at Age, weight, growth rate</t>
    <phoneticPr fontId="2" type="noConversion"/>
  </si>
  <si>
    <t>R(num, x10,000,000)</t>
    <phoneticPr fontId="2" type="noConversion"/>
  </si>
  <si>
    <t>* do not consider Japan Pacific and China catch data.</t>
    <phoneticPr fontId="2" type="noConversion"/>
  </si>
  <si>
    <t>Length at Age (2013)</t>
    <phoneticPr fontId="2" type="noConversion"/>
  </si>
  <si>
    <t>* large purse seine fishery</t>
    <phoneticPr fontId="2" type="noConversion"/>
  </si>
  <si>
    <t>Model2_Proj.dat</t>
  </si>
  <si>
    <t>#</t>
  </si>
  <si>
    <t>SSL</t>
  </si>
  <si>
    <t>Species???</t>
  </si>
  <si>
    <t>Constant</t>
  </si>
  <si>
    <t>Buffer</t>
  </si>
  <si>
    <t>Dorn?</t>
  </si>
  <si>
    <t>Number</t>
  </si>
  <si>
    <t>of</t>
  </si>
  <si>
    <t>fisheries</t>
  </si>
  <si>
    <t>Sexes</t>
  </si>
  <si>
    <t>Average</t>
  </si>
  <si>
    <t>year</t>
  </si>
  <si>
    <t>F</t>
  </si>
  <si>
    <t>Author</t>
  </si>
  <si>
    <t>f</t>
  </si>
  <si>
    <t>SPR</t>
  </si>
  <si>
    <t>ABC</t>
  </si>
  <si>
    <t>MSY</t>
  </si>
  <si>
    <t>Spawning</t>
  </si>
  <si>
    <t>month</t>
  </si>
  <si>
    <t>number</t>
  </si>
  <si>
    <t>ages</t>
  </si>
  <si>
    <t>Fratio</t>
  </si>
  <si>
    <t>natural</t>
  </si>
  <si>
    <t>mortality</t>
  </si>
  <si>
    <t>Maturity</t>
  </si>
  <si>
    <t>females</t>
  </si>
  <si>
    <t>%</t>
  </si>
  <si>
    <t>mature</t>
  </si>
  <si>
    <t>at</t>
  </si>
  <si>
    <t>age</t>
  </si>
  <si>
    <t>males</t>
  </si>
  <si>
    <t>wt</t>
  </si>
  <si>
    <t>spawn</t>
  </si>
  <si>
    <t>KG</t>
  </si>
  <si>
    <t>Wt</t>
  </si>
  <si>
    <t>Age</t>
  </si>
  <si>
    <t>by</t>
  </si>
  <si>
    <t>fishery</t>
  </si>
  <si>
    <t>Selectivity</t>
  </si>
  <si>
    <t>Numbers</t>
  </si>
  <si>
    <t>in</t>
  </si>
  <si>
    <t>No</t>
  </si>
  <si>
    <t>Recruitments</t>
  </si>
  <si>
    <t>Recruitment</t>
  </si>
  <si>
    <t>SSB</t>
  </si>
  <si>
    <t>1975-2013</t>
  </si>
  <si>
    <t>Catch at age</t>
    <phoneticPr fontId="2" type="noConversion"/>
  </si>
  <si>
    <t>Number (x1000)</t>
    <phoneticPr fontId="2" type="noConversion"/>
  </si>
  <si>
    <t>tons</t>
    <phoneticPr fontId="2" type="noConversion"/>
  </si>
  <si>
    <t>Catch at age (weight, tons)</t>
    <phoneticPr fontId="2" type="noConversion"/>
  </si>
  <si>
    <t>#styr</t>
  </si>
  <si>
    <t>#endyr</t>
  </si>
  <si>
    <t>#rec_age</t>
  </si>
  <si>
    <t>#n_ages</t>
  </si>
  <si>
    <t>numbers</t>
  </si>
  <si>
    <t>#nfsh</t>
  </si>
  <si>
    <t>#names_fsh</t>
  </si>
  <si>
    <t>Korea%Japan%China</t>
  </si>
  <si>
    <t>#catch</t>
  </si>
  <si>
    <t>#catch_cv</t>
  </si>
  <si>
    <t>#n_ages_fsh</t>
  </si>
  <si>
    <t>#n_lengths_fsh</t>
  </si>
  <si>
    <t>#yrs_ages_fsh</t>
  </si>
  <si>
    <t>#sample_ages_fsh</t>
  </si>
  <si>
    <t>#page_fsh</t>
  </si>
  <si>
    <t>#nind</t>
  </si>
  <si>
    <t>#ind_names</t>
  </si>
  <si>
    <t>CPUE</t>
  </si>
  <si>
    <t>#nobs_ind</t>
  </si>
  <si>
    <t>#yrs_ind</t>
  </si>
  <si>
    <t>#month_ind</t>
  </si>
  <si>
    <t>#biom_ind</t>
  </si>
  <si>
    <t>#biom_cv</t>
  </si>
  <si>
    <t>#n_ages_ind</t>
  </si>
  <si>
    <t>#n_lengths_ind</t>
  </si>
  <si>
    <t>#yrs_ages_ind</t>
  </si>
  <si>
    <t>#sample_ages_ind</t>
  </si>
  <si>
    <t>#page_ind</t>
  </si>
  <si>
    <t>#wt_age_ind</t>
  </si>
  <si>
    <t>#wt_age_pop</t>
  </si>
  <si>
    <t>#maturity</t>
  </si>
  <si>
    <t>#spmonth</t>
  </si>
  <si>
    <t>#age_err</t>
  </si>
  <si>
    <t>#n_length_bins</t>
  </si>
  <si>
    <t>#Length_bin</t>
  </si>
  <si>
    <t>#wt_age_fsh_1</t>
  </si>
  <si>
    <t>#wt_age_fsh_2</t>
  </si>
  <si>
    <t>#wt_age_fsh_3</t>
  </si>
  <si>
    <t>Korea</t>
  </si>
  <si>
    <t>Japan</t>
  </si>
  <si>
    <t>China-Pacific</t>
  </si>
  <si>
    <t>Model_2</t>
  </si>
  <si>
    <t>Estimated</t>
  </si>
  <si>
    <t>annual</t>
  </si>
  <si>
    <t>F's</t>
  </si>
  <si>
    <t>Total</t>
  </si>
  <si>
    <t>(Z)</t>
  </si>
  <si>
    <t>fish</t>
  </si>
  <si>
    <t>Year:</t>
  </si>
  <si>
    <t>Fishery</t>
  </si>
  <si>
    <t>:</t>
  </si>
  <si>
    <t>survey</t>
  </si>
  <si>
    <t>q</t>
  </si>
  <si>
    <t>Observed</t>
  </si>
  <si>
    <t>values</t>
  </si>
  <si>
    <t>Yr_Obs_Pred_Survey</t>
  </si>
  <si>
    <t>Survey_Q:</t>
  </si>
  <si>
    <t>Prop</t>
  </si>
  <si>
    <t>ObsFishery</t>
  </si>
  <si>
    <t>Predicted</t>
  </si>
  <si>
    <t>prop</t>
  </si>
  <si>
    <t>PredFishery</t>
  </si>
  <si>
    <t>Pobs_length_fishery_1</t>
  </si>
  <si>
    <t>Pobs_length_fishery_2</t>
  </si>
  <si>
    <t>Pred_length_fishery_1</t>
  </si>
  <si>
    <t>Pred_length_fishery_2</t>
  </si>
  <si>
    <t>Survey</t>
  </si>
  <si>
    <t>ObsSurvey</t>
  </si>
  <si>
    <t>PredSurvey</t>
  </si>
  <si>
    <t>catch</t>
  </si>
  <si>
    <t>biomass</t>
  </si>
  <si>
    <t>predicted</t>
  </si>
  <si>
    <t>fishing</t>
  </si>
  <si>
    <t>Average_F_Fshry_1</t>
  </si>
  <si>
    <t>Full_selection_F_Fshry_1</t>
  </si>
  <si>
    <t>Average_F_Fshry_2</t>
  </si>
  <si>
    <t>Full_selection_F_Fshry_2</t>
  </si>
  <si>
    <t>Stock</t>
  </si>
  <si>
    <t>stuff</t>
  </si>
  <si>
    <t>Curve</t>
  </si>
  <si>
    <t>to</t>
  </si>
  <si>
    <t>plot</t>
  </si>
  <si>
    <t>stock</t>
  </si>
  <si>
    <t>Likelihood</t>
  </si>
  <si>
    <t>Components</t>
  </si>
  <si>
    <t>-----------------------------------------</t>
  </si>
  <si>
    <t>catch_like</t>
  </si>
  <si>
    <t>age_like_fsh</t>
  </si>
  <si>
    <t>sel_like_fsh</t>
  </si>
  <si>
    <t>ind_like</t>
  </si>
  <si>
    <t>age_like_ind</t>
  </si>
  <si>
    <t>sel_like_ind</t>
  </si>
  <si>
    <t>rec_like</t>
  </si>
  <si>
    <t>fpen</t>
  </si>
  <si>
    <t>post_priors_indq</t>
  </si>
  <si>
    <t>post_priors</t>
  </si>
  <si>
    <t>residual</t>
  </si>
  <si>
    <t>total</t>
  </si>
  <si>
    <t>length_like_fsh</t>
  </si>
  <si>
    <t>length_like_ind</t>
  </si>
  <si>
    <t>Fit</t>
  </si>
  <si>
    <t>Catch</t>
  </si>
  <si>
    <t>Biomass</t>
  </si>
  <si>
    <t>-------------------------</t>
  </si>
  <si>
    <t>Catch_like_Fshry_#1</t>
  </si>
  <si>
    <t>Catch_like_Fshry_#2</t>
  </si>
  <si>
    <t>likelihoods</t>
  </si>
  <si>
    <t>for</t>
  </si>
  <si>
    <t>Age_like_Fshry_#1</t>
  </si>
  <si>
    <t>Age_like_Fshry_#2</t>
  </si>
  <si>
    <t>penalties</t>
  </si>
  <si>
    <t>Curvature_Age</t>
  </si>
  <si>
    <t>Change_Time</t>
  </si>
  <si>
    <t>Dome_Shaped</t>
  </si>
  <si>
    <t>Sel_Fshry_#1</t>
  </si>
  <si>
    <t>Sel_Fshry_#2</t>
  </si>
  <si>
    <t>Likelihood(s)</t>
  </si>
  <si>
    <t>Survey_Index_#1</t>
  </si>
  <si>
    <t>surveys</t>
  </si>
  <si>
    <t>Age_Survey_#1</t>
  </si>
  <si>
    <t>Sel_Survey_#1</t>
  </si>
  <si>
    <t>penalties:</t>
  </si>
  <si>
    <t>(sigmar)</t>
  </si>
  <si>
    <t>S-R_Curve</t>
  </si>
  <si>
    <t>Regularity</t>
  </si>
  <si>
    <t>Future_Recruits</t>
  </si>
  <si>
    <t>Avg_F</t>
  </si>
  <si>
    <t>Effort_Variability</t>
  </si>
  <si>
    <t>Contribution</t>
  </si>
  <si>
    <t>Priors:</t>
  </si>
  <si>
    <t>Source</t>
  </si>
  <si>
    <t>Posterior</t>
  </si>
  <si>
    <t>Param_Val</t>
  </si>
  <si>
    <t>Prior_Val</t>
  </si>
  <si>
    <t>CV_Prior</t>
  </si>
  <si>
    <t>Q_Survey_#1</t>
  </si>
  <si>
    <t>Q_power_Survey_#1</t>
  </si>
  <si>
    <t>Natural_Mortality</t>
  </si>
  <si>
    <t>Steepness</t>
  </si>
  <si>
    <t>SigmaR</t>
  </si>
  <si>
    <t>Num_parameters_Estimated</t>
  </si>
  <si>
    <t>mod2.ctl</t>
  </si>
  <si>
    <t>chub2.dat</t>
  </si>
  <si>
    <t>Beverton-Holt</t>
  </si>
  <si>
    <t>Steepnessprior,_CV,_phase:</t>
  </si>
  <si>
    <t>sigmarprior,_CV,_phase:</t>
  </si>
  <si>
    <t>Rec_estimated_in_styr_endyr:</t>
  </si>
  <si>
    <t>SR_Curve_fit__in_styr_endyr:</t>
  </si>
  <si>
    <t>Model_styr_endyr:</t>
  </si>
  <si>
    <t>M_prior,_CV,_phase</t>
  </si>
  <si>
    <t>qprior,_CV,_phase</t>
  </si>
  <si>
    <t>q_power_prior,_CV,_phase</t>
  </si>
  <si>
    <t>cv_catchbiomass:</t>
  </si>
  <si>
    <t>Projection_years</t>
  </si>
  <si>
    <t>Fsh_sel_opt_fish:</t>
  </si>
  <si>
    <t>Survey_Sel_Opt_Survey:</t>
  </si>
  <si>
    <t>Phase_survey_Sel_Coffs:</t>
  </si>
  <si>
    <t>Fshry_Selages:</t>
  </si>
  <si>
    <t>Survy_Selages:</t>
  </si>
  <si>
    <t>Phase_for_age-spec_fishery</t>
  </si>
  <si>
    <t>Phase_for_logistic_fishery</t>
  </si>
  <si>
    <t>Phase_for_dble_logistic_fishery</t>
  </si>
  <si>
    <t>Phase_for_age-spec_survey</t>
  </si>
  <si>
    <t>Phase_for_logistic_survey</t>
  </si>
  <si>
    <t>Phase_for_dble_logistic_indy</t>
  </si>
  <si>
    <t>Number_of_select_changes_fishery:</t>
  </si>
  <si>
    <t>Yrs_fsh_sel_change:</t>
  </si>
  <si>
    <t>sel_change_in:</t>
  </si>
  <si>
    <t>Number_of_select_changes_survey:</t>
  </si>
  <si>
    <t>Yrs_ind_sel_change:</t>
  </si>
  <si>
    <t>Model 2</t>
  </si>
  <si>
    <t>VPA</t>
  </si>
  <si>
    <t>Year/catch</t>
  </si>
  <si>
    <t>Japan-Tsushima</t>
  </si>
  <si>
    <t>Japan-Pacific</t>
  </si>
  <si>
    <t>China(FAO)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</si>
</sst>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0.0"/>
    <numFmt numFmtId="165" formatCode="0.000"/>
    <numFmt numFmtId="166" formatCode="#,##0_ "/>
    <numFmt numFmtId="167" formatCode="#,##0.00_ "/>
  </numFmts>
  <fonts count="11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새굴림"/>
      <family val="1"/>
      <charset val="129"/>
    </font>
    <font>
      <sz val="9"/>
      <name val="Tahoma"/>
      <family val="2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i/>
      <sz val="11"/>
      <color theme="1"/>
      <name val="Calibri"/>
      <scheme val="minor"/>
    </font>
    <font>
      <i/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0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" fontId="0" fillId="0" borderId="0" xfId="0" applyNumberFormat="1">
      <alignment vertical="center"/>
    </xf>
    <xf numFmtId="166" fontId="4" fillId="0" borderId="0" xfId="1" applyNumberFormat="1" applyFont="1">
      <alignment vertical="center"/>
    </xf>
    <xf numFmtId="167" fontId="4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1" fontId="6" fillId="0" borderId="0" xfId="3" applyNumberFormat="1" applyFont="1"/>
    <xf numFmtId="3" fontId="0" fillId="0" borderId="0" xfId="0" applyNumberFormat="1">
      <alignment vertical="center"/>
    </xf>
    <xf numFmtId="3" fontId="9" fillId="0" borderId="0" xfId="0" applyNumberFormat="1" applyFont="1">
      <alignment vertical="center"/>
    </xf>
    <xf numFmtId="9" fontId="0" fillId="0" borderId="0" xfId="0" applyNumberFormat="1">
      <alignment vertical="center"/>
    </xf>
    <xf numFmtId="3" fontId="10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3" fontId="10" fillId="0" borderId="1" xfId="0" applyNumberFormat="1" applyFont="1" applyBorder="1">
      <alignment vertical="center"/>
    </xf>
  </cellXfs>
  <cellStyles count="106">
    <cellStyle name="Comma [0]" xfId="1" builtinId="6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쉼표 [0] 2" xfId="2"/>
    <cellStyle name="표준_고등자원량(-99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Biomass!$J$101:$P$101</c:f>
              <c:numCache>
                <c:formatCode>0.000</c:formatCode>
                <c:ptCount val="7"/>
                <c:pt idx="0">
                  <c:v>0.00104102806369703</c:v>
                </c:pt>
                <c:pt idx="1">
                  <c:v>0.12072432301859</c:v>
                </c:pt>
                <c:pt idx="2">
                  <c:v>0.508853554187419</c:v>
                </c:pt>
                <c:pt idx="3">
                  <c:v>0.73558538316826</c:v>
                </c:pt>
                <c:pt idx="4">
                  <c:v>0.904746913564888</c:v>
                </c:pt>
                <c:pt idx="5">
                  <c:v>1.0</c:v>
                </c:pt>
                <c:pt idx="6">
                  <c:v>0.663354298713363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408392"/>
        <c:axId val="1841404664"/>
      </c:barChart>
      <c:catAx>
        <c:axId val="184140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04664"/>
        <c:crosses val="autoZero"/>
        <c:auto val="1"/>
        <c:lblAlgn val="ctr"/>
        <c:lblOffset val="100"/>
        <c:noMultiLvlLbl val="0"/>
      </c:catAx>
      <c:valAx>
        <c:axId val="18414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0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9943257745523"/>
          <c:y val="0.0194444444444444"/>
          <c:w val="0.771947328385518"/>
          <c:h val="0.870185258092738"/>
        </c:manualLayout>
      </c:layout>
      <c:lineChart>
        <c:grouping val="standard"/>
        <c:varyColors val="0"/>
        <c:ser>
          <c:idx val="0"/>
          <c:order val="0"/>
          <c:tx>
            <c:strRef>
              <c:f>base!$D$524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base!$D$525:$D$589</c:f>
              <c:numCache>
                <c:formatCode>General</c:formatCode>
                <c:ptCount val="65"/>
                <c:pt idx="0">
                  <c:v>0.016653</c:v>
                </c:pt>
                <c:pt idx="1">
                  <c:v>0.016653</c:v>
                </c:pt>
                <c:pt idx="2">
                  <c:v>0.016653</c:v>
                </c:pt>
                <c:pt idx="3">
                  <c:v>0.016653</c:v>
                </c:pt>
                <c:pt idx="4">
                  <c:v>0.016653</c:v>
                </c:pt>
                <c:pt idx="5">
                  <c:v>0.016653</c:v>
                </c:pt>
                <c:pt idx="6">
                  <c:v>0.016653</c:v>
                </c:pt>
                <c:pt idx="7">
                  <c:v>0.016653</c:v>
                </c:pt>
                <c:pt idx="8">
                  <c:v>0.016653</c:v>
                </c:pt>
                <c:pt idx="9">
                  <c:v>0.016653</c:v>
                </c:pt>
                <c:pt idx="10">
                  <c:v>0.016653</c:v>
                </c:pt>
                <c:pt idx="11">
                  <c:v>0.016653</c:v>
                </c:pt>
                <c:pt idx="12">
                  <c:v>0.016653</c:v>
                </c:pt>
                <c:pt idx="13">
                  <c:v>0.016653</c:v>
                </c:pt>
                <c:pt idx="14">
                  <c:v>0.016653</c:v>
                </c:pt>
                <c:pt idx="15">
                  <c:v>0.016653</c:v>
                </c:pt>
                <c:pt idx="16">
                  <c:v>0.016653</c:v>
                </c:pt>
                <c:pt idx="17">
                  <c:v>0.016653</c:v>
                </c:pt>
                <c:pt idx="18">
                  <c:v>0.016653</c:v>
                </c:pt>
                <c:pt idx="19">
                  <c:v>0.016653</c:v>
                </c:pt>
                <c:pt idx="20">
                  <c:v>0.016653</c:v>
                </c:pt>
                <c:pt idx="21">
                  <c:v>0.016653</c:v>
                </c:pt>
                <c:pt idx="22">
                  <c:v>0.016653</c:v>
                </c:pt>
                <c:pt idx="23">
                  <c:v>0.016653</c:v>
                </c:pt>
                <c:pt idx="24">
                  <c:v>0.016653</c:v>
                </c:pt>
                <c:pt idx="25">
                  <c:v>0.016653</c:v>
                </c:pt>
                <c:pt idx="26">
                  <c:v>0.016653</c:v>
                </c:pt>
                <c:pt idx="27">
                  <c:v>0.016653</c:v>
                </c:pt>
                <c:pt idx="28">
                  <c:v>0.025396</c:v>
                </c:pt>
                <c:pt idx="29">
                  <c:v>0.0275892</c:v>
                </c:pt>
                <c:pt idx="30">
                  <c:v>0.026997</c:v>
                </c:pt>
                <c:pt idx="31">
                  <c:v>0.0345883</c:v>
                </c:pt>
                <c:pt idx="32">
                  <c:v>0.0670244</c:v>
                </c:pt>
                <c:pt idx="33">
                  <c:v>0.06216</c:v>
                </c:pt>
                <c:pt idx="34">
                  <c:v>0.0330221</c:v>
                </c:pt>
                <c:pt idx="35">
                  <c:v>0.0245938</c:v>
                </c:pt>
                <c:pt idx="36">
                  <c:v>0.0260229</c:v>
                </c:pt>
                <c:pt idx="37">
                  <c:v>0.0337665</c:v>
                </c:pt>
                <c:pt idx="38">
                  <c:v>0.0502245</c:v>
                </c:pt>
                <c:pt idx="39">
                  <c:v>0.0397569</c:v>
                </c:pt>
                <c:pt idx="40">
                  <c:v>0.0451118</c:v>
                </c:pt>
                <c:pt idx="41">
                  <c:v>0.0359605</c:v>
                </c:pt>
                <c:pt idx="42">
                  <c:v>0.0379949</c:v>
                </c:pt>
                <c:pt idx="43">
                  <c:v>0.0496517</c:v>
                </c:pt>
                <c:pt idx="44">
                  <c:v>0.0458692</c:v>
                </c:pt>
                <c:pt idx="45">
                  <c:v>0.0726334</c:v>
                </c:pt>
                <c:pt idx="46">
                  <c:v>0.0845244</c:v>
                </c:pt>
                <c:pt idx="47">
                  <c:v>0.0683143</c:v>
                </c:pt>
                <c:pt idx="48">
                  <c:v>0.0739287</c:v>
                </c:pt>
                <c:pt idx="49">
                  <c:v>0.0691137</c:v>
                </c:pt>
                <c:pt idx="50">
                  <c:v>0.0749675</c:v>
                </c:pt>
                <c:pt idx="51">
                  <c:v>0.0706734</c:v>
                </c:pt>
                <c:pt idx="52">
                  <c:v>0.0367406</c:v>
                </c:pt>
                <c:pt idx="53">
                  <c:v>0.0235629</c:v>
                </c:pt>
                <c:pt idx="54">
                  <c:v>0.0213698</c:v>
                </c:pt>
                <c:pt idx="55">
                  <c:v>0.0189991</c:v>
                </c:pt>
                <c:pt idx="56">
                  <c:v>0.0225938</c:v>
                </c:pt>
                <c:pt idx="57">
                  <c:v>0.0269457</c:v>
                </c:pt>
                <c:pt idx="58">
                  <c:v>0.0411244</c:v>
                </c:pt>
                <c:pt idx="59">
                  <c:v>0.0349829</c:v>
                </c:pt>
                <c:pt idx="60">
                  <c:v>0.0380131</c:v>
                </c:pt>
                <c:pt idx="61">
                  <c:v>0.0399173</c:v>
                </c:pt>
                <c:pt idx="62">
                  <c:v>0.0274424</c:v>
                </c:pt>
                <c:pt idx="63">
                  <c:v>0.0274424</c:v>
                </c:pt>
                <c:pt idx="64">
                  <c:v>0.0274424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base!$E$524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base!$E$525:$E$589</c:f>
              <c:numCache>
                <c:formatCode>General</c:formatCode>
                <c:ptCount val="65"/>
                <c:pt idx="0">
                  <c:v>0.218408</c:v>
                </c:pt>
                <c:pt idx="1">
                  <c:v>0.218408</c:v>
                </c:pt>
                <c:pt idx="2">
                  <c:v>0.218408</c:v>
                </c:pt>
                <c:pt idx="3">
                  <c:v>0.218408</c:v>
                </c:pt>
                <c:pt idx="4">
                  <c:v>0.218408</c:v>
                </c:pt>
                <c:pt idx="5">
                  <c:v>0.218408</c:v>
                </c:pt>
                <c:pt idx="6">
                  <c:v>0.218408</c:v>
                </c:pt>
                <c:pt idx="7">
                  <c:v>0.218408</c:v>
                </c:pt>
                <c:pt idx="8">
                  <c:v>0.218408</c:v>
                </c:pt>
                <c:pt idx="9">
                  <c:v>0.218408</c:v>
                </c:pt>
                <c:pt idx="10">
                  <c:v>0.218408</c:v>
                </c:pt>
                <c:pt idx="11">
                  <c:v>0.218408</c:v>
                </c:pt>
                <c:pt idx="12">
                  <c:v>0.218408</c:v>
                </c:pt>
                <c:pt idx="13">
                  <c:v>0.218408</c:v>
                </c:pt>
                <c:pt idx="14">
                  <c:v>0.218408</c:v>
                </c:pt>
                <c:pt idx="15">
                  <c:v>0.218408</c:v>
                </c:pt>
                <c:pt idx="16">
                  <c:v>0.218408</c:v>
                </c:pt>
                <c:pt idx="17">
                  <c:v>0.218408</c:v>
                </c:pt>
                <c:pt idx="18">
                  <c:v>0.218408</c:v>
                </c:pt>
                <c:pt idx="19">
                  <c:v>0.218408</c:v>
                </c:pt>
                <c:pt idx="20">
                  <c:v>0.218408</c:v>
                </c:pt>
                <c:pt idx="21">
                  <c:v>0.218408</c:v>
                </c:pt>
                <c:pt idx="22">
                  <c:v>0.218408</c:v>
                </c:pt>
                <c:pt idx="23">
                  <c:v>0.218408</c:v>
                </c:pt>
                <c:pt idx="24">
                  <c:v>0.218408</c:v>
                </c:pt>
                <c:pt idx="25">
                  <c:v>0.218408</c:v>
                </c:pt>
                <c:pt idx="26">
                  <c:v>0.218408</c:v>
                </c:pt>
                <c:pt idx="27">
                  <c:v>0.218408</c:v>
                </c:pt>
                <c:pt idx="28">
                  <c:v>0.216839</c:v>
                </c:pt>
                <c:pt idx="29">
                  <c:v>0.238979</c:v>
                </c:pt>
                <c:pt idx="30">
                  <c:v>0.1996</c:v>
                </c:pt>
                <c:pt idx="31">
                  <c:v>0.287826</c:v>
                </c:pt>
                <c:pt idx="32">
                  <c:v>0.366107</c:v>
                </c:pt>
                <c:pt idx="33">
                  <c:v>0.345641</c:v>
                </c:pt>
                <c:pt idx="34">
                  <c:v>0.278404</c:v>
                </c:pt>
                <c:pt idx="35">
                  <c:v>0.189509</c:v>
                </c:pt>
                <c:pt idx="36">
                  <c:v>0.217867</c:v>
                </c:pt>
                <c:pt idx="37">
                  <c:v>0.197418</c:v>
                </c:pt>
                <c:pt idx="38">
                  <c:v>0.387771</c:v>
                </c:pt>
                <c:pt idx="39">
                  <c:v>0.297318</c:v>
                </c:pt>
                <c:pt idx="40">
                  <c:v>0.260533</c:v>
                </c:pt>
                <c:pt idx="41">
                  <c:v>0.252583</c:v>
                </c:pt>
                <c:pt idx="42">
                  <c:v>0.307232</c:v>
                </c:pt>
                <c:pt idx="43">
                  <c:v>0.445253</c:v>
                </c:pt>
                <c:pt idx="44">
                  <c:v>0.397818</c:v>
                </c:pt>
                <c:pt idx="45">
                  <c:v>0.359292</c:v>
                </c:pt>
                <c:pt idx="46">
                  <c:v>0.750345</c:v>
                </c:pt>
                <c:pt idx="47">
                  <c:v>0.494947</c:v>
                </c:pt>
                <c:pt idx="48">
                  <c:v>0.592895</c:v>
                </c:pt>
                <c:pt idx="49">
                  <c:v>0.659705</c:v>
                </c:pt>
                <c:pt idx="50">
                  <c:v>0.451625</c:v>
                </c:pt>
                <c:pt idx="51">
                  <c:v>0.461818</c:v>
                </c:pt>
                <c:pt idx="52">
                  <c:v>0.250948</c:v>
                </c:pt>
                <c:pt idx="53">
                  <c:v>0.16423</c:v>
                </c:pt>
                <c:pt idx="54">
                  <c:v>0.207656</c:v>
                </c:pt>
                <c:pt idx="55">
                  <c:v>0.153801</c:v>
                </c:pt>
                <c:pt idx="56">
                  <c:v>0.178944</c:v>
                </c:pt>
                <c:pt idx="57">
                  <c:v>0.208382</c:v>
                </c:pt>
                <c:pt idx="58">
                  <c:v>0.294354</c:v>
                </c:pt>
                <c:pt idx="59">
                  <c:v>0.280887</c:v>
                </c:pt>
                <c:pt idx="60">
                  <c:v>0.30874</c:v>
                </c:pt>
                <c:pt idx="61">
                  <c:v>0.326438</c:v>
                </c:pt>
                <c:pt idx="62">
                  <c:v>0.278071</c:v>
                </c:pt>
                <c:pt idx="63">
                  <c:v>0.278071</c:v>
                </c:pt>
                <c:pt idx="64">
                  <c:v>0.278071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base!$F$524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base!$F$525:$F$589</c:f>
              <c:numCache>
                <c:formatCode>General</c:formatCode>
                <c:ptCount val="65"/>
                <c:pt idx="0">
                  <c:v>0.80076</c:v>
                </c:pt>
                <c:pt idx="1">
                  <c:v>0.80076</c:v>
                </c:pt>
                <c:pt idx="2">
                  <c:v>0.80076</c:v>
                </c:pt>
                <c:pt idx="3">
                  <c:v>0.80076</c:v>
                </c:pt>
                <c:pt idx="4">
                  <c:v>0.80076</c:v>
                </c:pt>
                <c:pt idx="5">
                  <c:v>0.80076</c:v>
                </c:pt>
                <c:pt idx="6">
                  <c:v>0.80076</c:v>
                </c:pt>
                <c:pt idx="7">
                  <c:v>0.80076</c:v>
                </c:pt>
                <c:pt idx="8">
                  <c:v>0.80076</c:v>
                </c:pt>
                <c:pt idx="9">
                  <c:v>0.80076</c:v>
                </c:pt>
                <c:pt idx="10">
                  <c:v>0.80076</c:v>
                </c:pt>
                <c:pt idx="11">
                  <c:v>0.80076</c:v>
                </c:pt>
                <c:pt idx="12">
                  <c:v>0.80076</c:v>
                </c:pt>
                <c:pt idx="13">
                  <c:v>0.80076</c:v>
                </c:pt>
                <c:pt idx="14">
                  <c:v>0.80076</c:v>
                </c:pt>
                <c:pt idx="15">
                  <c:v>0.80076</c:v>
                </c:pt>
                <c:pt idx="16">
                  <c:v>0.80076</c:v>
                </c:pt>
                <c:pt idx="17">
                  <c:v>0.80076</c:v>
                </c:pt>
                <c:pt idx="18">
                  <c:v>0.80076</c:v>
                </c:pt>
                <c:pt idx="19">
                  <c:v>0.80076</c:v>
                </c:pt>
                <c:pt idx="20">
                  <c:v>0.80076</c:v>
                </c:pt>
                <c:pt idx="21">
                  <c:v>0.80076</c:v>
                </c:pt>
                <c:pt idx="22">
                  <c:v>0.80076</c:v>
                </c:pt>
                <c:pt idx="23">
                  <c:v>0.80076</c:v>
                </c:pt>
                <c:pt idx="24">
                  <c:v>0.80076</c:v>
                </c:pt>
                <c:pt idx="25">
                  <c:v>0.80076</c:v>
                </c:pt>
                <c:pt idx="26">
                  <c:v>0.80076</c:v>
                </c:pt>
                <c:pt idx="27">
                  <c:v>0.80076</c:v>
                </c:pt>
                <c:pt idx="28">
                  <c:v>0.794693</c:v>
                </c:pt>
                <c:pt idx="29">
                  <c:v>0.731957</c:v>
                </c:pt>
                <c:pt idx="30">
                  <c:v>0.594446</c:v>
                </c:pt>
                <c:pt idx="31">
                  <c:v>0.830083</c:v>
                </c:pt>
                <c:pt idx="32">
                  <c:v>0.650693</c:v>
                </c:pt>
                <c:pt idx="33">
                  <c:v>0.851431</c:v>
                </c:pt>
                <c:pt idx="34">
                  <c:v>0.790602</c:v>
                </c:pt>
                <c:pt idx="35">
                  <c:v>0.519322</c:v>
                </c:pt>
                <c:pt idx="36">
                  <c:v>0.521649</c:v>
                </c:pt>
                <c:pt idx="37">
                  <c:v>0.49138</c:v>
                </c:pt>
                <c:pt idx="38">
                  <c:v>0.763881</c:v>
                </c:pt>
                <c:pt idx="39">
                  <c:v>0.951077</c:v>
                </c:pt>
                <c:pt idx="40">
                  <c:v>0.699237</c:v>
                </c:pt>
                <c:pt idx="41">
                  <c:v>0.799776</c:v>
                </c:pt>
                <c:pt idx="42">
                  <c:v>0.822203</c:v>
                </c:pt>
                <c:pt idx="43">
                  <c:v>0.959842</c:v>
                </c:pt>
                <c:pt idx="44">
                  <c:v>0.943855</c:v>
                </c:pt>
                <c:pt idx="45">
                  <c:v>0.78641</c:v>
                </c:pt>
                <c:pt idx="46">
                  <c:v>1.53603</c:v>
                </c:pt>
                <c:pt idx="47">
                  <c:v>1.17919</c:v>
                </c:pt>
                <c:pt idx="48">
                  <c:v>1.42712</c:v>
                </c:pt>
                <c:pt idx="49">
                  <c:v>1.25853</c:v>
                </c:pt>
                <c:pt idx="50">
                  <c:v>0.971038</c:v>
                </c:pt>
                <c:pt idx="51">
                  <c:v>1.05368</c:v>
                </c:pt>
                <c:pt idx="52">
                  <c:v>0.851924</c:v>
                </c:pt>
                <c:pt idx="53">
                  <c:v>0.767521</c:v>
                </c:pt>
                <c:pt idx="54">
                  <c:v>1.12529</c:v>
                </c:pt>
                <c:pt idx="55">
                  <c:v>0.805362</c:v>
                </c:pt>
                <c:pt idx="56">
                  <c:v>0.750313</c:v>
                </c:pt>
                <c:pt idx="57">
                  <c:v>0.885508</c:v>
                </c:pt>
                <c:pt idx="58">
                  <c:v>1.01003</c:v>
                </c:pt>
                <c:pt idx="59">
                  <c:v>1.2068</c:v>
                </c:pt>
                <c:pt idx="60">
                  <c:v>0.984747</c:v>
                </c:pt>
                <c:pt idx="61">
                  <c:v>1.04343</c:v>
                </c:pt>
                <c:pt idx="62">
                  <c:v>1.07216</c:v>
                </c:pt>
                <c:pt idx="63">
                  <c:v>1.07216</c:v>
                </c:pt>
                <c:pt idx="64">
                  <c:v>1.07216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base!$G$524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base!$G$525:$G$589</c:f>
              <c:numCache>
                <c:formatCode>General</c:formatCode>
                <c:ptCount val="65"/>
                <c:pt idx="0">
                  <c:v>1.25883</c:v>
                </c:pt>
                <c:pt idx="1">
                  <c:v>1.25883</c:v>
                </c:pt>
                <c:pt idx="2">
                  <c:v>1.25883</c:v>
                </c:pt>
                <c:pt idx="3">
                  <c:v>1.25883</c:v>
                </c:pt>
                <c:pt idx="4">
                  <c:v>1.25883</c:v>
                </c:pt>
                <c:pt idx="5">
                  <c:v>1.25883</c:v>
                </c:pt>
                <c:pt idx="6">
                  <c:v>1.25883</c:v>
                </c:pt>
                <c:pt idx="7">
                  <c:v>1.25883</c:v>
                </c:pt>
                <c:pt idx="8">
                  <c:v>1.25883</c:v>
                </c:pt>
                <c:pt idx="9">
                  <c:v>1.25883</c:v>
                </c:pt>
                <c:pt idx="10">
                  <c:v>1.25883</c:v>
                </c:pt>
                <c:pt idx="11">
                  <c:v>1.25883</c:v>
                </c:pt>
                <c:pt idx="12">
                  <c:v>1.25883</c:v>
                </c:pt>
                <c:pt idx="13">
                  <c:v>1.25883</c:v>
                </c:pt>
                <c:pt idx="14">
                  <c:v>1.25883</c:v>
                </c:pt>
                <c:pt idx="15">
                  <c:v>1.25883</c:v>
                </c:pt>
                <c:pt idx="16">
                  <c:v>1.25883</c:v>
                </c:pt>
                <c:pt idx="17">
                  <c:v>1.25883</c:v>
                </c:pt>
                <c:pt idx="18">
                  <c:v>1.25883</c:v>
                </c:pt>
                <c:pt idx="19">
                  <c:v>1.25883</c:v>
                </c:pt>
                <c:pt idx="20">
                  <c:v>1.25883</c:v>
                </c:pt>
                <c:pt idx="21">
                  <c:v>1.25883</c:v>
                </c:pt>
                <c:pt idx="22">
                  <c:v>1.25883</c:v>
                </c:pt>
                <c:pt idx="23">
                  <c:v>1.25883</c:v>
                </c:pt>
                <c:pt idx="24">
                  <c:v>1.25883</c:v>
                </c:pt>
                <c:pt idx="25">
                  <c:v>1.25883</c:v>
                </c:pt>
                <c:pt idx="26">
                  <c:v>1.25883</c:v>
                </c:pt>
                <c:pt idx="27">
                  <c:v>1.25883</c:v>
                </c:pt>
                <c:pt idx="28">
                  <c:v>1.30497</c:v>
                </c:pt>
                <c:pt idx="29">
                  <c:v>1.20899</c:v>
                </c:pt>
                <c:pt idx="30">
                  <c:v>1.09803</c:v>
                </c:pt>
                <c:pt idx="31">
                  <c:v>1.20335</c:v>
                </c:pt>
                <c:pt idx="32">
                  <c:v>1.07989</c:v>
                </c:pt>
                <c:pt idx="33">
                  <c:v>1.20136</c:v>
                </c:pt>
                <c:pt idx="34">
                  <c:v>1.19088</c:v>
                </c:pt>
                <c:pt idx="35">
                  <c:v>1.04114</c:v>
                </c:pt>
                <c:pt idx="36">
                  <c:v>1.00245</c:v>
                </c:pt>
                <c:pt idx="37">
                  <c:v>1.01724</c:v>
                </c:pt>
                <c:pt idx="38">
                  <c:v>1.07573</c:v>
                </c:pt>
                <c:pt idx="39">
                  <c:v>1.36147</c:v>
                </c:pt>
                <c:pt idx="40">
                  <c:v>1.11838</c:v>
                </c:pt>
                <c:pt idx="41">
                  <c:v>1.2697</c:v>
                </c:pt>
                <c:pt idx="42">
                  <c:v>1.22553</c:v>
                </c:pt>
                <c:pt idx="43">
                  <c:v>1.18925</c:v>
                </c:pt>
                <c:pt idx="44">
                  <c:v>1.30722</c:v>
                </c:pt>
                <c:pt idx="45">
                  <c:v>1.26051</c:v>
                </c:pt>
                <c:pt idx="46">
                  <c:v>1.43525</c:v>
                </c:pt>
                <c:pt idx="47">
                  <c:v>1.45058</c:v>
                </c:pt>
                <c:pt idx="48">
                  <c:v>1.43949</c:v>
                </c:pt>
                <c:pt idx="49">
                  <c:v>1.40656</c:v>
                </c:pt>
                <c:pt idx="50">
                  <c:v>1.35315</c:v>
                </c:pt>
                <c:pt idx="51">
                  <c:v>1.19798</c:v>
                </c:pt>
                <c:pt idx="52">
                  <c:v>1.28432</c:v>
                </c:pt>
                <c:pt idx="53">
                  <c:v>1.34741</c:v>
                </c:pt>
                <c:pt idx="54">
                  <c:v>1.45182</c:v>
                </c:pt>
                <c:pt idx="55">
                  <c:v>1.47162</c:v>
                </c:pt>
                <c:pt idx="56">
                  <c:v>1.24185</c:v>
                </c:pt>
                <c:pt idx="57">
                  <c:v>1.36691</c:v>
                </c:pt>
                <c:pt idx="58">
                  <c:v>1.44763</c:v>
                </c:pt>
                <c:pt idx="59">
                  <c:v>1.64051</c:v>
                </c:pt>
                <c:pt idx="60">
                  <c:v>1.2954</c:v>
                </c:pt>
                <c:pt idx="61">
                  <c:v>1.39074</c:v>
                </c:pt>
                <c:pt idx="62">
                  <c:v>1.40391</c:v>
                </c:pt>
                <c:pt idx="63">
                  <c:v>1.40391</c:v>
                </c:pt>
                <c:pt idx="64">
                  <c:v>1.40391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base!$H$524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base!$H$525:$H$589</c:f>
              <c:numCache>
                <c:formatCode>General</c:formatCode>
                <c:ptCount val="65"/>
                <c:pt idx="0">
                  <c:v>1.56845</c:v>
                </c:pt>
                <c:pt idx="1">
                  <c:v>1.56845</c:v>
                </c:pt>
                <c:pt idx="2">
                  <c:v>1.56845</c:v>
                </c:pt>
                <c:pt idx="3">
                  <c:v>1.56845</c:v>
                </c:pt>
                <c:pt idx="4">
                  <c:v>1.56845</c:v>
                </c:pt>
                <c:pt idx="5">
                  <c:v>1.56845</c:v>
                </c:pt>
                <c:pt idx="6">
                  <c:v>1.56845</c:v>
                </c:pt>
                <c:pt idx="7">
                  <c:v>1.56845</c:v>
                </c:pt>
                <c:pt idx="8">
                  <c:v>1.56845</c:v>
                </c:pt>
                <c:pt idx="9">
                  <c:v>1.56845</c:v>
                </c:pt>
                <c:pt idx="10">
                  <c:v>1.56845</c:v>
                </c:pt>
                <c:pt idx="11">
                  <c:v>1.56845</c:v>
                </c:pt>
                <c:pt idx="12">
                  <c:v>1.56845</c:v>
                </c:pt>
                <c:pt idx="13">
                  <c:v>1.56845</c:v>
                </c:pt>
                <c:pt idx="14">
                  <c:v>1.56845</c:v>
                </c:pt>
                <c:pt idx="15">
                  <c:v>1.56845</c:v>
                </c:pt>
                <c:pt idx="16">
                  <c:v>1.56845</c:v>
                </c:pt>
                <c:pt idx="17">
                  <c:v>1.56845</c:v>
                </c:pt>
                <c:pt idx="18">
                  <c:v>1.56845</c:v>
                </c:pt>
                <c:pt idx="19">
                  <c:v>1.56845</c:v>
                </c:pt>
                <c:pt idx="20">
                  <c:v>1.56845</c:v>
                </c:pt>
                <c:pt idx="21">
                  <c:v>1.56845</c:v>
                </c:pt>
                <c:pt idx="22">
                  <c:v>1.56845</c:v>
                </c:pt>
                <c:pt idx="23">
                  <c:v>1.56845</c:v>
                </c:pt>
                <c:pt idx="24">
                  <c:v>1.56845</c:v>
                </c:pt>
                <c:pt idx="25">
                  <c:v>1.56845</c:v>
                </c:pt>
                <c:pt idx="26">
                  <c:v>1.56845</c:v>
                </c:pt>
                <c:pt idx="27">
                  <c:v>1.56845</c:v>
                </c:pt>
                <c:pt idx="28">
                  <c:v>1.5527</c:v>
                </c:pt>
                <c:pt idx="29">
                  <c:v>1.59749</c:v>
                </c:pt>
                <c:pt idx="30">
                  <c:v>1.69364</c:v>
                </c:pt>
                <c:pt idx="31">
                  <c:v>1.54805</c:v>
                </c:pt>
                <c:pt idx="32">
                  <c:v>1.6121</c:v>
                </c:pt>
                <c:pt idx="33">
                  <c:v>1.51314</c:v>
                </c:pt>
                <c:pt idx="34">
                  <c:v>1.56903</c:v>
                </c:pt>
                <c:pt idx="35">
                  <c:v>1.74181</c:v>
                </c:pt>
                <c:pt idx="36">
                  <c:v>1.744</c:v>
                </c:pt>
                <c:pt idx="37">
                  <c:v>1.7534</c:v>
                </c:pt>
                <c:pt idx="38">
                  <c:v>1.57413</c:v>
                </c:pt>
                <c:pt idx="39">
                  <c:v>1.45013</c:v>
                </c:pt>
                <c:pt idx="40">
                  <c:v>1.62558</c:v>
                </c:pt>
                <c:pt idx="41">
                  <c:v>1.54733</c:v>
                </c:pt>
                <c:pt idx="42">
                  <c:v>1.53568</c:v>
                </c:pt>
                <c:pt idx="43">
                  <c:v>1.452</c:v>
                </c:pt>
                <c:pt idx="44">
                  <c:v>1.43508</c:v>
                </c:pt>
                <c:pt idx="45">
                  <c:v>1.50705</c:v>
                </c:pt>
                <c:pt idx="46">
                  <c:v>1.06462</c:v>
                </c:pt>
                <c:pt idx="47">
                  <c:v>1.26899</c:v>
                </c:pt>
                <c:pt idx="48">
                  <c:v>1.15552</c:v>
                </c:pt>
                <c:pt idx="49">
                  <c:v>1.20203</c:v>
                </c:pt>
                <c:pt idx="50">
                  <c:v>1.38307</c:v>
                </c:pt>
                <c:pt idx="51">
                  <c:v>1.40528</c:v>
                </c:pt>
                <c:pt idx="52">
                  <c:v>1.52536</c:v>
                </c:pt>
                <c:pt idx="53">
                  <c:v>1.56576</c:v>
                </c:pt>
                <c:pt idx="54">
                  <c:v>1.39795</c:v>
                </c:pt>
                <c:pt idx="55">
                  <c:v>1.51674</c:v>
                </c:pt>
                <c:pt idx="56">
                  <c:v>1.6021</c:v>
                </c:pt>
                <c:pt idx="57">
                  <c:v>1.50408</c:v>
                </c:pt>
                <c:pt idx="58">
                  <c:v>1.40229</c:v>
                </c:pt>
                <c:pt idx="59">
                  <c:v>1.27894</c:v>
                </c:pt>
                <c:pt idx="60">
                  <c:v>1.4577</c:v>
                </c:pt>
                <c:pt idx="61">
                  <c:v>1.39982</c:v>
                </c:pt>
                <c:pt idx="62">
                  <c:v>1.40614</c:v>
                </c:pt>
                <c:pt idx="63">
                  <c:v>1.40614</c:v>
                </c:pt>
                <c:pt idx="64">
                  <c:v>1.40614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base!$I$524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base!$C$525:$C$589</c:f>
              <c:numCache>
                <c:formatCode>General</c:formatCode>
                <c:ptCount val="65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</c:numCache>
            </c:numRef>
          </c:cat>
          <c:val>
            <c:numRef>
              <c:f>base!$I$525:$I$589</c:f>
              <c:numCache>
                <c:formatCode>General</c:formatCode>
                <c:ptCount val="65"/>
                <c:pt idx="0">
                  <c:v>1.56845</c:v>
                </c:pt>
                <c:pt idx="1">
                  <c:v>1.56845</c:v>
                </c:pt>
                <c:pt idx="2">
                  <c:v>1.56845</c:v>
                </c:pt>
                <c:pt idx="3">
                  <c:v>1.56845</c:v>
                </c:pt>
                <c:pt idx="4">
                  <c:v>1.56845</c:v>
                </c:pt>
                <c:pt idx="5">
                  <c:v>1.56845</c:v>
                </c:pt>
                <c:pt idx="6">
                  <c:v>1.56845</c:v>
                </c:pt>
                <c:pt idx="7">
                  <c:v>1.56845</c:v>
                </c:pt>
                <c:pt idx="8">
                  <c:v>1.56845</c:v>
                </c:pt>
                <c:pt idx="9">
                  <c:v>1.56845</c:v>
                </c:pt>
                <c:pt idx="10">
                  <c:v>1.56845</c:v>
                </c:pt>
                <c:pt idx="11">
                  <c:v>1.56845</c:v>
                </c:pt>
                <c:pt idx="12">
                  <c:v>1.56845</c:v>
                </c:pt>
                <c:pt idx="13">
                  <c:v>1.56845</c:v>
                </c:pt>
                <c:pt idx="14">
                  <c:v>1.56845</c:v>
                </c:pt>
                <c:pt idx="15">
                  <c:v>1.56845</c:v>
                </c:pt>
                <c:pt idx="16">
                  <c:v>1.56845</c:v>
                </c:pt>
                <c:pt idx="17">
                  <c:v>1.56845</c:v>
                </c:pt>
                <c:pt idx="18">
                  <c:v>1.56845</c:v>
                </c:pt>
                <c:pt idx="19">
                  <c:v>1.56845</c:v>
                </c:pt>
                <c:pt idx="20">
                  <c:v>1.56845</c:v>
                </c:pt>
                <c:pt idx="21">
                  <c:v>1.56845</c:v>
                </c:pt>
                <c:pt idx="22">
                  <c:v>1.56845</c:v>
                </c:pt>
                <c:pt idx="23">
                  <c:v>1.56845</c:v>
                </c:pt>
                <c:pt idx="24">
                  <c:v>1.56845</c:v>
                </c:pt>
                <c:pt idx="25">
                  <c:v>1.56845</c:v>
                </c:pt>
                <c:pt idx="26">
                  <c:v>1.56845</c:v>
                </c:pt>
                <c:pt idx="27">
                  <c:v>1.56845</c:v>
                </c:pt>
                <c:pt idx="28">
                  <c:v>1.5527</c:v>
                </c:pt>
                <c:pt idx="29">
                  <c:v>1.59749</c:v>
                </c:pt>
                <c:pt idx="30">
                  <c:v>1.69364</c:v>
                </c:pt>
                <c:pt idx="31">
                  <c:v>1.54805</c:v>
                </c:pt>
                <c:pt idx="32">
                  <c:v>1.6121</c:v>
                </c:pt>
                <c:pt idx="33">
                  <c:v>1.51314</c:v>
                </c:pt>
                <c:pt idx="34">
                  <c:v>1.56903</c:v>
                </c:pt>
                <c:pt idx="35">
                  <c:v>1.74181</c:v>
                </c:pt>
                <c:pt idx="36">
                  <c:v>1.744</c:v>
                </c:pt>
                <c:pt idx="37">
                  <c:v>1.7534</c:v>
                </c:pt>
                <c:pt idx="38">
                  <c:v>1.57413</c:v>
                </c:pt>
                <c:pt idx="39">
                  <c:v>1.45013</c:v>
                </c:pt>
                <c:pt idx="40">
                  <c:v>1.62558</c:v>
                </c:pt>
                <c:pt idx="41">
                  <c:v>1.54733</c:v>
                </c:pt>
                <c:pt idx="42">
                  <c:v>1.53568</c:v>
                </c:pt>
                <c:pt idx="43">
                  <c:v>1.452</c:v>
                </c:pt>
                <c:pt idx="44">
                  <c:v>1.43508</c:v>
                </c:pt>
                <c:pt idx="45">
                  <c:v>1.50705</c:v>
                </c:pt>
                <c:pt idx="46">
                  <c:v>1.06462</c:v>
                </c:pt>
                <c:pt idx="47">
                  <c:v>1.26899</c:v>
                </c:pt>
                <c:pt idx="48">
                  <c:v>1.15552</c:v>
                </c:pt>
                <c:pt idx="49">
                  <c:v>1.20203</c:v>
                </c:pt>
                <c:pt idx="50">
                  <c:v>1.38307</c:v>
                </c:pt>
                <c:pt idx="51">
                  <c:v>1.40528</c:v>
                </c:pt>
                <c:pt idx="52">
                  <c:v>1.52536</c:v>
                </c:pt>
                <c:pt idx="53">
                  <c:v>1.56576</c:v>
                </c:pt>
                <c:pt idx="54">
                  <c:v>1.39795</c:v>
                </c:pt>
                <c:pt idx="55">
                  <c:v>1.51674</c:v>
                </c:pt>
                <c:pt idx="56">
                  <c:v>1.6021</c:v>
                </c:pt>
                <c:pt idx="57">
                  <c:v>1.50408</c:v>
                </c:pt>
                <c:pt idx="58">
                  <c:v>1.40229</c:v>
                </c:pt>
                <c:pt idx="59">
                  <c:v>1.27894</c:v>
                </c:pt>
                <c:pt idx="60">
                  <c:v>1.4577</c:v>
                </c:pt>
                <c:pt idx="61">
                  <c:v>1.39982</c:v>
                </c:pt>
                <c:pt idx="62">
                  <c:v>1.40614</c:v>
                </c:pt>
                <c:pt idx="63">
                  <c:v>1.40614</c:v>
                </c:pt>
                <c:pt idx="64">
                  <c:v>1.40614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743752"/>
        <c:axId val="1864746888"/>
      </c:lineChart>
      <c:catAx>
        <c:axId val="186474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746888"/>
        <c:crosses val="autoZero"/>
        <c:auto val="1"/>
        <c:lblAlgn val="ctr"/>
        <c:lblOffset val="100"/>
        <c:noMultiLvlLbl val="0"/>
      </c:catAx>
      <c:valAx>
        <c:axId val="186474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8810094390375"/>
          <c:y val="0.0139211136890951"/>
          <c:w val="0.892199735902578"/>
          <c:h val="0.839102983356779"/>
        </c:manualLayout>
      </c:layout>
      <c:scatterChart>
        <c:scatterStyle val="lineMarker"/>
        <c:varyColors val="0"/>
        <c:ser>
          <c:idx val="3"/>
          <c:order val="0"/>
          <c:spPr>
            <a:ln w="317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trendline>
            <c:trendlineType val="linear"/>
            <c:intercept val="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base!$P$97:$P$135</c:f>
              <c:numCache>
                <c:formatCode>General</c:formatCode>
                <c:ptCount val="39"/>
                <c:pt idx="0">
                  <c:v>437.6302203741512</c:v>
                </c:pt>
                <c:pt idx="1">
                  <c:v>449.956038405669</c:v>
                </c:pt>
                <c:pt idx="2">
                  <c:v>531.6431215634727</c:v>
                </c:pt>
                <c:pt idx="3">
                  <c:v>425.7584980259768</c:v>
                </c:pt>
                <c:pt idx="4">
                  <c:v>336.3190727719857</c:v>
                </c:pt>
                <c:pt idx="5">
                  <c:v>370.865278729374</c:v>
                </c:pt>
                <c:pt idx="6">
                  <c:v>425.4014759184048</c:v>
                </c:pt>
                <c:pt idx="7">
                  <c:v>395.2431566541221</c:v>
                </c:pt>
                <c:pt idx="8">
                  <c:v>351.7991808535559</c:v>
                </c:pt>
                <c:pt idx="9">
                  <c:v>375.3716368517322</c:v>
                </c:pt>
                <c:pt idx="10">
                  <c:v>478.4062919645886</c:v>
                </c:pt>
                <c:pt idx="11">
                  <c:v>465.4181312782092</c:v>
                </c:pt>
                <c:pt idx="12">
                  <c:v>425.32966409731</c:v>
                </c:pt>
                <c:pt idx="13">
                  <c:v>320.8702013561504</c:v>
                </c:pt>
                <c:pt idx="14">
                  <c:v>292.103852097517</c:v>
                </c:pt>
                <c:pt idx="15">
                  <c:v>340.5242720982795</c:v>
                </c:pt>
                <c:pt idx="16">
                  <c:v>374.3214541178015</c:v>
                </c:pt>
                <c:pt idx="17">
                  <c:v>383.4999519279603</c:v>
                </c:pt>
                <c:pt idx="18">
                  <c:v>443.8022809972578</c:v>
                </c:pt>
                <c:pt idx="19">
                  <c:v>592.4973365675724</c:v>
                </c:pt>
                <c:pt idx="20">
                  <c:v>692.5252603610521</c:v>
                </c:pt>
                <c:pt idx="21">
                  <c:v>474.853059853847</c:v>
                </c:pt>
                <c:pt idx="22">
                  <c:v>321.5696328783454</c:v>
                </c:pt>
                <c:pt idx="23">
                  <c:v>344.889238300622</c:v>
                </c:pt>
                <c:pt idx="24">
                  <c:v>347.73513730844</c:v>
                </c:pt>
                <c:pt idx="25">
                  <c:v>297.6263249081079</c:v>
                </c:pt>
                <c:pt idx="26">
                  <c:v>294.1226463579434</c:v>
                </c:pt>
                <c:pt idx="27">
                  <c:v>358.3246381021178</c:v>
                </c:pt>
                <c:pt idx="28">
                  <c:v>308.2886678990355</c:v>
                </c:pt>
                <c:pt idx="29">
                  <c:v>283.3289539650406</c:v>
                </c:pt>
                <c:pt idx="30">
                  <c:v>275.2558766697804</c:v>
                </c:pt>
                <c:pt idx="31">
                  <c:v>275.0427554318091</c:v>
                </c:pt>
                <c:pt idx="32">
                  <c:v>316.6019924729109</c:v>
                </c:pt>
                <c:pt idx="33">
                  <c:v>313.6702423793083</c:v>
                </c:pt>
                <c:pt idx="34">
                  <c:v>310.8684980411605</c:v>
                </c:pt>
                <c:pt idx="35">
                  <c:v>300.5949492819626</c:v>
                </c:pt>
                <c:pt idx="36">
                  <c:v>280.2702614696336</c:v>
                </c:pt>
                <c:pt idx="37">
                  <c:v>267.49089098833</c:v>
                </c:pt>
                <c:pt idx="38">
                  <c:v>255.0932310960907</c:v>
                </c:pt>
              </c:numCache>
            </c:numRef>
          </c:xVal>
          <c:yVal>
            <c:numRef>
              <c:f>base!$D$97:$D$135</c:f>
              <c:numCache>
                <c:formatCode>General</c:formatCode>
                <c:ptCount val="39"/>
                <c:pt idx="0">
                  <c:v>2813.9</c:v>
                </c:pt>
                <c:pt idx="1">
                  <c:v>2795.23</c:v>
                </c:pt>
                <c:pt idx="2">
                  <c:v>2932.85</c:v>
                </c:pt>
                <c:pt idx="3">
                  <c:v>2513.06</c:v>
                </c:pt>
                <c:pt idx="4">
                  <c:v>2522.99</c:v>
                </c:pt>
                <c:pt idx="5">
                  <c:v>2594.99</c:v>
                </c:pt>
                <c:pt idx="6">
                  <c:v>3084.92</c:v>
                </c:pt>
                <c:pt idx="7">
                  <c:v>2443.13</c:v>
                </c:pt>
                <c:pt idx="8">
                  <c:v>2295.09</c:v>
                </c:pt>
                <c:pt idx="9">
                  <c:v>2514.49</c:v>
                </c:pt>
                <c:pt idx="10">
                  <c:v>3447.92</c:v>
                </c:pt>
                <c:pt idx="11">
                  <c:v>3098.07</c:v>
                </c:pt>
                <c:pt idx="12">
                  <c:v>2860.83</c:v>
                </c:pt>
                <c:pt idx="13">
                  <c:v>1950.39</c:v>
                </c:pt>
                <c:pt idx="14">
                  <c:v>2281.17</c:v>
                </c:pt>
                <c:pt idx="15">
                  <c:v>2639.26</c:v>
                </c:pt>
                <c:pt idx="16">
                  <c:v>3120.57</c:v>
                </c:pt>
                <c:pt idx="17">
                  <c:v>3368.86</c:v>
                </c:pt>
                <c:pt idx="18">
                  <c:v>3967.48</c:v>
                </c:pt>
                <c:pt idx="19">
                  <c:v>5389.65</c:v>
                </c:pt>
                <c:pt idx="20">
                  <c:v>4668.37</c:v>
                </c:pt>
                <c:pt idx="21">
                  <c:v>2777.21</c:v>
                </c:pt>
                <c:pt idx="22">
                  <c:v>2286.2</c:v>
                </c:pt>
                <c:pt idx="23">
                  <c:v>2726.05</c:v>
                </c:pt>
                <c:pt idx="24">
                  <c:v>2567.41</c:v>
                </c:pt>
                <c:pt idx="25">
                  <c:v>2373.41</c:v>
                </c:pt>
                <c:pt idx="26">
                  <c:v>2126.95</c:v>
                </c:pt>
                <c:pt idx="27">
                  <c:v>2520.79</c:v>
                </c:pt>
                <c:pt idx="28">
                  <c:v>2034.99</c:v>
                </c:pt>
                <c:pt idx="29">
                  <c:v>2184.86</c:v>
                </c:pt>
                <c:pt idx="30">
                  <c:v>2569.96</c:v>
                </c:pt>
                <c:pt idx="31">
                  <c:v>2498.98</c:v>
                </c:pt>
                <c:pt idx="32">
                  <c:v>2666.17</c:v>
                </c:pt>
                <c:pt idx="33">
                  <c:v>2547.27</c:v>
                </c:pt>
                <c:pt idx="34">
                  <c:v>2700.58</c:v>
                </c:pt>
                <c:pt idx="35">
                  <c:v>2418.61</c:v>
                </c:pt>
                <c:pt idx="36">
                  <c:v>2315.85</c:v>
                </c:pt>
                <c:pt idx="37">
                  <c:v>2610.56</c:v>
                </c:pt>
                <c:pt idx="38">
                  <c:v>2426.51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75864"/>
        <c:axId val="1864778728"/>
      </c:scatterChart>
      <c:valAx>
        <c:axId val="186477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778728"/>
        <c:crosses val="autoZero"/>
        <c:crossBetween val="midCat"/>
      </c:valAx>
      <c:valAx>
        <c:axId val="1864778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477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base!$G$752</c:f>
              <c:strCache>
                <c:ptCount val="1"/>
                <c:pt idx="0">
                  <c:v>VPA</c:v>
                </c:pt>
              </c:strCache>
            </c:strRef>
          </c:tx>
          <c:cat>
            <c:numRef>
              <c:f>base!$A$753:$A$791</c:f>
              <c:numCache>
                <c:formatCode>General</c:formatCode>
                <c:ptCount val="39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</c:numCache>
            </c:numRef>
          </c:cat>
          <c:val>
            <c:numRef>
              <c:f>base!$G$753:$G$791</c:f>
              <c:numCache>
                <c:formatCode>0</c:formatCode>
                <c:ptCount val="39"/>
                <c:pt idx="0">
                  <c:v>903410.2714643445</c:v>
                </c:pt>
                <c:pt idx="1">
                  <c:v>874890.6677864186</c:v>
                </c:pt>
                <c:pt idx="2">
                  <c:v>864576.5234730927</c:v>
                </c:pt>
                <c:pt idx="3">
                  <c:v>860333.0843507019</c:v>
                </c:pt>
                <c:pt idx="4">
                  <c:v>955192.5601712211</c:v>
                </c:pt>
                <c:pt idx="5">
                  <c:v>916930.6555929383</c:v>
                </c:pt>
                <c:pt idx="6">
                  <c:v>807271.7145640367</c:v>
                </c:pt>
                <c:pt idx="7">
                  <c:v>759815.9934965042</c:v>
                </c:pt>
                <c:pt idx="8">
                  <c:v>749932.65905973</c:v>
                </c:pt>
                <c:pt idx="9">
                  <c:v>661687.1706932709</c:v>
                </c:pt>
                <c:pt idx="10">
                  <c:v>661207.6392222756</c:v>
                </c:pt>
                <c:pt idx="11">
                  <c:v>715056.2311643094</c:v>
                </c:pt>
                <c:pt idx="12">
                  <c:v>862494.9000606278</c:v>
                </c:pt>
                <c:pt idx="13">
                  <c:v>956749.7673694722</c:v>
                </c:pt>
                <c:pt idx="14">
                  <c:v>901923.6296970277</c:v>
                </c:pt>
                <c:pt idx="15">
                  <c:v>660449.2218696711</c:v>
                </c:pt>
                <c:pt idx="16">
                  <c:v>651070.8206692218</c:v>
                </c:pt>
                <c:pt idx="17">
                  <c:v>677654.7045403222</c:v>
                </c:pt>
                <c:pt idx="18">
                  <c:v>740645.3419089541</c:v>
                </c:pt>
                <c:pt idx="19">
                  <c:v>648351.3034194198</c:v>
                </c:pt>
                <c:pt idx="20">
                  <c:v>507045.1121192238</c:v>
                </c:pt>
                <c:pt idx="21">
                  <c:v>694209.6222038455</c:v>
                </c:pt>
                <c:pt idx="22">
                  <c:v>586925.9245695114</c:v>
                </c:pt>
                <c:pt idx="23">
                  <c:v>592955.381499378</c:v>
                </c:pt>
                <c:pt idx="24">
                  <c:v>538687.9535837315</c:v>
                </c:pt>
                <c:pt idx="25">
                  <c:v>559777.3186782737</c:v>
                </c:pt>
                <c:pt idx="26">
                  <c:v>612707.5401142025</c:v>
                </c:pt>
                <c:pt idx="27">
                  <c:v>550592.0293944541</c:v>
                </c:pt>
                <c:pt idx="28">
                  <c:v>563960.4432912176</c:v>
                </c:pt>
                <c:pt idx="29">
                  <c:v>680916.6394457083</c:v>
                </c:pt>
                <c:pt idx="30">
                  <c:v>663739.1981556822</c:v>
                </c:pt>
                <c:pt idx="31">
                  <c:v>662751.1605135902</c:v>
                </c:pt>
                <c:pt idx="32">
                  <c:v>678767.1737117765</c:v>
                </c:pt>
                <c:pt idx="33">
                  <c:v>620854.5886019997</c:v>
                </c:pt>
                <c:pt idx="34">
                  <c:v>579007.0809967704</c:v>
                </c:pt>
                <c:pt idx="35">
                  <c:v>598567.1812698476</c:v>
                </c:pt>
                <c:pt idx="36">
                  <c:v>644374.494937708</c:v>
                </c:pt>
                <c:pt idx="37">
                  <c:v>629072.4654608892</c:v>
                </c:pt>
                <c:pt idx="38">
                  <c:v>606784.3034991175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base!$H$721</c:f>
              <c:strCache>
                <c:ptCount val="1"/>
                <c:pt idx="0">
                  <c:v>Model 2</c:v>
                </c:pt>
              </c:strCache>
            </c:strRef>
          </c:tx>
          <c:cat>
            <c:numRef>
              <c:f>base!$A$753:$A$791</c:f>
              <c:numCache>
                <c:formatCode>General</c:formatCode>
                <c:ptCount val="39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</c:numCache>
            </c:numRef>
          </c:cat>
          <c:val>
            <c:numRef>
              <c:f>base!$H$753:$H$791</c:f>
              <c:numCache>
                <c:formatCode>General</c:formatCode>
                <c:ptCount val="39"/>
                <c:pt idx="0">
                  <c:v>1.090832E6</c:v>
                </c:pt>
                <c:pt idx="1">
                  <c:v>1.020982E6</c:v>
                </c:pt>
                <c:pt idx="2">
                  <c:v>946374.0</c:v>
                </c:pt>
                <c:pt idx="3">
                  <c:v>846248.0</c:v>
                </c:pt>
                <c:pt idx="4">
                  <c:v>783678.0</c:v>
                </c:pt>
                <c:pt idx="5">
                  <c:v>701072.0</c:v>
                </c:pt>
                <c:pt idx="6">
                  <c:v>645032.0</c:v>
                </c:pt>
                <c:pt idx="7">
                  <c:v>604018.0</c:v>
                </c:pt>
                <c:pt idx="8">
                  <c:v>592536.0</c:v>
                </c:pt>
                <c:pt idx="9">
                  <c:v>535488.0</c:v>
                </c:pt>
                <c:pt idx="10">
                  <c:v>509508.0</c:v>
                </c:pt>
                <c:pt idx="11">
                  <c:v>549638.0</c:v>
                </c:pt>
                <c:pt idx="12">
                  <c:v>677992.0</c:v>
                </c:pt>
                <c:pt idx="13">
                  <c:v>788644.0</c:v>
                </c:pt>
                <c:pt idx="14">
                  <c:v>724068.0</c:v>
                </c:pt>
                <c:pt idx="15">
                  <c:v>534160.0</c:v>
                </c:pt>
                <c:pt idx="16">
                  <c:v>563216.0</c:v>
                </c:pt>
                <c:pt idx="17">
                  <c:v>635900.0</c:v>
                </c:pt>
                <c:pt idx="18">
                  <c:v>743204.0</c:v>
                </c:pt>
                <c:pt idx="19">
                  <c:v>724742.0</c:v>
                </c:pt>
                <c:pt idx="20">
                  <c:v>664070.0</c:v>
                </c:pt>
                <c:pt idx="21">
                  <c:v>858690.0</c:v>
                </c:pt>
                <c:pt idx="22">
                  <c:v>650444.0</c:v>
                </c:pt>
                <c:pt idx="23">
                  <c:v>616648.0</c:v>
                </c:pt>
                <c:pt idx="24">
                  <c:v>547340.0</c:v>
                </c:pt>
                <c:pt idx="25">
                  <c:v>561378.0</c:v>
                </c:pt>
                <c:pt idx="26">
                  <c:v>623868.0</c:v>
                </c:pt>
                <c:pt idx="27">
                  <c:v>621990.0</c:v>
                </c:pt>
                <c:pt idx="28">
                  <c:v>641278.0</c:v>
                </c:pt>
                <c:pt idx="29">
                  <c:v>717116.0</c:v>
                </c:pt>
                <c:pt idx="30">
                  <c:v>695392.0</c:v>
                </c:pt>
                <c:pt idx="31">
                  <c:v>713284.0</c:v>
                </c:pt>
                <c:pt idx="32">
                  <c:v>806772.0</c:v>
                </c:pt>
                <c:pt idx="33">
                  <c:v>840080.0</c:v>
                </c:pt>
                <c:pt idx="34">
                  <c:v>829260.0</c:v>
                </c:pt>
                <c:pt idx="35">
                  <c:v>863364.0</c:v>
                </c:pt>
                <c:pt idx="36">
                  <c:v>935262.0</c:v>
                </c:pt>
                <c:pt idx="37">
                  <c:v>923070.0</c:v>
                </c:pt>
                <c:pt idx="38">
                  <c:v>918986.0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807416"/>
        <c:axId val="1864810392"/>
      </c:lineChart>
      <c:catAx>
        <c:axId val="186480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810392"/>
        <c:crosses val="autoZero"/>
        <c:auto val="1"/>
        <c:lblAlgn val="ctr"/>
        <c:lblOffset val="100"/>
        <c:noMultiLvlLbl val="0"/>
      </c:catAx>
      <c:valAx>
        <c:axId val="1864810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6480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base!$H$721</c:f>
              <c:strCache>
                <c:ptCount val="1"/>
                <c:pt idx="0">
                  <c:v>Model 2</c:v>
                </c:pt>
              </c:strCache>
            </c:strRef>
          </c:tx>
          <c:xVal>
            <c:numRef>
              <c:f>base!$A$722:$A$792</c:f>
              <c:numCache>
                <c:formatCode>General</c:formatCode>
                <c:ptCount val="71"/>
                <c:pt idx="0">
                  <c:v>1944.0</c:v>
                </c:pt>
                <c:pt idx="1">
                  <c:v>1945.0</c:v>
                </c:pt>
                <c:pt idx="2">
                  <c:v>1946.0</c:v>
                </c:pt>
                <c:pt idx="3">
                  <c:v>1947.0</c:v>
                </c:pt>
                <c:pt idx="4">
                  <c:v>1948.0</c:v>
                </c:pt>
                <c:pt idx="5">
                  <c:v>1949.0</c:v>
                </c:pt>
                <c:pt idx="6">
                  <c:v>1950.0</c:v>
                </c:pt>
                <c:pt idx="7">
                  <c:v>1951.0</c:v>
                </c:pt>
                <c:pt idx="8">
                  <c:v>1952.0</c:v>
                </c:pt>
                <c:pt idx="9">
                  <c:v>1953.0</c:v>
                </c:pt>
                <c:pt idx="10">
                  <c:v>1954.0</c:v>
                </c:pt>
                <c:pt idx="11">
                  <c:v>1955.0</c:v>
                </c:pt>
                <c:pt idx="12">
                  <c:v>1956.0</c:v>
                </c:pt>
                <c:pt idx="13">
                  <c:v>1957.0</c:v>
                </c:pt>
                <c:pt idx="14">
                  <c:v>1958.0</c:v>
                </c:pt>
                <c:pt idx="15">
                  <c:v>1959.0</c:v>
                </c:pt>
                <c:pt idx="16">
                  <c:v>1960.0</c:v>
                </c:pt>
                <c:pt idx="17">
                  <c:v>1961.0</c:v>
                </c:pt>
                <c:pt idx="18">
                  <c:v>1962.0</c:v>
                </c:pt>
                <c:pt idx="19">
                  <c:v>1963.0</c:v>
                </c:pt>
                <c:pt idx="20">
                  <c:v>1964.0</c:v>
                </c:pt>
                <c:pt idx="21">
                  <c:v>1965.0</c:v>
                </c:pt>
                <c:pt idx="22">
                  <c:v>1966.0</c:v>
                </c:pt>
                <c:pt idx="23">
                  <c:v>1967.0</c:v>
                </c:pt>
                <c:pt idx="24">
                  <c:v>1968.0</c:v>
                </c:pt>
                <c:pt idx="25">
                  <c:v>1969.0</c:v>
                </c:pt>
                <c:pt idx="26">
                  <c:v>1970.0</c:v>
                </c:pt>
                <c:pt idx="27">
                  <c:v>1971.0</c:v>
                </c:pt>
                <c:pt idx="28">
                  <c:v>1972.0</c:v>
                </c:pt>
                <c:pt idx="29">
                  <c:v>1973.0</c:v>
                </c:pt>
                <c:pt idx="30">
                  <c:v>1974.0</c:v>
                </c:pt>
                <c:pt idx="31">
                  <c:v>1975.0</c:v>
                </c:pt>
                <c:pt idx="32">
                  <c:v>1976.0</c:v>
                </c:pt>
                <c:pt idx="33">
                  <c:v>1977.0</c:v>
                </c:pt>
                <c:pt idx="34">
                  <c:v>1978.0</c:v>
                </c:pt>
                <c:pt idx="35">
                  <c:v>1979.0</c:v>
                </c:pt>
                <c:pt idx="36">
                  <c:v>1980.0</c:v>
                </c:pt>
                <c:pt idx="37">
                  <c:v>1981.0</c:v>
                </c:pt>
                <c:pt idx="38">
                  <c:v>1982.0</c:v>
                </c:pt>
                <c:pt idx="39">
                  <c:v>1983.0</c:v>
                </c:pt>
                <c:pt idx="40">
                  <c:v>1984.0</c:v>
                </c:pt>
                <c:pt idx="41">
                  <c:v>1985.0</c:v>
                </c:pt>
                <c:pt idx="42">
                  <c:v>1986.0</c:v>
                </c:pt>
                <c:pt idx="43">
                  <c:v>1987.0</c:v>
                </c:pt>
                <c:pt idx="44">
                  <c:v>1988.0</c:v>
                </c:pt>
                <c:pt idx="45">
                  <c:v>1989.0</c:v>
                </c:pt>
                <c:pt idx="46">
                  <c:v>1990.0</c:v>
                </c:pt>
                <c:pt idx="47">
                  <c:v>1991.0</c:v>
                </c:pt>
                <c:pt idx="48">
                  <c:v>1992.0</c:v>
                </c:pt>
                <c:pt idx="49">
                  <c:v>1993.0</c:v>
                </c:pt>
                <c:pt idx="50">
                  <c:v>1994.0</c:v>
                </c:pt>
                <c:pt idx="51">
                  <c:v>1995.0</c:v>
                </c:pt>
                <c:pt idx="52">
                  <c:v>1996.0</c:v>
                </c:pt>
                <c:pt idx="53">
                  <c:v>1997.0</c:v>
                </c:pt>
                <c:pt idx="54">
                  <c:v>1998.0</c:v>
                </c:pt>
                <c:pt idx="55">
                  <c:v>1999.0</c:v>
                </c:pt>
                <c:pt idx="56">
                  <c:v>2000.0</c:v>
                </c:pt>
                <c:pt idx="57">
                  <c:v>2001.0</c:v>
                </c:pt>
                <c:pt idx="58">
                  <c:v>2002.0</c:v>
                </c:pt>
                <c:pt idx="59">
                  <c:v>2003.0</c:v>
                </c:pt>
                <c:pt idx="60">
                  <c:v>2004.0</c:v>
                </c:pt>
                <c:pt idx="61">
                  <c:v>2005.0</c:v>
                </c:pt>
                <c:pt idx="62">
                  <c:v>2006.0</c:v>
                </c:pt>
                <c:pt idx="63">
                  <c:v>2007.0</c:v>
                </c:pt>
                <c:pt idx="64">
                  <c:v>2008.0</c:v>
                </c:pt>
                <c:pt idx="65">
                  <c:v>2009.0</c:v>
                </c:pt>
                <c:pt idx="66">
                  <c:v>2010.0</c:v>
                </c:pt>
                <c:pt idx="67">
                  <c:v>2011.0</c:v>
                </c:pt>
                <c:pt idx="68">
                  <c:v>2012.0</c:v>
                </c:pt>
                <c:pt idx="69">
                  <c:v>2013.0</c:v>
                </c:pt>
                <c:pt idx="70">
                  <c:v>2014.0</c:v>
                </c:pt>
              </c:numCache>
            </c:numRef>
          </c:xVal>
          <c:yVal>
            <c:numRef>
              <c:f>base!$H$722:$H$792</c:f>
              <c:numCache>
                <c:formatCode>General</c:formatCode>
                <c:ptCount val="71"/>
                <c:pt idx="0">
                  <c:v>2.23366E6</c:v>
                </c:pt>
                <c:pt idx="1">
                  <c:v>2.23256E6</c:v>
                </c:pt>
                <c:pt idx="2">
                  <c:v>2.1793E6</c:v>
                </c:pt>
                <c:pt idx="3">
                  <c:v>2.1036E6</c:v>
                </c:pt>
                <c:pt idx="4">
                  <c:v>2.03856E6</c:v>
                </c:pt>
                <c:pt idx="5">
                  <c:v>1.98678E6</c:v>
                </c:pt>
                <c:pt idx="6">
                  <c:v>1.946468E6</c:v>
                </c:pt>
                <c:pt idx="7">
                  <c:v>1.891044E6</c:v>
                </c:pt>
                <c:pt idx="8">
                  <c:v>1.84362E6</c:v>
                </c:pt>
                <c:pt idx="9">
                  <c:v>1.811144E6</c:v>
                </c:pt>
                <c:pt idx="10">
                  <c:v>1.80053E6</c:v>
                </c:pt>
                <c:pt idx="11">
                  <c:v>1.769388E6</c:v>
                </c:pt>
                <c:pt idx="12">
                  <c:v>1.7674E6</c:v>
                </c:pt>
                <c:pt idx="13">
                  <c:v>1.769762E6</c:v>
                </c:pt>
                <c:pt idx="14">
                  <c:v>1.77914E6</c:v>
                </c:pt>
                <c:pt idx="15">
                  <c:v>1.80062E6</c:v>
                </c:pt>
                <c:pt idx="16">
                  <c:v>1.823164E6</c:v>
                </c:pt>
                <c:pt idx="17">
                  <c:v>1.835438E6</c:v>
                </c:pt>
                <c:pt idx="18">
                  <c:v>1.839614E6</c:v>
                </c:pt>
                <c:pt idx="19">
                  <c:v>1.830462E6</c:v>
                </c:pt>
                <c:pt idx="20">
                  <c:v>1.811362E6</c:v>
                </c:pt>
                <c:pt idx="21">
                  <c:v>1.7877E6</c:v>
                </c:pt>
                <c:pt idx="22">
                  <c:v>1.741414E6</c:v>
                </c:pt>
                <c:pt idx="23">
                  <c:v>1.691138E6</c:v>
                </c:pt>
                <c:pt idx="24">
                  <c:v>1.618298E6</c:v>
                </c:pt>
                <c:pt idx="25">
                  <c:v>1.502918E6</c:v>
                </c:pt>
                <c:pt idx="26">
                  <c:v>1.323354E6</c:v>
                </c:pt>
                <c:pt idx="27">
                  <c:v>1.246292E6</c:v>
                </c:pt>
                <c:pt idx="28">
                  <c:v>1.26266E6</c:v>
                </c:pt>
                <c:pt idx="29">
                  <c:v>1.32039E6</c:v>
                </c:pt>
                <c:pt idx="30">
                  <c:v>1.268818E6</c:v>
                </c:pt>
                <c:pt idx="31">
                  <c:v>1.090832E6</c:v>
                </c:pt>
                <c:pt idx="32">
                  <c:v>1.020982E6</c:v>
                </c:pt>
                <c:pt idx="33">
                  <c:v>946374.0</c:v>
                </c:pt>
                <c:pt idx="34">
                  <c:v>846248.0</c:v>
                </c:pt>
                <c:pt idx="35">
                  <c:v>783678.0</c:v>
                </c:pt>
                <c:pt idx="36">
                  <c:v>701072.0</c:v>
                </c:pt>
                <c:pt idx="37">
                  <c:v>645032.0</c:v>
                </c:pt>
                <c:pt idx="38">
                  <c:v>604018.0</c:v>
                </c:pt>
                <c:pt idx="39">
                  <c:v>592536.0</c:v>
                </c:pt>
                <c:pt idx="40">
                  <c:v>535488.0</c:v>
                </c:pt>
                <c:pt idx="41">
                  <c:v>509508.0</c:v>
                </c:pt>
                <c:pt idx="42">
                  <c:v>549638.0</c:v>
                </c:pt>
                <c:pt idx="43">
                  <c:v>677992.0</c:v>
                </c:pt>
                <c:pt idx="44">
                  <c:v>788644.0</c:v>
                </c:pt>
                <c:pt idx="45">
                  <c:v>724068.0</c:v>
                </c:pt>
                <c:pt idx="46">
                  <c:v>534160.0</c:v>
                </c:pt>
                <c:pt idx="47">
                  <c:v>563216.0</c:v>
                </c:pt>
                <c:pt idx="48">
                  <c:v>635900.0</c:v>
                </c:pt>
                <c:pt idx="49">
                  <c:v>743204.0</c:v>
                </c:pt>
                <c:pt idx="50">
                  <c:v>724742.0</c:v>
                </c:pt>
                <c:pt idx="51">
                  <c:v>664070.0</c:v>
                </c:pt>
                <c:pt idx="52">
                  <c:v>858690.0</c:v>
                </c:pt>
                <c:pt idx="53">
                  <c:v>650444.0</c:v>
                </c:pt>
                <c:pt idx="54">
                  <c:v>616648.0</c:v>
                </c:pt>
                <c:pt idx="55">
                  <c:v>547340.0</c:v>
                </c:pt>
                <c:pt idx="56">
                  <c:v>561378.0</c:v>
                </c:pt>
                <c:pt idx="57">
                  <c:v>623868.0</c:v>
                </c:pt>
                <c:pt idx="58">
                  <c:v>621990.0</c:v>
                </c:pt>
                <c:pt idx="59">
                  <c:v>641278.0</c:v>
                </c:pt>
                <c:pt idx="60">
                  <c:v>717116.0</c:v>
                </c:pt>
                <c:pt idx="61">
                  <c:v>695392.0</c:v>
                </c:pt>
                <c:pt idx="62">
                  <c:v>713284.0</c:v>
                </c:pt>
                <c:pt idx="63">
                  <c:v>806772.0</c:v>
                </c:pt>
                <c:pt idx="64">
                  <c:v>840080.0</c:v>
                </c:pt>
                <c:pt idx="65">
                  <c:v>829260.0</c:v>
                </c:pt>
                <c:pt idx="66">
                  <c:v>863364.0</c:v>
                </c:pt>
                <c:pt idx="67">
                  <c:v>935262.0</c:v>
                </c:pt>
                <c:pt idx="68">
                  <c:v>923070.0</c:v>
                </c:pt>
                <c:pt idx="69">
                  <c:v>918986.0</c:v>
                </c:pt>
                <c:pt idx="70">
                  <c:v>985668.0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base!$G$752</c:f>
              <c:strCache>
                <c:ptCount val="1"/>
                <c:pt idx="0">
                  <c:v>VPA</c:v>
                </c:pt>
              </c:strCache>
            </c:strRef>
          </c:tx>
          <c:xVal>
            <c:numRef>
              <c:f>base!$F$753:$F$791</c:f>
              <c:numCache>
                <c:formatCode>General</c:formatCode>
                <c:ptCount val="39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</c:numCache>
            </c:numRef>
          </c:xVal>
          <c:yVal>
            <c:numRef>
              <c:f>base!$G$753:$G$791</c:f>
              <c:numCache>
                <c:formatCode>0</c:formatCode>
                <c:ptCount val="39"/>
                <c:pt idx="0">
                  <c:v>903410.2714643445</c:v>
                </c:pt>
                <c:pt idx="1">
                  <c:v>874890.6677864186</c:v>
                </c:pt>
                <c:pt idx="2">
                  <c:v>864576.5234730927</c:v>
                </c:pt>
                <c:pt idx="3">
                  <c:v>860333.0843507019</c:v>
                </c:pt>
                <c:pt idx="4">
                  <c:v>955192.5601712211</c:v>
                </c:pt>
                <c:pt idx="5">
                  <c:v>916930.6555929383</c:v>
                </c:pt>
                <c:pt idx="6">
                  <c:v>807271.7145640367</c:v>
                </c:pt>
                <c:pt idx="7">
                  <c:v>759815.9934965042</c:v>
                </c:pt>
                <c:pt idx="8">
                  <c:v>749932.65905973</c:v>
                </c:pt>
                <c:pt idx="9">
                  <c:v>661687.1706932709</c:v>
                </c:pt>
                <c:pt idx="10">
                  <c:v>661207.6392222756</c:v>
                </c:pt>
                <c:pt idx="11">
                  <c:v>715056.2311643094</c:v>
                </c:pt>
                <c:pt idx="12">
                  <c:v>862494.9000606278</c:v>
                </c:pt>
                <c:pt idx="13">
                  <c:v>956749.7673694722</c:v>
                </c:pt>
                <c:pt idx="14">
                  <c:v>901923.6296970277</c:v>
                </c:pt>
                <c:pt idx="15">
                  <c:v>660449.2218696711</c:v>
                </c:pt>
                <c:pt idx="16">
                  <c:v>651070.8206692218</c:v>
                </c:pt>
                <c:pt idx="17">
                  <c:v>677654.7045403222</c:v>
                </c:pt>
                <c:pt idx="18">
                  <c:v>740645.3419089541</c:v>
                </c:pt>
                <c:pt idx="19">
                  <c:v>648351.3034194198</c:v>
                </c:pt>
                <c:pt idx="20">
                  <c:v>507045.1121192238</c:v>
                </c:pt>
                <c:pt idx="21">
                  <c:v>694209.6222038455</c:v>
                </c:pt>
                <c:pt idx="22">
                  <c:v>586925.9245695114</c:v>
                </c:pt>
                <c:pt idx="23">
                  <c:v>592955.381499378</c:v>
                </c:pt>
                <c:pt idx="24">
                  <c:v>538687.9535837315</c:v>
                </c:pt>
                <c:pt idx="25">
                  <c:v>559777.3186782737</c:v>
                </c:pt>
                <c:pt idx="26">
                  <c:v>612707.5401142025</c:v>
                </c:pt>
                <c:pt idx="27">
                  <c:v>550592.0293944541</c:v>
                </c:pt>
                <c:pt idx="28">
                  <c:v>563960.4432912176</c:v>
                </c:pt>
                <c:pt idx="29">
                  <c:v>680916.6394457083</c:v>
                </c:pt>
                <c:pt idx="30">
                  <c:v>663739.1981556822</c:v>
                </c:pt>
                <c:pt idx="31">
                  <c:v>662751.1605135902</c:v>
                </c:pt>
                <c:pt idx="32">
                  <c:v>678767.1737117765</c:v>
                </c:pt>
                <c:pt idx="33">
                  <c:v>620854.5886019997</c:v>
                </c:pt>
                <c:pt idx="34">
                  <c:v>579007.0809967704</c:v>
                </c:pt>
                <c:pt idx="35">
                  <c:v>598567.1812698476</c:v>
                </c:pt>
                <c:pt idx="36">
                  <c:v>644374.494937708</c:v>
                </c:pt>
                <c:pt idx="37">
                  <c:v>629072.4654608892</c:v>
                </c:pt>
                <c:pt idx="38">
                  <c:v>606784.3034991175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39720"/>
        <c:axId val="1864842776"/>
      </c:scatterChart>
      <c:valAx>
        <c:axId val="186483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842776"/>
        <c:crosses val="autoZero"/>
        <c:crossBetween val="midCat"/>
      </c:valAx>
      <c:valAx>
        <c:axId val="18648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839720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83</xdr:row>
      <xdr:rowOff>38100</xdr:rowOff>
    </xdr:from>
    <xdr:to>
      <xdr:col>14</xdr:col>
      <xdr:colOff>139700</xdr:colOff>
      <xdr:row>114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760</xdr:row>
      <xdr:rowOff>38100</xdr:rowOff>
    </xdr:from>
    <xdr:to>
      <xdr:col>13</xdr:col>
      <xdr:colOff>673100</xdr:colOff>
      <xdr:row>775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772</xdr:row>
      <xdr:rowOff>0</xdr:rowOff>
    </xdr:from>
    <xdr:to>
      <xdr:col>10</xdr:col>
      <xdr:colOff>330200</xdr:colOff>
      <xdr:row>801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2" sqref="A2:K67"/>
    </sheetView>
  </sheetViews>
  <sheetFormatPr baseColWidth="10" defaultColWidth="8.83203125" defaultRowHeight="14" x14ac:dyDescent="0"/>
  <cols>
    <col min="1" max="1" width="10.1640625" customWidth="1"/>
    <col min="2" max="5" width="12.6640625" customWidth="1"/>
    <col min="6" max="6" width="9.6640625" bestFit="1" customWidth="1"/>
  </cols>
  <sheetData>
    <row r="1" spans="1:11">
      <c r="A1" t="s">
        <v>12</v>
      </c>
      <c r="E1" t="s">
        <v>54</v>
      </c>
      <c r="G1" t="s">
        <v>43</v>
      </c>
    </row>
    <row r="2" spans="1:11">
      <c r="A2" s="6" t="s">
        <v>53</v>
      </c>
      <c r="B2" t="s">
        <v>28</v>
      </c>
      <c r="C2" t="s">
        <v>52</v>
      </c>
      <c r="D2" t="s">
        <v>29</v>
      </c>
      <c r="E2" t="s">
        <v>30</v>
      </c>
      <c r="G2" s="6" t="s">
        <v>55</v>
      </c>
      <c r="I2" t="s">
        <v>151</v>
      </c>
      <c r="J2" t="s">
        <v>152</v>
      </c>
      <c r="K2" t="s">
        <v>153</v>
      </c>
    </row>
    <row r="3" spans="1:11">
      <c r="A3">
        <v>1950</v>
      </c>
      <c r="B3" s="11">
        <v>14436</v>
      </c>
      <c r="C3" s="14">
        <f>B3/$B$70*$C$70</f>
        <v>20508.158684658862</v>
      </c>
      <c r="D3" s="11"/>
      <c r="E3" s="11">
        <v>27200</v>
      </c>
      <c r="I3" s="11">
        <f>B3</f>
        <v>14436</v>
      </c>
      <c r="J3" s="11">
        <f>C3</f>
        <v>20508.158684658862</v>
      </c>
      <c r="K3" s="11">
        <f>SUM(D3:E3)</f>
        <v>27200</v>
      </c>
    </row>
    <row r="4" spans="1:11">
      <c r="A4">
        <v>1951</v>
      </c>
      <c r="B4" s="11">
        <v>18918</v>
      </c>
      <c r="C4" s="14">
        <f t="shared" ref="C4:C25" si="0">B4/$B$70*$C$70</f>
        <v>26875.40495957165</v>
      </c>
      <c r="D4" s="11"/>
      <c r="E4" s="11">
        <v>39200</v>
      </c>
      <c r="I4" s="11">
        <f t="shared" ref="I4:I66" si="1">B4</f>
        <v>18918</v>
      </c>
      <c r="J4" s="11">
        <f t="shared" ref="J4:J66" si="2">C4</f>
        <v>26875.40495957165</v>
      </c>
      <c r="K4" s="11">
        <f t="shared" ref="K4:K66" si="3">SUM(D4:E4)</f>
        <v>39200</v>
      </c>
    </row>
    <row r="5" spans="1:11">
      <c r="A5">
        <v>1952</v>
      </c>
      <c r="B5" s="11">
        <v>19782</v>
      </c>
      <c r="C5" s="14">
        <f t="shared" si="0"/>
        <v>28102.825928229537</v>
      </c>
      <c r="D5" s="11"/>
      <c r="E5" s="11">
        <v>49600</v>
      </c>
      <c r="I5" s="11">
        <f t="shared" si="1"/>
        <v>19782</v>
      </c>
      <c r="J5" s="11">
        <f t="shared" si="2"/>
        <v>28102.825928229537</v>
      </c>
      <c r="K5" s="11">
        <f t="shared" si="3"/>
        <v>49600</v>
      </c>
    </row>
    <row r="6" spans="1:11">
      <c r="A6">
        <v>1953</v>
      </c>
      <c r="B6" s="11">
        <v>12971</v>
      </c>
      <c r="C6" s="14">
        <f t="shared" si="0"/>
        <v>18426.941417200753</v>
      </c>
      <c r="D6" s="11"/>
      <c r="E6" s="11">
        <v>50400</v>
      </c>
      <c r="I6" s="11">
        <f t="shared" si="1"/>
        <v>12971</v>
      </c>
      <c r="J6" s="11">
        <f t="shared" si="2"/>
        <v>18426.941417200753</v>
      </c>
      <c r="K6" s="11">
        <f t="shared" si="3"/>
        <v>50400</v>
      </c>
    </row>
    <row r="7" spans="1:11">
      <c r="A7">
        <v>1954</v>
      </c>
      <c r="B7" s="11">
        <v>26516</v>
      </c>
      <c r="C7" s="14">
        <f t="shared" si="0"/>
        <v>37669.322227931167</v>
      </c>
      <c r="D7" s="11"/>
      <c r="E7" s="11">
        <v>61400</v>
      </c>
      <c r="I7" s="11">
        <f t="shared" si="1"/>
        <v>26516</v>
      </c>
      <c r="J7" s="11">
        <f t="shared" si="2"/>
        <v>37669.322227931167</v>
      </c>
      <c r="K7" s="11">
        <f t="shared" si="3"/>
        <v>61400</v>
      </c>
    </row>
    <row r="8" spans="1:11">
      <c r="A8">
        <v>1955</v>
      </c>
      <c r="B8" s="11">
        <v>16667</v>
      </c>
      <c r="C8" s="14">
        <f t="shared" si="0"/>
        <v>23677.575560903937</v>
      </c>
      <c r="D8" s="11"/>
      <c r="E8" s="11">
        <v>67100</v>
      </c>
      <c r="I8" s="11">
        <f t="shared" si="1"/>
        <v>16667</v>
      </c>
      <c r="J8" s="11">
        <f t="shared" si="2"/>
        <v>23677.575560903937</v>
      </c>
      <c r="K8" s="11">
        <f t="shared" si="3"/>
        <v>67100</v>
      </c>
    </row>
    <row r="9" spans="1:11">
      <c r="A9">
        <v>1956</v>
      </c>
      <c r="B9" s="11">
        <v>15700</v>
      </c>
      <c r="C9" s="14">
        <f t="shared" si="0"/>
        <v>22303.830101769472</v>
      </c>
      <c r="D9" s="11"/>
      <c r="E9" s="11">
        <v>78000</v>
      </c>
      <c r="I9" s="11">
        <f t="shared" si="1"/>
        <v>15700</v>
      </c>
      <c r="J9" s="11">
        <f t="shared" si="2"/>
        <v>22303.830101769472</v>
      </c>
      <c r="K9" s="11">
        <f t="shared" si="3"/>
        <v>78000</v>
      </c>
    </row>
    <row r="10" spans="1:11">
      <c r="A10">
        <v>1957</v>
      </c>
      <c r="B10" s="11">
        <v>12788</v>
      </c>
      <c r="C10" s="14">
        <f t="shared" si="0"/>
        <v>18166.966837033633</v>
      </c>
      <c r="D10" s="11"/>
      <c r="E10" s="11">
        <v>76000</v>
      </c>
      <c r="I10" s="11">
        <f t="shared" si="1"/>
        <v>12788</v>
      </c>
      <c r="J10" s="11">
        <f t="shared" si="2"/>
        <v>18166.966837033633</v>
      </c>
      <c r="K10" s="11">
        <f t="shared" si="3"/>
        <v>76000</v>
      </c>
    </row>
    <row r="11" spans="1:11">
      <c r="A11">
        <v>1958</v>
      </c>
      <c r="B11" s="11">
        <v>5793</v>
      </c>
      <c r="C11" s="14">
        <f t="shared" si="0"/>
        <v>8229.6871197165965</v>
      </c>
      <c r="D11" s="11"/>
      <c r="E11" s="11">
        <v>76000</v>
      </c>
      <c r="I11" s="11">
        <f t="shared" si="1"/>
        <v>5793</v>
      </c>
      <c r="J11" s="11">
        <f t="shared" si="2"/>
        <v>8229.6871197165965</v>
      </c>
      <c r="K11" s="11">
        <f t="shared" si="3"/>
        <v>76000</v>
      </c>
    </row>
    <row r="12" spans="1:11">
      <c r="A12">
        <v>1959</v>
      </c>
      <c r="B12" s="11">
        <v>1634</v>
      </c>
      <c r="C12" s="14">
        <f t="shared" si="0"/>
        <v>2321.3030819293831</v>
      </c>
      <c r="D12" s="11"/>
      <c r="E12" s="11">
        <v>80000</v>
      </c>
      <c r="I12" s="11">
        <f t="shared" si="1"/>
        <v>1634</v>
      </c>
      <c r="J12" s="11">
        <f t="shared" si="2"/>
        <v>2321.3030819293831</v>
      </c>
      <c r="K12" s="11">
        <f t="shared" si="3"/>
        <v>80000</v>
      </c>
    </row>
    <row r="13" spans="1:11">
      <c r="A13">
        <v>1960</v>
      </c>
      <c r="B13" s="11">
        <v>2175</v>
      </c>
      <c r="C13" s="14">
        <f t="shared" si="0"/>
        <v>3089.8618134616945</v>
      </c>
      <c r="D13" s="11">
        <v>1313</v>
      </c>
      <c r="E13" s="11">
        <v>80000</v>
      </c>
      <c r="I13" s="11">
        <f t="shared" si="1"/>
        <v>2175</v>
      </c>
      <c r="J13" s="11">
        <f t="shared" si="2"/>
        <v>3089.8618134616945</v>
      </c>
      <c r="K13" s="11">
        <f t="shared" si="3"/>
        <v>81313</v>
      </c>
    </row>
    <row r="14" spans="1:11">
      <c r="A14">
        <v>1961</v>
      </c>
      <c r="B14" s="11">
        <v>1762</v>
      </c>
      <c r="C14" s="14">
        <f t="shared" si="0"/>
        <v>2503.1432254342553</v>
      </c>
      <c r="D14" s="11">
        <v>8614</v>
      </c>
      <c r="E14" s="11">
        <v>80000</v>
      </c>
      <c r="I14" s="11">
        <f t="shared" si="1"/>
        <v>1762</v>
      </c>
      <c r="J14" s="11">
        <f t="shared" si="2"/>
        <v>2503.1432254342553</v>
      </c>
      <c r="K14" s="11">
        <f t="shared" si="3"/>
        <v>88614</v>
      </c>
    </row>
    <row r="15" spans="1:11">
      <c r="A15">
        <v>1962</v>
      </c>
      <c r="B15" s="11">
        <v>4058</v>
      </c>
      <c r="C15" s="14">
        <f t="shared" si="0"/>
        <v>5764.9007995528991</v>
      </c>
      <c r="D15" s="11">
        <v>6685</v>
      </c>
      <c r="E15" s="11">
        <v>84000</v>
      </c>
      <c r="I15" s="11">
        <f t="shared" si="1"/>
        <v>4058</v>
      </c>
      <c r="J15" s="11">
        <f t="shared" si="2"/>
        <v>5764.9007995528991</v>
      </c>
      <c r="K15" s="11">
        <f t="shared" si="3"/>
        <v>90685</v>
      </c>
    </row>
    <row r="16" spans="1:11">
      <c r="A16">
        <v>1963</v>
      </c>
      <c r="B16" s="11">
        <v>5406</v>
      </c>
      <c r="C16" s="14">
        <f t="shared" si="0"/>
        <v>7679.9048108385841</v>
      </c>
      <c r="D16" s="11">
        <v>17626</v>
      </c>
      <c r="E16" s="11">
        <v>84000</v>
      </c>
      <c r="I16" s="11">
        <f t="shared" si="1"/>
        <v>5406</v>
      </c>
      <c r="J16" s="11">
        <f t="shared" si="2"/>
        <v>7679.9048108385841</v>
      </c>
      <c r="K16" s="11">
        <f t="shared" si="3"/>
        <v>101626</v>
      </c>
    </row>
    <row r="17" spans="1:11">
      <c r="A17">
        <v>1964</v>
      </c>
      <c r="B17" s="11">
        <v>2441</v>
      </c>
      <c r="C17" s="14">
        <f t="shared" si="0"/>
        <v>3467.7483616827567</v>
      </c>
      <c r="D17" s="11">
        <v>151420</v>
      </c>
      <c r="E17" s="11">
        <v>84000</v>
      </c>
      <c r="I17" s="11">
        <f t="shared" si="1"/>
        <v>2441</v>
      </c>
      <c r="J17" s="11">
        <f t="shared" si="2"/>
        <v>3467.7483616827567</v>
      </c>
      <c r="K17" s="11">
        <f t="shared" si="3"/>
        <v>235420</v>
      </c>
    </row>
    <row r="18" spans="1:11">
      <c r="A18">
        <v>1965</v>
      </c>
      <c r="B18" s="11">
        <v>7339</v>
      </c>
      <c r="C18" s="14">
        <f t="shared" si="0"/>
        <v>10425.97510298638</v>
      </c>
      <c r="D18" s="11">
        <v>274321</v>
      </c>
      <c r="E18" s="11">
        <v>88000</v>
      </c>
      <c r="I18" s="11">
        <f t="shared" si="1"/>
        <v>7339</v>
      </c>
      <c r="J18" s="11">
        <f t="shared" si="2"/>
        <v>10425.97510298638</v>
      </c>
      <c r="K18" s="11">
        <f t="shared" si="3"/>
        <v>362321</v>
      </c>
    </row>
    <row r="19" spans="1:11">
      <c r="A19">
        <v>1966</v>
      </c>
      <c r="B19" s="11">
        <v>2078</v>
      </c>
      <c r="C19" s="14">
        <f t="shared" si="0"/>
        <v>2952.0610797119089</v>
      </c>
      <c r="D19" s="11">
        <v>334962</v>
      </c>
      <c r="E19" s="11">
        <v>88000</v>
      </c>
      <c r="I19" s="11">
        <f t="shared" si="1"/>
        <v>2078</v>
      </c>
      <c r="J19" s="11">
        <f t="shared" si="2"/>
        <v>2952.0610797119089</v>
      </c>
      <c r="K19" s="11">
        <f t="shared" si="3"/>
        <v>422962</v>
      </c>
    </row>
    <row r="20" spans="1:11">
      <c r="A20">
        <v>1967</v>
      </c>
      <c r="B20" s="11">
        <v>2772</v>
      </c>
      <c r="C20" s="14">
        <f t="shared" si="0"/>
        <v>3937.9756077773868</v>
      </c>
      <c r="D20" s="11">
        <v>462310</v>
      </c>
      <c r="E20" s="11">
        <v>88000</v>
      </c>
      <c r="I20" s="11">
        <f t="shared" si="1"/>
        <v>2772</v>
      </c>
      <c r="J20" s="11">
        <f t="shared" si="2"/>
        <v>3937.9756077773868</v>
      </c>
      <c r="K20" s="11">
        <f t="shared" si="3"/>
        <v>550310</v>
      </c>
    </row>
    <row r="21" spans="1:11">
      <c r="A21">
        <v>1968</v>
      </c>
      <c r="B21" s="11">
        <v>10481</v>
      </c>
      <c r="C21" s="14">
        <f t="shared" si="0"/>
        <v>14889.582375582539</v>
      </c>
      <c r="D21" s="11">
        <v>617342</v>
      </c>
      <c r="E21" s="11">
        <v>92000</v>
      </c>
      <c r="I21" s="11">
        <f t="shared" si="1"/>
        <v>10481</v>
      </c>
      <c r="J21" s="11">
        <f t="shared" si="2"/>
        <v>14889.582375582539</v>
      </c>
      <c r="K21" s="11">
        <f t="shared" si="3"/>
        <v>709342</v>
      </c>
    </row>
    <row r="22" spans="1:11">
      <c r="A22">
        <v>1969</v>
      </c>
      <c r="B22" s="11">
        <v>42103</v>
      </c>
      <c r="C22" s="14">
        <f t="shared" si="0"/>
        <v>59812.621578012753</v>
      </c>
      <c r="D22" s="11">
        <v>568918</v>
      </c>
      <c r="E22" s="11">
        <v>92000</v>
      </c>
      <c r="I22" s="11">
        <f t="shared" si="1"/>
        <v>42103</v>
      </c>
      <c r="J22" s="11">
        <f t="shared" si="2"/>
        <v>59812.621578012753</v>
      </c>
      <c r="K22" s="11">
        <f t="shared" si="3"/>
        <v>660918</v>
      </c>
    </row>
    <row r="23" spans="1:11">
      <c r="A23">
        <v>1970</v>
      </c>
      <c r="B23" s="11">
        <v>38256</v>
      </c>
      <c r="C23" s="14">
        <f t="shared" si="0"/>
        <v>54347.47289001866</v>
      </c>
      <c r="D23" s="11">
        <v>862536</v>
      </c>
      <c r="E23" s="11">
        <v>173100</v>
      </c>
      <c r="I23" s="11">
        <f t="shared" si="1"/>
        <v>38256</v>
      </c>
      <c r="J23" s="11">
        <f t="shared" si="2"/>
        <v>54347.47289001866</v>
      </c>
      <c r="K23" s="11">
        <f t="shared" si="3"/>
        <v>1035636</v>
      </c>
    </row>
    <row r="24" spans="1:11">
      <c r="A24">
        <v>1971</v>
      </c>
      <c r="B24" s="11">
        <v>60599</v>
      </c>
      <c r="C24" s="14">
        <f t="shared" si="0"/>
        <v>86088.522314466769</v>
      </c>
      <c r="D24" s="11">
        <v>870326</v>
      </c>
      <c r="E24" s="11">
        <v>36600</v>
      </c>
      <c r="I24" s="11">
        <f t="shared" si="1"/>
        <v>60599</v>
      </c>
      <c r="J24" s="11">
        <f t="shared" si="2"/>
        <v>86088.522314466769</v>
      </c>
      <c r="K24" s="11">
        <f t="shared" si="3"/>
        <v>906926</v>
      </c>
    </row>
    <row r="25" spans="1:11">
      <c r="A25">
        <v>1972</v>
      </c>
      <c r="B25" s="11">
        <v>78969</v>
      </c>
      <c r="C25" s="14">
        <f t="shared" si="0"/>
        <v>112185.42415965819</v>
      </c>
      <c r="D25" s="11">
        <v>867232</v>
      </c>
      <c r="E25" s="11">
        <v>78300</v>
      </c>
      <c r="I25" s="11">
        <f t="shared" si="1"/>
        <v>78969</v>
      </c>
      <c r="J25" s="11">
        <f t="shared" si="2"/>
        <v>112185.42415965819</v>
      </c>
      <c r="K25" s="11">
        <f t="shared" si="3"/>
        <v>945532</v>
      </c>
    </row>
    <row r="26" spans="1:11">
      <c r="A26">
        <v>1973</v>
      </c>
      <c r="B26" s="11">
        <v>74150</v>
      </c>
      <c r="C26" s="11">
        <v>269000</v>
      </c>
      <c r="D26" s="11">
        <v>842788</v>
      </c>
      <c r="E26" s="11">
        <v>93100</v>
      </c>
      <c r="I26" s="11">
        <f t="shared" si="1"/>
        <v>74150</v>
      </c>
      <c r="J26" s="11">
        <f t="shared" si="2"/>
        <v>269000</v>
      </c>
      <c r="K26" s="11">
        <f t="shared" si="3"/>
        <v>935888</v>
      </c>
    </row>
    <row r="27" spans="1:11">
      <c r="A27">
        <v>1974</v>
      </c>
      <c r="B27" s="11">
        <v>80649</v>
      </c>
      <c r="C27" s="11">
        <v>347000</v>
      </c>
      <c r="D27" s="11">
        <v>902798</v>
      </c>
      <c r="E27" s="11">
        <v>113547</v>
      </c>
      <c r="I27" s="11">
        <f t="shared" si="1"/>
        <v>80649</v>
      </c>
      <c r="J27" s="11">
        <f t="shared" si="2"/>
        <v>347000</v>
      </c>
      <c r="K27" s="11">
        <f t="shared" si="3"/>
        <v>1016345</v>
      </c>
    </row>
    <row r="28" spans="1:11">
      <c r="A28">
        <v>1975</v>
      </c>
      <c r="B28" s="11">
        <v>70123</v>
      </c>
      <c r="C28" s="11">
        <v>290000</v>
      </c>
      <c r="D28" s="11">
        <v>918917</v>
      </c>
      <c r="E28" s="11">
        <v>84487</v>
      </c>
      <c r="I28" s="11">
        <f t="shared" si="1"/>
        <v>70123</v>
      </c>
      <c r="J28" s="11">
        <f t="shared" si="2"/>
        <v>290000</v>
      </c>
      <c r="K28" s="11">
        <f t="shared" si="3"/>
        <v>1003404</v>
      </c>
    </row>
    <row r="29" spans="1:11">
      <c r="A29">
        <v>1976</v>
      </c>
      <c r="B29" s="11">
        <v>107382</v>
      </c>
      <c r="C29" s="11">
        <v>269000</v>
      </c>
      <c r="D29" s="11">
        <v>707857</v>
      </c>
      <c r="E29" s="11">
        <v>78965</v>
      </c>
      <c r="I29" s="11">
        <f t="shared" si="1"/>
        <v>107382</v>
      </c>
      <c r="J29" s="11">
        <f t="shared" si="2"/>
        <v>269000</v>
      </c>
      <c r="K29" s="11">
        <f t="shared" si="3"/>
        <v>786822</v>
      </c>
    </row>
    <row r="30" spans="1:11">
      <c r="A30">
        <v>1977</v>
      </c>
      <c r="B30" s="11">
        <v>113051</v>
      </c>
      <c r="C30" s="11">
        <v>292000</v>
      </c>
      <c r="D30" s="11">
        <v>1095830</v>
      </c>
      <c r="E30" s="11">
        <v>134852</v>
      </c>
      <c r="I30" s="11">
        <f t="shared" si="1"/>
        <v>113051</v>
      </c>
      <c r="J30" s="11">
        <f t="shared" si="2"/>
        <v>292000</v>
      </c>
      <c r="K30" s="11">
        <f t="shared" si="3"/>
        <v>1230682</v>
      </c>
    </row>
    <row r="31" spans="1:11">
      <c r="A31">
        <v>1978</v>
      </c>
      <c r="B31" s="11">
        <v>99519</v>
      </c>
      <c r="C31" s="11">
        <v>298000</v>
      </c>
      <c r="D31" s="11">
        <v>1474434</v>
      </c>
      <c r="E31" s="11">
        <v>282262</v>
      </c>
      <c r="I31" s="11">
        <f t="shared" si="1"/>
        <v>99519</v>
      </c>
      <c r="J31" s="11">
        <f t="shared" si="2"/>
        <v>298000</v>
      </c>
      <c r="K31" s="11">
        <f t="shared" si="3"/>
        <v>1756696</v>
      </c>
    </row>
    <row r="32" spans="1:11">
      <c r="A32">
        <v>1979</v>
      </c>
      <c r="B32" s="11">
        <v>120283</v>
      </c>
      <c r="C32" s="11">
        <v>270000</v>
      </c>
      <c r="D32" s="11">
        <v>1307310</v>
      </c>
      <c r="E32" s="11">
        <v>111637</v>
      </c>
      <c r="I32" s="11">
        <f t="shared" si="1"/>
        <v>120283</v>
      </c>
      <c r="J32" s="11">
        <f t="shared" si="2"/>
        <v>270000</v>
      </c>
      <c r="K32" s="11">
        <f t="shared" si="3"/>
        <v>1418947</v>
      </c>
    </row>
    <row r="33" spans="1:11">
      <c r="A33">
        <v>1980</v>
      </c>
      <c r="B33" s="11">
        <v>62690</v>
      </c>
      <c r="C33" s="11">
        <v>297000</v>
      </c>
      <c r="D33" s="11">
        <v>636826</v>
      </c>
      <c r="E33" s="11">
        <v>83760</v>
      </c>
      <c r="G33" s="1">
        <v>10.4</v>
      </c>
      <c r="I33" s="11">
        <f t="shared" si="1"/>
        <v>62690</v>
      </c>
      <c r="J33" s="11">
        <f t="shared" si="2"/>
        <v>297000</v>
      </c>
      <c r="K33" s="11">
        <f t="shared" si="3"/>
        <v>720586</v>
      </c>
    </row>
    <row r="34" spans="1:11">
      <c r="A34">
        <v>1981</v>
      </c>
      <c r="B34" s="11">
        <v>108082</v>
      </c>
      <c r="C34" s="11">
        <v>244000</v>
      </c>
      <c r="D34" s="11">
        <v>390203</v>
      </c>
      <c r="E34" s="11">
        <v>73466</v>
      </c>
      <c r="G34" s="1">
        <v>13.1</v>
      </c>
      <c r="I34" s="11">
        <f t="shared" si="1"/>
        <v>108082</v>
      </c>
      <c r="J34" s="11">
        <f t="shared" si="2"/>
        <v>244000</v>
      </c>
      <c r="K34" s="11">
        <f t="shared" si="3"/>
        <v>463669</v>
      </c>
    </row>
    <row r="35" spans="1:11">
      <c r="A35">
        <v>1982</v>
      </c>
      <c r="B35" s="11">
        <v>99447</v>
      </c>
      <c r="C35" s="11">
        <v>281000</v>
      </c>
      <c r="D35" s="11">
        <v>356984</v>
      </c>
      <c r="E35" s="11">
        <v>107005</v>
      </c>
      <c r="G35" s="1">
        <v>10</v>
      </c>
      <c r="I35" s="11">
        <f t="shared" si="1"/>
        <v>99447</v>
      </c>
      <c r="J35" s="11">
        <f t="shared" si="2"/>
        <v>281000</v>
      </c>
      <c r="K35" s="11">
        <f t="shared" si="3"/>
        <v>463989</v>
      </c>
    </row>
    <row r="36" spans="1:11">
      <c r="A36">
        <v>1983</v>
      </c>
      <c r="B36" s="11">
        <v>122883</v>
      </c>
      <c r="C36" s="11">
        <v>242000</v>
      </c>
      <c r="D36" s="11">
        <v>391471</v>
      </c>
      <c r="E36" s="11">
        <v>153932</v>
      </c>
      <c r="G36" s="1">
        <v>13.3</v>
      </c>
      <c r="I36" s="11">
        <f t="shared" si="1"/>
        <v>122883</v>
      </c>
      <c r="J36" s="11">
        <f t="shared" si="2"/>
        <v>242000</v>
      </c>
      <c r="K36" s="11">
        <f t="shared" si="3"/>
        <v>545403</v>
      </c>
    </row>
    <row r="37" spans="1:11">
      <c r="A37">
        <v>1984</v>
      </c>
      <c r="B37" s="11">
        <v>101714</v>
      </c>
      <c r="C37" s="11">
        <v>198000</v>
      </c>
      <c r="D37" s="11">
        <v>557086</v>
      </c>
      <c r="E37" s="11">
        <v>123933</v>
      </c>
      <c r="G37" s="1">
        <v>9.8000000000000007</v>
      </c>
      <c r="I37" s="11">
        <f t="shared" si="1"/>
        <v>101714</v>
      </c>
      <c r="J37" s="11">
        <f t="shared" si="2"/>
        <v>198000</v>
      </c>
      <c r="K37" s="11">
        <f t="shared" si="3"/>
        <v>681019</v>
      </c>
    </row>
    <row r="38" spans="1:11">
      <c r="A38">
        <v>1985</v>
      </c>
      <c r="B38" s="11">
        <v>68479</v>
      </c>
      <c r="C38" s="11">
        <v>204000</v>
      </c>
      <c r="D38" s="11">
        <v>448438</v>
      </c>
      <c r="E38" s="11">
        <v>92573</v>
      </c>
      <c r="G38" s="1">
        <v>6.9</v>
      </c>
      <c r="I38" s="11">
        <f t="shared" si="1"/>
        <v>68479</v>
      </c>
      <c r="J38" s="11">
        <f t="shared" si="2"/>
        <v>204000</v>
      </c>
      <c r="K38" s="11">
        <f t="shared" si="3"/>
        <v>541011</v>
      </c>
    </row>
    <row r="39" spans="1:11">
      <c r="A39">
        <v>1986</v>
      </c>
      <c r="B39" s="11">
        <v>103511</v>
      </c>
      <c r="C39" s="11">
        <v>193000</v>
      </c>
      <c r="D39" s="11">
        <v>640616</v>
      </c>
      <c r="E39" s="11">
        <v>132196</v>
      </c>
      <c r="G39" s="1">
        <v>8.1999999999999993</v>
      </c>
      <c r="I39" s="11">
        <f t="shared" si="1"/>
        <v>103511</v>
      </c>
      <c r="J39" s="11">
        <f t="shared" si="2"/>
        <v>193000</v>
      </c>
      <c r="K39" s="11">
        <f t="shared" si="3"/>
        <v>772812</v>
      </c>
    </row>
    <row r="40" spans="1:11">
      <c r="A40">
        <v>1987</v>
      </c>
      <c r="B40" s="11">
        <v>101337</v>
      </c>
      <c r="C40" s="11">
        <v>194000</v>
      </c>
      <c r="D40" s="11">
        <v>348773</v>
      </c>
      <c r="E40" s="11">
        <v>166039</v>
      </c>
      <c r="G40" s="1">
        <v>9.1</v>
      </c>
      <c r="I40" s="11">
        <f t="shared" si="1"/>
        <v>101337</v>
      </c>
      <c r="J40" s="11">
        <f t="shared" si="2"/>
        <v>194000</v>
      </c>
      <c r="K40" s="11">
        <f t="shared" si="3"/>
        <v>514812</v>
      </c>
    </row>
    <row r="41" spans="1:11">
      <c r="A41">
        <v>1988</v>
      </c>
      <c r="B41" s="11">
        <v>162828</v>
      </c>
      <c r="C41" s="11">
        <v>240000</v>
      </c>
      <c r="D41" s="11">
        <v>271925</v>
      </c>
      <c r="E41" s="11">
        <v>240699</v>
      </c>
      <c r="G41" s="1">
        <v>15.4</v>
      </c>
      <c r="I41" s="11">
        <f t="shared" si="1"/>
        <v>162828</v>
      </c>
      <c r="J41" s="11">
        <f t="shared" si="2"/>
        <v>240000</v>
      </c>
      <c r="K41" s="11">
        <f t="shared" si="3"/>
        <v>512624</v>
      </c>
    </row>
    <row r="42" spans="1:11">
      <c r="A42">
        <v>1989</v>
      </c>
      <c r="B42" s="11">
        <v>163617</v>
      </c>
      <c r="C42" s="11">
        <v>283000</v>
      </c>
      <c r="D42" s="11">
        <v>134014</v>
      </c>
      <c r="E42" s="11">
        <v>231625</v>
      </c>
      <c r="G42" s="1">
        <v>15.6</v>
      </c>
      <c r="I42" s="11">
        <f t="shared" si="1"/>
        <v>163617</v>
      </c>
      <c r="J42" s="11">
        <f t="shared" si="2"/>
        <v>283000</v>
      </c>
      <c r="K42" s="11">
        <f t="shared" si="3"/>
        <v>365639</v>
      </c>
    </row>
    <row r="43" spans="1:11">
      <c r="A43">
        <v>1990</v>
      </c>
      <c r="B43" s="11">
        <v>97227</v>
      </c>
      <c r="C43" s="11">
        <v>131000</v>
      </c>
      <c r="D43" s="11">
        <v>24013</v>
      </c>
      <c r="E43" s="11">
        <v>196823</v>
      </c>
      <c r="G43" s="1">
        <v>9.8000000000000007</v>
      </c>
      <c r="I43" s="11">
        <f t="shared" si="1"/>
        <v>97227</v>
      </c>
      <c r="J43" s="11">
        <f t="shared" si="2"/>
        <v>131000</v>
      </c>
      <c r="K43" s="11">
        <f t="shared" si="3"/>
        <v>220836</v>
      </c>
    </row>
    <row r="44" spans="1:11">
      <c r="A44">
        <v>1991</v>
      </c>
      <c r="B44" s="11">
        <v>91538</v>
      </c>
      <c r="C44" s="11">
        <v>153000</v>
      </c>
      <c r="D44" s="11">
        <v>22872</v>
      </c>
      <c r="E44" s="11">
        <v>242639</v>
      </c>
      <c r="G44" s="1">
        <v>12.1</v>
      </c>
      <c r="I44" s="11">
        <f t="shared" si="1"/>
        <v>91538</v>
      </c>
      <c r="J44" s="11">
        <f t="shared" si="2"/>
        <v>153000</v>
      </c>
      <c r="K44" s="11">
        <f t="shared" si="3"/>
        <v>265511</v>
      </c>
    </row>
    <row r="45" spans="1:11">
      <c r="A45">
        <v>1992</v>
      </c>
      <c r="B45" s="11">
        <v>116422</v>
      </c>
      <c r="C45" s="11">
        <v>143000</v>
      </c>
      <c r="D45" s="11">
        <v>83898</v>
      </c>
      <c r="E45" s="11">
        <v>243143</v>
      </c>
      <c r="G45" s="1">
        <v>13</v>
      </c>
      <c r="I45" s="11">
        <f t="shared" si="1"/>
        <v>116422</v>
      </c>
      <c r="J45" s="11">
        <f t="shared" si="2"/>
        <v>143000</v>
      </c>
      <c r="K45" s="11">
        <f t="shared" si="3"/>
        <v>327041</v>
      </c>
    </row>
    <row r="46" spans="1:11">
      <c r="A46">
        <v>1993</v>
      </c>
      <c r="B46" s="11">
        <v>174684</v>
      </c>
      <c r="C46" s="11">
        <v>235000</v>
      </c>
      <c r="D46" s="11">
        <v>404822</v>
      </c>
      <c r="E46" s="11">
        <v>272604</v>
      </c>
      <c r="G46" s="1">
        <v>16.7</v>
      </c>
      <c r="I46" s="11">
        <f t="shared" si="1"/>
        <v>174684</v>
      </c>
      <c r="J46" s="11">
        <f t="shared" si="2"/>
        <v>235000</v>
      </c>
      <c r="K46" s="11">
        <f t="shared" si="3"/>
        <v>677426</v>
      </c>
    </row>
    <row r="47" spans="1:11">
      <c r="A47">
        <v>1994</v>
      </c>
      <c r="B47" s="11">
        <v>210442</v>
      </c>
      <c r="C47" s="11">
        <v>339000</v>
      </c>
      <c r="D47" s="11">
        <v>117863</v>
      </c>
      <c r="E47" s="11">
        <v>336095</v>
      </c>
      <c r="G47" s="1">
        <v>16</v>
      </c>
      <c r="I47" s="11">
        <f t="shared" si="1"/>
        <v>210442</v>
      </c>
      <c r="J47" s="11">
        <f t="shared" si="2"/>
        <v>339000</v>
      </c>
      <c r="K47" s="11">
        <f t="shared" si="3"/>
        <v>453958</v>
      </c>
    </row>
    <row r="48" spans="1:11">
      <c r="A48">
        <v>1995</v>
      </c>
      <c r="B48" s="11">
        <v>200481</v>
      </c>
      <c r="C48" s="11">
        <v>208000</v>
      </c>
      <c r="D48" s="11">
        <v>146270</v>
      </c>
      <c r="E48" s="11">
        <v>372038</v>
      </c>
      <c r="G48" s="1">
        <v>13</v>
      </c>
      <c r="I48" s="11">
        <f t="shared" si="1"/>
        <v>200481</v>
      </c>
      <c r="J48" s="11">
        <f t="shared" si="2"/>
        <v>208000</v>
      </c>
      <c r="K48" s="11">
        <f t="shared" si="3"/>
        <v>518308</v>
      </c>
    </row>
    <row r="49" spans="1:11">
      <c r="A49">
        <v>1996</v>
      </c>
      <c r="B49" s="11">
        <v>415003</v>
      </c>
      <c r="C49" s="11">
        <v>411000</v>
      </c>
      <c r="D49" s="11">
        <v>267194</v>
      </c>
      <c r="E49" s="11">
        <v>374400</v>
      </c>
      <c r="G49" s="1">
        <v>36.5</v>
      </c>
      <c r="I49" s="11">
        <f t="shared" si="1"/>
        <v>415003</v>
      </c>
      <c r="J49" s="11">
        <f t="shared" si="2"/>
        <v>411000</v>
      </c>
      <c r="K49" s="11">
        <f t="shared" si="3"/>
        <v>641594</v>
      </c>
    </row>
    <row r="50" spans="1:11">
      <c r="A50">
        <v>1997</v>
      </c>
      <c r="B50" s="11">
        <v>160448</v>
      </c>
      <c r="C50" s="11">
        <v>211000</v>
      </c>
      <c r="D50" s="11">
        <v>334748</v>
      </c>
      <c r="E50" s="11">
        <v>377940</v>
      </c>
      <c r="G50" s="1">
        <v>14.5</v>
      </c>
      <c r="I50" s="11">
        <f t="shared" si="1"/>
        <v>160448</v>
      </c>
      <c r="J50" s="11">
        <f t="shared" si="2"/>
        <v>211000</v>
      </c>
      <c r="K50" s="11">
        <f t="shared" si="3"/>
        <v>712688</v>
      </c>
    </row>
    <row r="51" spans="1:11">
      <c r="A51">
        <v>1998</v>
      </c>
      <c r="B51" s="11">
        <v>172925</v>
      </c>
      <c r="C51" s="11">
        <v>165000</v>
      </c>
      <c r="D51" s="11">
        <v>113258</v>
      </c>
      <c r="E51" s="11">
        <v>341390</v>
      </c>
      <c r="G51" s="1">
        <v>18</v>
      </c>
      <c r="I51" s="11">
        <f t="shared" si="1"/>
        <v>172925</v>
      </c>
      <c r="J51" s="11">
        <f t="shared" si="2"/>
        <v>165000</v>
      </c>
      <c r="K51" s="11">
        <f t="shared" si="3"/>
        <v>454648</v>
      </c>
    </row>
    <row r="52" spans="1:11">
      <c r="A52">
        <v>1999</v>
      </c>
      <c r="B52" s="11">
        <v>177540</v>
      </c>
      <c r="C52" s="11">
        <v>108000</v>
      </c>
      <c r="D52" s="11">
        <v>70222</v>
      </c>
      <c r="E52" s="11">
        <v>349154</v>
      </c>
      <c r="G52" s="1">
        <v>17.100000000000001</v>
      </c>
      <c r="I52" s="11">
        <f t="shared" si="1"/>
        <v>177540</v>
      </c>
      <c r="J52" s="11">
        <f t="shared" si="2"/>
        <v>108000</v>
      </c>
      <c r="K52" s="11">
        <f t="shared" si="3"/>
        <v>419376</v>
      </c>
    </row>
    <row r="53" spans="1:11">
      <c r="A53">
        <v>2000</v>
      </c>
      <c r="B53" s="11">
        <v>145908</v>
      </c>
      <c r="C53" s="11">
        <v>89000</v>
      </c>
      <c r="D53" s="11">
        <v>93707</v>
      </c>
      <c r="E53" s="11">
        <v>300962</v>
      </c>
      <c r="G53" s="1">
        <v>11.7</v>
      </c>
      <c r="I53" s="11">
        <f t="shared" si="1"/>
        <v>145908</v>
      </c>
      <c r="J53" s="11">
        <f t="shared" si="2"/>
        <v>89000</v>
      </c>
      <c r="K53" s="11">
        <f t="shared" si="3"/>
        <v>394669</v>
      </c>
    </row>
    <row r="54" spans="1:11">
      <c r="A54">
        <v>2001</v>
      </c>
      <c r="B54" s="11">
        <v>203717</v>
      </c>
      <c r="C54" s="11">
        <v>78000</v>
      </c>
      <c r="D54" s="11">
        <v>55812</v>
      </c>
      <c r="E54" s="11">
        <v>325563</v>
      </c>
      <c r="G54" s="1">
        <v>16</v>
      </c>
      <c r="I54" s="11">
        <f t="shared" si="1"/>
        <v>203717</v>
      </c>
      <c r="J54" s="11">
        <f t="shared" si="2"/>
        <v>78000</v>
      </c>
      <c r="K54" s="11">
        <f t="shared" si="3"/>
        <v>381375</v>
      </c>
    </row>
    <row r="55" spans="1:11">
      <c r="A55">
        <v>2002</v>
      </c>
      <c r="B55" s="11">
        <v>141751</v>
      </c>
      <c r="C55" s="11">
        <v>86000</v>
      </c>
      <c r="D55" s="11">
        <v>48192</v>
      </c>
      <c r="E55" s="11">
        <v>353400</v>
      </c>
      <c r="G55" s="1">
        <v>13.2</v>
      </c>
      <c r="I55" s="11">
        <f t="shared" si="1"/>
        <v>141751</v>
      </c>
      <c r="J55" s="11">
        <f t="shared" si="2"/>
        <v>86000</v>
      </c>
      <c r="K55" s="11">
        <f t="shared" si="3"/>
        <v>401592</v>
      </c>
    </row>
    <row r="56" spans="1:11">
      <c r="A56">
        <v>2003</v>
      </c>
      <c r="B56" s="11">
        <v>122044</v>
      </c>
      <c r="C56" s="11">
        <v>83000</v>
      </c>
      <c r="D56" s="11">
        <v>76696</v>
      </c>
      <c r="E56" s="11">
        <v>370747</v>
      </c>
      <c r="G56" s="1">
        <v>14.1</v>
      </c>
      <c r="I56" s="11">
        <f t="shared" si="1"/>
        <v>122044</v>
      </c>
      <c r="J56" s="11">
        <f t="shared" si="2"/>
        <v>83000</v>
      </c>
      <c r="K56" s="11">
        <f t="shared" si="3"/>
        <v>447443</v>
      </c>
    </row>
    <row r="57" spans="1:11">
      <c r="A57">
        <v>2004</v>
      </c>
      <c r="B57" s="11">
        <v>184274</v>
      </c>
      <c r="C57" s="11">
        <v>85000</v>
      </c>
      <c r="D57" s="11">
        <v>180667</v>
      </c>
      <c r="E57" s="11">
        <v>382927</v>
      </c>
      <c r="G57" s="1">
        <v>21.320349351204907</v>
      </c>
      <c r="I57" s="11">
        <f t="shared" si="1"/>
        <v>184274</v>
      </c>
      <c r="J57" s="11">
        <f t="shared" si="2"/>
        <v>85000</v>
      </c>
      <c r="K57" s="11">
        <f t="shared" si="3"/>
        <v>563594</v>
      </c>
    </row>
    <row r="58" spans="1:11">
      <c r="A58">
        <v>2005</v>
      </c>
      <c r="B58" s="11">
        <v>135596</v>
      </c>
      <c r="C58" s="11">
        <v>92000</v>
      </c>
      <c r="D58" s="11">
        <v>226521</v>
      </c>
      <c r="E58" s="11">
        <v>419002</v>
      </c>
      <c r="G58" s="1">
        <v>15</v>
      </c>
      <c r="I58" s="11">
        <f t="shared" si="1"/>
        <v>135596</v>
      </c>
      <c r="J58" s="11">
        <f t="shared" si="2"/>
        <v>92000</v>
      </c>
      <c r="K58" s="11">
        <f t="shared" si="3"/>
        <v>645523</v>
      </c>
    </row>
    <row r="59" spans="1:11">
      <c r="A59">
        <v>2006</v>
      </c>
      <c r="B59" s="11">
        <v>101427</v>
      </c>
      <c r="C59" s="11">
        <v>91000</v>
      </c>
      <c r="D59" s="11">
        <v>238989</v>
      </c>
      <c r="E59" s="11">
        <v>403510</v>
      </c>
      <c r="G59" s="1">
        <v>12.101593718484368</v>
      </c>
      <c r="I59" s="11">
        <f t="shared" si="1"/>
        <v>101427</v>
      </c>
      <c r="J59" s="11">
        <f t="shared" si="2"/>
        <v>91000</v>
      </c>
      <c r="K59" s="11">
        <f t="shared" si="3"/>
        <v>642499</v>
      </c>
    </row>
    <row r="60" spans="1:11">
      <c r="A60">
        <v>2007</v>
      </c>
      <c r="B60" s="11">
        <v>143776</v>
      </c>
      <c r="C60" s="11">
        <v>106000</v>
      </c>
      <c r="D60" s="11">
        <v>182148</v>
      </c>
      <c r="E60" s="11">
        <v>343821</v>
      </c>
      <c r="G60" s="1">
        <v>18.423104236513257</v>
      </c>
      <c r="I60" s="11">
        <f t="shared" si="1"/>
        <v>143776</v>
      </c>
      <c r="J60" s="11">
        <f t="shared" si="2"/>
        <v>106000</v>
      </c>
      <c r="K60" s="11">
        <f t="shared" si="3"/>
        <v>525969</v>
      </c>
    </row>
    <row r="61" spans="1:11">
      <c r="A61">
        <v>2008</v>
      </c>
      <c r="B61" s="11">
        <v>187240</v>
      </c>
      <c r="C61" s="11">
        <v>121000</v>
      </c>
      <c r="D61" s="11">
        <v>173401</v>
      </c>
      <c r="E61" s="11">
        <v>592637</v>
      </c>
      <c r="G61" s="1">
        <v>26.811516724912632</v>
      </c>
      <c r="I61" s="11">
        <f t="shared" si="1"/>
        <v>187240</v>
      </c>
      <c r="J61" s="11">
        <f t="shared" si="2"/>
        <v>121000</v>
      </c>
      <c r="K61" s="11">
        <f t="shared" si="3"/>
        <v>766038</v>
      </c>
    </row>
    <row r="62" spans="1:11">
      <c r="A62">
        <v>2009</v>
      </c>
      <c r="B62" s="11">
        <v>117960</v>
      </c>
      <c r="C62" s="11">
        <v>131000</v>
      </c>
      <c r="D62" s="11">
        <v>127223</v>
      </c>
      <c r="E62" s="11">
        <v>397010</v>
      </c>
      <c r="G62" s="1">
        <v>25.681597185863872</v>
      </c>
      <c r="I62" s="11">
        <f t="shared" si="1"/>
        <v>117960</v>
      </c>
      <c r="J62" s="11">
        <f t="shared" si="2"/>
        <v>131000</v>
      </c>
      <c r="K62" s="11">
        <f t="shared" si="3"/>
        <v>524233</v>
      </c>
    </row>
    <row r="63" spans="1:11">
      <c r="A63">
        <v>2010</v>
      </c>
      <c r="B63" s="11">
        <v>94331</v>
      </c>
      <c r="C63" s="11">
        <v>116000</v>
      </c>
      <c r="D63" s="11">
        <v>131000</v>
      </c>
      <c r="E63" s="11">
        <v>494691</v>
      </c>
      <c r="G63" s="1">
        <v>17.3</v>
      </c>
      <c r="I63" s="11">
        <f t="shared" si="1"/>
        <v>94331</v>
      </c>
      <c r="J63" s="11">
        <f t="shared" si="2"/>
        <v>116000</v>
      </c>
      <c r="K63" s="11">
        <f t="shared" si="3"/>
        <v>625691</v>
      </c>
    </row>
    <row r="64" spans="1:11">
      <c r="A64">
        <v>2011</v>
      </c>
      <c r="B64" s="11">
        <v>151800</v>
      </c>
      <c r="C64" s="11">
        <v>115000</v>
      </c>
      <c r="D64" s="11">
        <v>103000</v>
      </c>
      <c r="E64" s="11">
        <v>573458</v>
      </c>
      <c r="G64" s="1">
        <v>26.2</v>
      </c>
      <c r="I64" s="11">
        <f t="shared" si="1"/>
        <v>151800</v>
      </c>
      <c r="J64" s="11">
        <f t="shared" si="2"/>
        <v>115000</v>
      </c>
      <c r="K64" s="11">
        <f t="shared" si="3"/>
        <v>676458</v>
      </c>
    </row>
    <row r="65" spans="1:11">
      <c r="A65">
        <v>2012</v>
      </c>
      <c r="B65" s="11">
        <v>125144</v>
      </c>
      <c r="C65" s="11">
        <v>108000</v>
      </c>
      <c r="D65" s="11">
        <v>120000</v>
      </c>
      <c r="E65" s="14">
        <v>400000</v>
      </c>
      <c r="G65" s="1">
        <v>24.4</v>
      </c>
      <c r="I65" s="11">
        <f t="shared" si="1"/>
        <v>125144</v>
      </c>
      <c r="J65" s="11">
        <f t="shared" si="2"/>
        <v>108000</v>
      </c>
      <c r="K65" s="11">
        <f t="shared" si="3"/>
        <v>520000</v>
      </c>
    </row>
    <row r="66" spans="1:11">
      <c r="A66">
        <v>2013</v>
      </c>
      <c r="B66" s="11">
        <v>115427</v>
      </c>
      <c r="C66" s="11">
        <v>64000</v>
      </c>
      <c r="D66" s="11">
        <v>220000</v>
      </c>
      <c r="E66" s="14">
        <v>400000</v>
      </c>
      <c r="G66" s="1">
        <v>18.7</v>
      </c>
      <c r="I66" s="11">
        <f t="shared" si="1"/>
        <v>115427</v>
      </c>
      <c r="J66" s="11">
        <f t="shared" si="2"/>
        <v>64000</v>
      </c>
      <c r="K66" s="11">
        <f t="shared" si="3"/>
        <v>620000</v>
      </c>
    </row>
    <row r="67" spans="1:11">
      <c r="A67">
        <v>2014</v>
      </c>
      <c r="B67" s="14">
        <f>AVERAGE(B64:B66)</f>
        <v>130790.33333333333</v>
      </c>
      <c r="C67" s="19">
        <f>AVERAGE(C64:C66)</f>
        <v>95666.666666666672</v>
      </c>
      <c r="D67" s="14">
        <f>AVERAGE(D64:D66)</f>
        <v>147666.66666666666</v>
      </c>
      <c r="E67" s="14">
        <f>AVERAGE(E64:E66)</f>
        <v>457819.33333333331</v>
      </c>
      <c r="I67" s="11">
        <f t="shared" ref="I67" si="4">B67</f>
        <v>130790.33333333333</v>
      </c>
      <c r="J67" s="11">
        <f t="shared" ref="J67" si="5">C67</f>
        <v>95666.666666666672</v>
      </c>
      <c r="K67" s="11">
        <f t="shared" ref="K67" si="6">SUM(D67:E67)</f>
        <v>605486</v>
      </c>
    </row>
    <row r="69" spans="1:11">
      <c r="B69" s="12">
        <f>SUM(B26:B66)</f>
        <v>5546850</v>
      </c>
      <c r="C69" s="12">
        <f>SUM(C26:C66)</f>
        <v>7880000</v>
      </c>
      <c r="D69" s="12"/>
      <c r="E69" s="12">
        <f>SUM(E26:E66)</f>
        <v>11168032</v>
      </c>
      <c r="F69" s="12">
        <f>SUM(B69:E69)</f>
        <v>24594882</v>
      </c>
    </row>
    <row r="70" spans="1:11">
      <c r="B70">
        <f>B69/$F$69</f>
        <v>0.22552862827315048</v>
      </c>
      <c r="C70">
        <f>C69/$F$69</f>
        <v>0.32039186038786444</v>
      </c>
      <c r="E70">
        <f>E69/$F$69</f>
        <v>0.45407951133898505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7"/>
  <sheetViews>
    <sheetView topLeftCell="A288" zoomScale="85" zoomScaleNormal="85" zoomScalePageLayoutView="85" workbookViewId="0">
      <selection activeCell="C303" sqref="C303"/>
    </sheetView>
  </sheetViews>
  <sheetFormatPr baseColWidth="10" defaultRowHeight="14" x14ac:dyDescent="0"/>
  <sheetData>
    <row r="1" spans="1:41">
      <c r="A1" t="s">
        <v>113</v>
      </c>
    </row>
    <row r="2" spans="1:41">
      <c r="A2">
        <v>1950</v>
      </c>
    </row>
    <row r="3" spans="1:41">
      <c r="A3" t="s">
        <v>114</v>
      </c>
    </row>
    <row r="4" spans="1:41">
      <c r="A4">
        <v>2014</v>
      </c>
    </row>
    <row r="5" spans="1:41">
      <c r="A5" t="s">
        <v>115</v>
      </c>
    </row>
    <row r="6" spans="1:41">
      <c r="A6">
        <v>0</v>
      </c>
    </row>
    <row r="7" spans="1:41">
      <c r="A7" t="s">
        <v>116</v>
      </c>
    </row>
    <row r="8" spans="1:41">
      <c r="A8">
        <v>6</v>
      </c>
    </row>
    <row r="9" spans="1:41">
      <c r="A9" t="s">
        <v>146</v>
      </c>
    </row>
    <row r="10" spans="1:41">
      <c r="A10">
        <v>41</v>
      </c>
    </row>
    <row r="11" spans="1:41">
      <c r="A11" t="s">
        <v>147</v>
      </c>
    </row>
    <row r="12" spans="1:41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  <c r="K12">
        <v>20</v>
      </c>
      <c r="L12">
        <v>21</v>
      </c>
      <c r="M12">
        <v>22</v>
      </c>
      <c r="N12">
        <v>23</v>
      </c>
      <c r="O12">
        <v>24</v>
      </c>
      <c r="P12">
        <v>25</v>
      </c>
      <c r="Q12">
        <v>26</v>
      </c>
      <c r="R12">
        <v>27</v>
      </c>
      <c r="S12">
        <v>28</v>
      </c>
      <c r="T12">
        <v>29</v>
      </c>
      <c r="U12">
        <v>30</v>
      </c>
      <c r="V12">
        <v>31</v>
      </c>
      <c r="W12">
        <v>32</v>
      </c>
      <c r="X12">
        <v>33</v>
      </c>
      <c r="Y12">
        <v>34</v>
      </c>
      <c r="Z12">
        <v>35</v>
      </c>
      <c r="AA12">
        <v>36</v>
      </c>
      <c r="AB12">
        <v>37</v>
      </c>
      <c r="AC12">
        <v>38</v>
      </c>
      <c r="AD12">
        <v>39</v>
      </c>
      <c r="AE12">
        <v>40</v>
      </c>
      <c r="AF12">
        <v>41</v>
      </c>
      <c r="AG12">
        <v>42</v>
      </c>
      <c r="AH12">
        <v>43</v>
      </c>
      <c r="AI12">
        <v>44</v>
      </c>
      <c r="AJ12">
        <v>45</v>
      </c>
      <c r="AK12">
        <v>46</v>
      </c>
      <c r="AL12">
        <v>47</v>
      </c>
      <c r="AM12">
        <v>48</v>
      </c>
      <c r="AN12">
        <v>49</v>
      </c>
      <c r="AO12">
        <v>50</v>
      </c>
    </row>
    <row r="13" spans="1:41">
      <c r="A13" t="s">
        <v>118</v>
      </c>
    </row>
    <row r="14" spans="1:41">
      <c r="A14">
        <v>3</v>
      </c>
    </row>
    <row r="15" spans="1:41">
      <c r="A15" t="s">
        <v>119</v>
      </c>
    </row>
    <row r="16" spans="1:41">
      <c r="A16" t="s">
        <v>120</v>
      </c>
    </row>
    <row r="17" spans="1:65">
      <c r="A17" t="s">
        <v>121</v>
      </c>
    </row>
    <row r="18" spans="1:65">
      <c r="A18">
        <v>14436</v>
      </c>
      <c r="B18">
        <v>18918</v>
      </c>
      <c r="C18">
        <v>19782</v>
      </c>
      <c r="D18">
        <v>12971</v>
      </c>
      <c r="E18">
        <v>26516</v>
      </c>
      <c r="F18">
        <v>16667</v>
      </c>
      <c r="G18">
        <v>15700</v>
      </c>
      <c r="H18">
        <v>12788</v>
      </c>
      <c r="I18">
        <v>5793</v>
      </c>
      <c r="J18">
        <v>1634</v>
      </c>
      <c r="K18">
        <v>2175</v>
      </c>
      <c r="L18">
        <v>1762</v>
      </c>
      <c r="M18">
        <v>4058</v>
      </c>
      <c r="N18">
        <v>5406</v>
      </c>
      <c r="O18">
        <v>2441</v>
      </c>
      <c r="P18">
        <v>7339</v>
      </c>
      <c r="Q18">
        <v>2078</v>
      </c>
      <c r="R18">
        <v>2772</v>
      </c>
      <c r="S18">
        <v>10481</v>
      </c>
      <c r="T18">
        <v>42103</v>
      </c>
      <c r="U18">
        <v>38256</v>
      </c>
      <c r="V18">
        <v>60599</v>
      </c>
      <c r="W18">
        <v>78969</v>
      </c>
      <c r="X18">
        <v>74150</v>
      </c>
      <c r="Y18">
        <v>80649</v>
      </c>
      <c r="Z18">
        <v>70123</v>
      </c>
      <c r="AA18">
        <v>107382</v>
      </c>
      <c r="AB18">
        <v>113051</v>
      </c>
      <c r="AC18">
        <v>99519</v>
      </c>
      <c r="AD18">
        <v>120283</v>
      </c>
      <c r="AE18">
        <v>62690</v>
      </c>
      <c r="AF18">
        <v>108082</v>
      </c>
      <c r="AG18">
        <v>99447</v>
      </c>
      <c r="AH18">
        <v>122883</v>
      </c>
      <c r="AI18">
        <v>101714</v>
      </c>
      <c r="AJ18">
        <v>68479</v>
      </c>
      <c r="AK18">
        <v>103511</v>
      </c>
      <c r="AL18">
        <v>101337</v>
      </c>
      <c r="AM18">
        <v>162828</v>
      </c>
      <c r="AN18">
        <v>163617</v>
      </c>
      <c r="AO18">
        <v>97227</v>
      </c>
      <c r="AP18">
        <v>91538</v>
      </c>
      <c r="AQ18">
        <v>116422</v>
      </c>
      <c r="AR18">
        <v>174684</v>
      </c>
      <c r="AS18">
        <v>210442</v>
      </c>
      <c r="AT18">
        <v>200481</v>
      </c>
      <c r="AU18">
        <v>415003</v>
      </c>
      <c r="AV18">
        <v>160448</v>
      </c>
      <c r="AW18">
        <v>172925</v>
      </c>
      <c r="AX18">
        <v>177540</v>
      </c>
      <c r="AY18">
        <v>145908</v>
      </c>
      <c r="AZ18">
        <v>203717</v>
      </c>
      <c r="BA18">
        <v>141751</v>
      </c>
      <c r="BB18">
        <v>122044</v>
      </c>
      <c r="BC18">
        <v>184274</v>
      </c>
      <c r="BD18">
        <v>135596</v>
      </c>
      <c r="BE18">
        <v>101427</v>
      </c>
      <c r="BF18">
        <v>143776</v>
      </c>
      <c r="BG18">
        <v>187240</v>
      </c>
      <c r="BH18">
        <v>117960</v>
      </c>
      <c r="BI18">
        <v>94331</v>
      </c>
      <c r="BJ18">
        <v>151800</v>
      </c>
      <c r="BK18">
        <v>125144</v>
      </c>
      <c r="BL18">
        <v>115427</v>
      </c>
      <c r="BM18">
        <v>130790.3333</v>
      </c>
    </row>
    <row r="19" spans="1:65">
      <c r="A19">
        <v>20508.15868</v>
      </c>
      <c r="B19">
        <v>26875.40496</v>
      </c>
      <c r="C19">
        <v>28102.825929999999</v>
      </c>
      <c r="D19">
        <v>18426.941419999999</v>
      </c>
      <c r="E19">
        <v>37669.322229999998</v>
      </c>
      <c r="F19">
        <v>23677.575560000001</v>
      </c>
      <c r="G19">
        <v>22303.830099999999</v>
      </c>
      <c r="H19">
        <v>18166.966840000001</v>
      </c>
      <c r="I19">
        <v>8229.6871200000005</v>
      </c>
      <c r="J19">
        <v>2321.3030819999999</v>
      </c>
      <c r="K19">
        <v>3089.861813</v>
      </c>
      <c r="L19">
        <v>2503.1432249999998</v>
      </c>
      <c r="M19">
        <v>5764.9008000000003</v>
      </c>
      <c r="N19">
        <v>7679.9048110000003</v>
      </c>
      <c r="O19">
        <v>3467.7483619999998</v>
      </c>
      <c r="P19">
        <v>10425.9751</v>
      </c>
      <c r="Q19">
        <v>2952.0610799999999</v>
      </c>
      <c r="R19">
        <v>3937.9756080000002</v>
      </c>
      <c r="S19">
        <v>14889.58238</v>
      </c>
      <c r="T19">
        <v>59812.621579999999</v>
      </c>
      <c r="U19">
        <v>54347.472889999997</v>
      </c>
      <c r="V19">
        <v>86088.52231</v>
      </c>
      <c r="W19">
        <v>112185.42419999999</v>
      </c>
      <c r="X19">
        <v>269000</v>
      </c>
      <c r="Y19">
        <v>347000</v>
      </c>
      <c r="Z19">
        <v>290000</v>
      </c>
      <c r="AA19">
        <v>269000</v>
      </c>
      <c r="AB19">
        <v>292000</v>
      </c>
      <c r="AC19">
        <v>298000</v>
      </c>
      <c r="AD19">
        <v>270000</v>
      </c>
      <c r="AE19">
        <v>297000</v>
      </c>
      <c r="AF19">
        <v>244000</v>
      </c>
      <c r="AG19">
        <v>281000</v>
      </c>
      <c r="AH19">
        <v>242000</v>
      </c>
      <c r="AI19">
        <v>198000</v>
      </c>
      <c r="AJ19">
        <v>204000</v>
      </c>
      <c r="AK19">
        <v>193000</v>
      </c>
      <c r="AL19">
        <v>194000</v>
      </c>
      <c r="AM19">
        <v>240000</v>
      </c>
      <c r="AN19">
        <v>283000</v>
      </c>
      <c r="AO19">
        <v>131000</v>
      </c>
      <c r="AP19">
        <v>153000</v>
      </c>
      <c r="AQ19">
        <v>143000</v>
      </c>
      <c r="AR19">
        <v>235000</v>
      </c>
      <c r="AS19">
        <v>339000</v>
      </c>
      <c r="AT19">
        <v>208000</v>
      </c>
      <c r="AU19">
        <v>411000</v>
      </c>
      <c r="AV19">
        <v>211000</v>
      </c>
      <c r="AW19">
        <v>165000</v>
      </c>
      <c r="AX19">
        <v>108000</v>
      </c>
      <c r="AY19">
        <v>89000</v>
      </c>
      <c r="AZ19">
        <v>78000</v>
      </c>
      <c r="BA19">
        <v>86000</v>
      </c>
      <c r="BB19">
        <v>83000</v>
      </c>
      <c r="BC19">
        <v>85000</v>
      </c>
      <c r="BD19">
        <v>92000</v>
      </c>
      <c r="BE19">
        <v>91000</v>
      </c>
      <c r="BF19">
        <v>106000</v>
      </c>
      <c r="BG19">
        <v>121000</v>
      </c>
      <c r="BH19">
        <v>131000</v>
      </c>
      <c r="BI19">
        <v>116000</v>
      </c>
      <c r="BJ19">
        <v>115000</v>
      </c>
      <c r="BK19">
        <v>108000</v>
      </c>
      <c r="BL19">
        <v>64000</v>
      </c>
      <c r="BM19">
        <v>95666.666670000006</v>
      </c>
    </row>
    <row r="20" spans="1:65">
      <c r="A20">
        <v>27200</v>
      </c>
      <c r="B20">
        <v>39200</v>
      </c>
      <c r="C20">
        <v>49600</v>
      </c>
      <c r="D20">
        <v>50400</v>
      </c>
      <c r="E20">
        <v>61400</v>
      </c>
      <c r="F20">
        <v>67100</v>
      </c>
      <c r="G20">
        <v>78000</v>
      </c>
      <c r="H20">
        <v>76000</v>
      </c>
      <c r="I20">
        <v>76000</v>
      </c>
      <c r="J20">
        <v>80000</v>
      </c>
      <c r="K20">
        <v>81313</v>
      </c>
      <c r="L20">
        <v>88614</v>
      </c>
      <c r="M20">
        <v>90685</v>
      </c>
      <c r="N20">
        <v>101626</v>
      </c>
      <c r="O20">
        <v>235420</v>
      </c>
      <c r="P20">
        <v>362321</v>
      </c>
      <c r="Q20">
        <v>422962</v>
      </c>
      <c r="R20">
        <v>550310</v>
      </c>
      <c r="S20">
        <v>709342</v>
      </c>
      <c r="T20">
        <v>660918</v>
      </c>
      <c r="U20">
        <v>1035636</v>
      </c>
      <c r="V20">
        <v>906926</v>
      </c>
      <c r="W20">
        <v>945532</v>
      </c>
      <c r="X20">
        <v>935888</v>
      </c>
      <c r="Y20">
        <v>1016345</v>
      </c>
      <c r="Z20">
        <v>1003404</v>
      </c>
      <c r="AA20">
        <v>786822</v>
      </c>
      <c r="AB20">
        <v>1230682</v>
      </c>
      <c r="AC20">
        <v>1756696</v>
      </c>
      <c r="AD20">
        <v>1418947</v>
      </c>
      <c r="AE20">
        <v>720586</v>
      </c>
      <c r="AF20">
        <v>463669</v>
      </c>
      <c r="AG20">
        <v>463989</v>
      </c>
      <c r="AH20">
        <v>545403</v>
      </c>
      <c r="AI20">
        <v>681019</v>
      </c>
      <c r="AJ20">
        <v>541011</v>
      </c>
      <c r="AK20">
        <v>772812</v>
      </c>
      <c r="AL20">
        <v>514812</v>
      </c>
      <c r="AM20">
        <v>512624</v>
      </c>
      <c r="AN20">
        <v>365639</v>
      </c>
      <c r="AO20">
        <v>220836</v>
      </c>
      <c r="AP20">
        <v>265511</v>
      </c>
      <c r="AQ20">
        <v>327041</v>
      </c>
      <c r="AR20">
        <v>677426</v>
      </c>
      <c r="AS20">
        <v>453958</v>
      </c>
      <c r="AT20">
        <v>518308</v>
      </c>
      <c r="AU20">
        <v>641594</v>
      </c>
      <c r="AV20">
        <v>712688</v>
      </c>
      <c r="AW20">
        <v>454648</v>
      </c>
      <c r="AX20">
        <v>419376</v>
      </c>
      <c r="AY20">
        <v>394669</v>
      </c>
      <c r="AZ20">
        <v>381375</v>
      </c>
      <c r="BA20">
        <v>401592</v>
      </c>
      <c r="BB20">
        <v>447443</v>
      </c>
      <c r="BC20">
        <v>563594</v>
      </c>
      <c r="BD20">
        <v>645523</v>
      </c>
      <c r="BE20">
        <v>642499</v>
      </c>
      <c r="BF20">
        <v>525969</v>
      </c>
      <c r="BG20">
        <v>766038</v>
      </c>
      <c r="BH20">
        <v>524233</v>
      </c>
      <c r="BI20">
        <v>625691</v>
      </c>
      <c r="BJ20">
        <v>676458</v>
      </c>
      <c r="BK20">
        <v>520000</v>
      </c>
      <c r="BL20">
        <v>620000</v>
      </c>
      <c r="BM20">
        <v>605486</v>
      </c>
    </row>
    <row r="21" spans="1:65">
      <c r="A21" t="s">
        <v>122</v>
      </c>
    </row>
    <row r="22" spans="1:65">
      <c r="A22">
        <v>0.05</v>
      </c>
      <c r="B22">
        <v>0.05</v>
      </c>
      <c r="C22">
        <v>0.05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  <c r="BL22">
        <v>0.05</v>
      </c>
      <c r="BM22">
        <v>0.05</v>
      </c>
    </row>
    <row r="23" spans="1:65">
      <c r="A23">
        <v>0.1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0.05</v>
      </c>
      <c r="M23">
        <v>0.05</v>
      </c>
      <c r="N23">
        <v>0.05</v>
      </c>
      <c r="O23">
        <v>0.05</v>
      </c>
      <c r="P23">
        <v>0.05</v>
      </c>
      <c r="Q23">
        <v>0.05</v>
      </c>
      <c r="R23">
        <v>0.05</v>
      </c>
      <c r="S23">
        <v>0.05</v>
      </c>
      <c r="T23">
        <v>0.05</v>
      </c>
      <c r="U23">
        <v>0.05</v>
      </c>
      <c r="V23">
        <v>0.05</v>
      </c>
      <c r="W23">
        <v>0.05</v>
      </c>
      <c r="X23">
        <v>0.05</v>
      </c>
      <c r="Y23">
        <v>0.05</v>
      </c>
      <c r="Z23">
        <v>0.05</v>
      </c>
      <c r="AA23">
        <v>0.05</v>
      </c>
      <c r="AB23">
        <v>0.05</v>
      </c>
      <c r="AC23">
        <v>0.05</v>
      </c>
      <c r="AD23">
        <v>0.05</v>
      </c>
      <c r="AE23">
        <v>0.05</v>
      </c>
      <c r="AF23">
        <v>0.05</v>
      </c>
      <c r="AG23">
        <v>0.05</v>
      </c>
      <c r="AH23">
        <v>0.05</v>
      </c>
      <c r="AI23">
        <v>0.05</v>
      </c>
      <c r="AJ23">
        <v>0.05</v>
      </c>
      <c r="AK23">
        <v>0.05</v>
      </c>
      <c r="AL23">
        <v>0.05</v>
      </c>
      <c r="AM23">
        <v>0.05</v>
      </c>
      <c r="AN23">
        <v>0.05</v>
      </c>
      <c r="AO23">
        <v>0.05</v>
      </c>
      <c r="AP23">
        <v>0.05</v>
      </c>
      <c r="AQ23">
        <v>0.05</v>
      </c>
      <c r="AR23">
        <v>0.05</v>
      </c>
      <c r="AS23">
        <v>0.05</v>
      </c>
      <c r="AT23">
        <v>0.05</v>
      </c>
      <c r="AU23">
        <v>0.05</v>
      </c>
      <c r="AV23">
        <v>0.05</v>
      </c>
      <c r="AW23">
        <v>0.05</v>
      </c>
      <c r="AX23">
        <v>0.05</v>
      </c>
      <c r="AY23">
        <v>0.05</v>
      </c>
      <c r="AZ23">
        <v>0.05</v>
      </c>
      <c r="BA23">
        <v>0.05</v>
      </c>
      <c r="BB23">
        <v>0.05</v>
      </c>
      <c r="BC23">
        <v>0.05</v>
      </c>
      <c r="BD23">
        <v>0.05</v>
      </c>
      <c r="BE23">
        <v>0.05</v>
      </c>
      <c r="BF23">
        <v>0.05</v>
      </c>
      <c r="BG23">
        <v>0.05</v>
      </c>
      <c r="BH23">
        <v>0.05</v>
      </c>
      <c r="BI23">
        <v>0.05</v>
      </c>
      <c r="BJ23">
        <v>0.05</v>
      </c>
      <c r="BK23">
        <v>0.05</v>
      </c>
      <c r="BL23">
        <v>0.05</v>
      </c>
      <c r="BM23">
        <v>0.05</v>
      </c>
    </row>
    <row r="24" spans="1:65">
      <c r="A24">
        <v>0.1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>
        <v>0.1</v>
      </c>
      <c r="W24">
        <v>0.1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0.1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0.1</v>
      </c>
      <c r="AJ24">
        <v>0.1</v>
      </c>
      <c r="AK24">
        <v>0.1</v>
      </c>
      <c r="AL24">
        <v>0.1</v>
      </c>
      <c r="AM24">
        <v>0.1</v>
      </c>
      <c r="AN24">
        <v>0.1</v>
      </c>
      <c r="AO24">
        <v>0.1</v>
      </c>
      <c r="AP24">
        <v>0.1</v>
      </c>
      <c r="AQ24">
        <v>0.1</v>
      </c>
      <c r="AR24">
        <v>0.1</v>
      </c>
      <c r="AS24">
        <v>0.1</v>
      </c>
      <c r="AT24">
        <v>0.1</v>
      </c>
      <c r="AU24">
        <v>0.1</v>
      </c>
      <c r="AV24">
        <v>0.1</v>
      </c>
      <c r="AW24">
        <v>0.1</v>
      </c>
      <c r="AX24">
        <v>0.1</v>
      </c>
      <c r="AY24">
        <v>0.1</v>
      </c>
      <c r="AZ24">
        <v>0.1</v>
      </c>
      <c r="BA24">
        <v>0.1</v>
      </c>
      <c r="BB24">
        <v>0.1</v>
      </c>
      <c r="BC24">
        <v>0.1</v>
      </c>
      <c r="BD24">
        <v>0.1</v>
      </c>
      <c r="BE24">
        <v>0.1</v>
      </c>
      <c r="BF24">
        <v>0.1</v>
      </c>
      <c r="BG24">
        <v>0.1</v>
      </c>
      <c r="BH24">
        <v>0.1</v>
      </c>
      <c r="BI24">
        <v>0.1</v>
      </c>
      <c r="BJ24">
        <v>0.1</v>
      </c>
      <c r="BK24">
        <v>0.1</v>
      </c>
      <c r="BL24">
        <v>0.1</v>
      </c>
      <c r="BM24">
        <v>0.1</v>
      </c>
    </row>
    <row r="25" spans="1:65">
      <c r="A25" t="s">
        <v>123</v>
      </c>
    </row>
    <row r="26" spans="1:65">
      <c r="A26">
        <v>41</v>
      </c>
    </row>
    <row r="27" spans="1:65">
      <c r="A27">
        <v>0</v>
      </c>
    </row>
    <row r="28" spans="1:65">
      <c r="A28">
        <v>0</v>
      </c>
    </row>
    <row r="29" spans="1:65">
      <c r="A29" t="s">
        <v>124</v>
      </c>
    </row>
    <row r="30" spans="1:65">
      <c r="A30">
        <v>0</v>
      </c>
    </row>
    <row r="31" spans="1:65">
      <c r="A31">
        <v>0</v>
      </c>
    </row>
    <row r="32" spans="1:65">
      <c r="A32">
        <v>0</v>
      </c>
    </row>
    <row r="33" spans="1:41">
      <c r="A33" t="s">
        <v>125</v>
      </c>
    </row>
    <row r="34" spans="1:41">
      <c r="A34">
        <v>1973</v>
      </c>
      <c r="B34">
        <v>1974</v>
      </c>
      <c r="C34">
        <v>1975</v>
      </c>
      <c r="D34">
        <v>1976</v>
      </c>
      <c r="E34">
        <v>1977</v>
      </c>
      <c r="F34">
        <v>1978</v>
      </c>
      <c r="G34">
        <v>1979</v>
      </c>
      <c r="H34">
        <v>1980</v>
      </c>
      <c r="I34">
        <v>1981</v>
      </c>
      <c r="J34">
        <v>1982</v>
      </c>
      <c r="K34">
        <v>1983</v>
      </c>
      <c r="L34">
        <v>1984</v>
      </c>
      <c r="M34">
        <v>1985</v>
      </c>
      <c r="N34">
        <v>1986</v>
      </c>
      <c r="O34">
        <v>1987</v>
      </c>
      <c r="P34">
        <v>1988</v>
      </c>
      <c r="Q34">
        <v>1989</v>
      </c>
      <c r="R34">
        <v>1990</v>
      </c>
      <c r="S34">
        <v>1991</v>
      </c>
      <c r="T34">
        <v>1992</v>
      </c>
      <c r="U34">
        <v>1993</v>
      </c>
      <c r="V34">
        <v>1994</v>
      </c>
      <c r="W34">
        <v>1995</v>
      </c>
      <c r="X34">
        <v>1996</v>
      </c>
      <c r="Y34">
        <v>1997</v>
      </c>
      <c r="Z34">
        <v>1998</v>
      </c>
      <c r="AA34">
        <v>1999</v>
      </c>
      <c r="AB34">
        <v>2000</v>
      </c>
      <c r="AC34">
        <v>2001</v>
      </c>
      <c r="AD34">
        <v>2002</v>
      </c>
      <c r="AE34">
        <v>2003</v>
      </c>
      <c r="AF34">
        <v>2004</v>
      </c>
      <c r="AG34">
        <v>2005</v>
      </c>
      <c r="AH34">
        <v>2006</v>
      </c>
      <c r="AI34">
        <v>2007</v>
      </c>
      <c r="AJ34">
        <v>2008</v>
      </c>
      <c r="AK34">
        <v>2009</v>
      </c>
      <c r="AL34">
        <v>2010</v>
      </c>
      <c r="AM34">
        <v>2011</v>
      </c>
      <c r="AN34">
        <v>2012</v>
      </c>
      <c r="AO34">
        <v>2013</v>
      </c>
    </row>
    <row r="35" spans="1:41">
      <c r="A35" t="s">
        <v>126</v>
      </c>
    </row>
    <row r="36" spans="1:41">
      <c r="A36">
        <v>25</v>
      </c>
      <c r="B36">
        <v>25</v>
      </c>
      <c r="C36">
        <v>25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25</v>
      </c>
      <c r="J36">
        <v>25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>
        <v>25</v>
      </c>
      <c r="S36">
        <v>25</v>
      </c>
      <c r="T36">
        <v>25</v>
      </c>
      <c r="U36">
        <v>25</v>
      </c>
      <c r="V36">
        <v>25</v>
      </c>
      <c r="W36">
        <v>25</v>
      </c>
      <c r="X36">
        <v>25</v>
      </c>
      <c r="Y36">
        <v>25</v>
      </c>
      <c r="Z36">
        <v>25</v>
      </c>
      <c r="AA36">
        <v>25</v>
      </c>
      <c r="AB36">
        <v>25</v>
      </c>
      <c r="AC36">
        <v>25</v>
      </c>
      <c r="AD36">
        <v>25</v>
      </c>
      <c r="AE36">
        <v>25</v>
      </c>
      <c r="AF36">
        <v>25</v>
      </c>
      <c r="AG36">
        <v>25</v>
      </c>
      <c r="AH36">
        <v>25</v>
      </c>
      <c r="AI36">
        <v>25</v>
      </c>
      <c r="AJ36">
        <v>25</v>
      </c>
      <c r="AK36">
        <v>25</v>
      </c>
      <c r="AL36">
        <v>25</v>
      </c>
      <c r="AM36">
        <v>25</v>
      </c>
      <c r="AN36">
        <v>25</v>
      </c>
      <c r="AO36">
        <v>25</v>
      </c>
    </row>
    <row r="37" spans="1:41">
      <c r="A37" t="s">
        <v>127</v>
      </c>
    </row>
    <row r="38" spans="1:41">
      <c r="A38" s="3">
        <v>1865</v>
      </c>
      <c r="B38" s="3">
        <v>128892</v>
      </c>
      <c r="C38" s="3">
        <v>103819</v>
      </c>
      <c r="D38" s="3">
        <v>52140</v>
      </c>
      <c r="E38" s="3">
        <v>16831</v>
      </c>
      <c r="F38" s="3">
        <v>3633</v>
      </c>
      <c r="G38" s="3">
        <v>378</v>
      </c>
    </row>
    <row r="39" spans="1:41">
      <c r="A39" s="3">
        <v>4755</v>
      </c>
      <c r="B39" s="3">
        <v>28740</v>
      </c>
      <c r="C39" s="3">
        <v>50753</v>
      </c>
      <c r="D39" s="3">
        <v>53000</v>
      </c>
      <c r="E39" s="3">
        <v>37279</v>
      </c>
      <c r="F39" s="3">
        <v>25275</v>
      </c>
      <c r="G39" s="3">
        <v>9476</v>
      </c>
    </row>
    <row r="40" spans="1:41">
      <c r="A40" s="3">
        <v>0</v>
      </c>
      <c r="B40" s="3">
        <v>19164</v>
      </c>
      <c r="C40" s="3">
        <v>47168</v>
      </c>
      <c r="D40" s="3">
        <v>40655</v>
      </c>
      <c r="E40" s="3">
        <v>35074</v>
      </c>
      <c r="F40" s="3">
        <v>22684</v>
      </c>
      <c r="G40" s="3">
        <v>6322</v>
      </c>
    </row>
    <row r="41" spans="1:41">
      <c r="A41" s="3">
        <v>0</v>
      </c>
      <c r="B41" s="3">
        <v>49413</v>
      </c>
      <c r="C41" s="3">
        <v>147739</v>
      </c>
      <c r="D41" s="3">
        <v>77954</v>
      </c>
      <c r="E41" s="3">
        <v>28536</v>
      </c>
      <c r="F41" s="3">
        <v>11477</v>
      </c>
      <c r="G41" s="3">
        <v>6716</v>
      </c>
    </row>
    <row r="42" spans="1:41">
      <c r="A42" s="3">
        <v>0</v>
      </c>
      <c r="B42" s="3">
        <v>37852</v>
      </c>
      <c r="C42" s="3">
        <v>126709</v>
      </c>
      <c r="D42" s="3">
        <v>101597</v>
      </c>
      <c r="E42" s="3">
        <v>38730</v>
      </c>
      <c r="F42" s="3">
        <v>10621</v>
      </c>
      <c r="G42" s="3">
        <v>3091</v>
      </c>
    </row>
    <row r="43" spans="1:41">
      <c r="A43" s="3">
        <v>4075</v>
      </c>
      <c r="B43" s="3">
        <v>81416</v>
      </c>
      <c r="C43" s="3">
        <v>134803</v>
      </c>
      <c r="D43" s="3">
        <v>77302</v>
      </c>
      <c r="E43" s="3">
        <v>25288</v>
      </c>
      <c r="F43" s="3">
        <v>8829</v>
      </c>
      <c r="G43" s="3">
        <v>3622</v>
      </c>
    </row>
    <row r="44" spans="1:41">
      <c r="A44" s="3">
        <v>0</v>
      </c>
      <c r="B44" s="3">
        <v>115271</v>
      </c>
      <c r="C44" s="3">
        <v>149938</v>
      </c>
      <c r="D44" s="3">
        <v>90310</v>
      </c>
      <c r="E44" s="3">
        <v>38082</v>
      </c>
      <c r="F44" s="3">
        <v>11938</v>
      </c>
      <c r="G44" s="3">
        <v>1341</v>
      </c>
    </row>
    <row r="45" spans="1:41">
      <c r="A45" s="3">
        <v>0</v>
      </c>
      <c r="B45" s="3">
        <v>51319</v>
      </c>
      <c r="C45" s="3">
        <v>56336</v>
      </c>
      <c r="D45" s="3">
        <v>48770</v>
      </c>
      <c r="E45" s="3">
        <v>28049</v>
      </c>
      <c r="F45" s="3">
        <v>9459</v>
      </c>
      <c r="G45" s="3">
        <v>2588</v>
      </c>
    </row>
    <row r="46" spans="1:41">
      <c r="A46" s="3">
        <v>584</v>
      </c>
      <c r="B46" s="3">
        <v>130548</v>
      </c>
      <c r="C46" s="3">
        <v>144278</v>
      </c>
      <c r="D46" s="3">
        <v>64777</v>
      </c>
      <c r="E46" s="3">
        <v>35870</v>
      </c>
      <c r="F46" s="3">
        <v>12779</v>
      </c>
      <c r="G46" s="3">
        <v>2712</v>
      </c>
    </row>
    <row r="47" spans="1:41">
      <c r="A47" s="3">
        <v>41982</v>
      </c>
      <c r="B47" s="3">
        <v>255242</v>
      </c>
      <c r="C47" s="3">
        <v>106211</v>
      </c>
      <c r="D47" s="3">
        <v>61435</v>
      </c>
      <c r="E47" s="3">
        <v>31960</v>
      </c>
      <c r="F47" s="3">
        <v>13274</v>
      </c>
      <c r="G47" s="3">
        <v>3831</v>
      </c>
    </row>
    <row r="48" spans="1:41">
      <c r="A48" s="3">
        <v>37862</v>
      </c>
      <c r="B48" s="3">
        <v>159592</v>
      </c>
      <c r="C48" s="3">
        <v>171480</v>
      </c>
      <c r="D48" s="3">
        <v>79374</v>
      </c>
      <c r="E48" s="3">
        <v>25165</v>
      </c>
      <c r="F48" s="3">
        <v>13853</v>
      </c>
      <c r="G48" s="3">
        <v>13254</v>
      </c>
    </row>
    <row r="49" spans="1:7">
      <c r="A49" s="3">
        <v>0</v>
      </c>
      <c r="B49" s="3">
        <v>125028</v>
      </c>
      <c r="C49" s="3">
        <v>130347</v>
      </c>
      <c r="D49" s="3">
        <v>69106</v>
      </c>
      <c r="E49" s="3">
        <v>31400</v>
      </c>
      <c r="F49" s="3">
        <v>6917</v>
      </c>
      <c r="G49" s="3">
        <v>1077</v>
      </c>
    </row>
    <row r="50" spans="1:7">
      <c r="A50" s="3">
        <v>5578</v>
      </c>
      <c r="B50" s="3">
        <v>82217</v>
      </c>
      <c r="C50" s="3">
        <v>67069</v>
      </c>
      <c r="D50" s="3">
        <v>46841</v>
      </c>
      <c r="E50" s="3">
        <v>26357</v>
      </c>
      <c r="F50" s="3">
        <v>12372</v>
      </c>
      <c r="G50" s="3">
        <v>3192</v>
      </c>
    </row>
    <row r="51" spans="1:7">
      <c r="A51" s="3">
        <v>532</v>
      </c>
      <c r="B51" s="3">
        <v>200086</v>
      </c>
      <c r="C51" s="3">
        <v>114536</v>
      </c>
      <c r="D51" s="3">
        <v>66408</v>
      </c>
      <c r="E51" s="3">
        <v>25553</v>
      </c>
      <c r="F51" s="3">
        <v>12254</v>
      </c>
      <c r="G51" s="3">
        <v>4343</v>
      </c>
    </row>
    <row r="52" spans="1:7">
      <c r="A52" s="3">
        <v>10290</v>
      </c>
      <c r="B52" s="3">
        <v>114965</v>
      </c>
      <c r="C52" s="3">
        <v>120481</v>
      </c>
      <c r="D52" s="3">
        <v>80562</v>
      </c>
      <c r="E52" s="3">
        <v>33081</v>
      </c>
      <c r="F52" s="3">
        <v>10566</v>
      </c>
      <c r="G52" s="3">
        <v>3994</v>
      </c>
    </row>
    <row r="53" spans="1:7">
      <c r="A53" s="3">
        <v>9744</v>
      </c>
      <c r="B53" s="3">
        <v>298979</v>
      </c>
      <c r="C53" s="3">
        <v>202056</v>
      </c>
      <c r="D53" s="3">
        <v>110243</v>
      </c>
      <c r="E53" s="3">
        <v>38589</v>
      </c>
      <c r="F53" s="3">
        <v>13627</v>
      </c>
      <c r="G53" s="3">
        <v>6377</v>
      </c>
    </row>
    <row r="54" spans="1:7">
      <c r="A54" s="3">
        <v>0</v>
      </c>
      <c r="B54" s="3">
        <v>107803</v>
      </c>
      <c r="C54" s="3">
        <v>175666</v>
      </c>
      <c r="D54" s="3">
        <v>126897</v>
      </c>
      <c r="E54" s="3">
        <v>61244</v>
      </c>
      <c r="F54" s="3">
        <v>21922</v>
      </c>
      <c r="G54" s="3">
        <v>5284</v>
      </c>
    </row>
    <row r="55" spans="1:7">
      <c r="A55" s="3">
        <v>27974</v>
      </c>
      <c r="B55" s="3">
        <v>116523</v>
      </c>
      <c r="C55" s="3">
        <v>101141</v>
      </c>
      <c r="D55" s="3">
        <v>54660</v>
      </c>
      <c r="E55" s="3">
        <v>42686</v>
      </c>
      <c r="F55" s="3">
        <v>22346</v>
      </c>
      <c r="G55" s="3">
        <v>6469</v>
      </c>
    </row>
    <row r="56" spans="1:7">
      <c r="A56" s="3">
        <v>9517</v>
      </c>
      <c r="B56" s="3">
        <v>96816</v>
      </c>
      <c r="C56" s="3">
        <v>120611</v>
      </c>
      <c r="D56" s="3">
        <v>55731</v>
      </c>
      <c r="E56" s="3">
        <v>23673</v>
      </c>
      <c r="F56" s="3">
        <v>11417</v>
      </c>
      <c r="G56" s="3">
        <v>10711</v>
      </c>
    </row>
    <row r="57" spans="1:7">
      <c r="A57" s="3">
        <v>5669</v>
      </c>
      <c r="B57" s="3">
        <v>173826</v>
      </c>
      <c r="C57" s="3">
        <v>159570</v>
      </c>
      <c r="D57" s="3">
        <v>73963</v>
      </c>
      <c r="E57" s="3">
        <v>26049</v>
      </c>
      <c r="F57" s="3">
        <v>10846</v>
      </c>
      <c r="G57" s="3">
        <v>5374</v>
      </c>
    </row>
    <row r="58" spans="1:7">
      <c r="A58" s="3">
        <v>29123</v>
      </c>
      <c r="B58" s="3">
        <v>379549</v>
      </c>
      <c r="C58" s="3">
        <v>256709</v>
      </c>
      <c r="D58" s="3">
        <v>88625</v>
      </c>
      <c r="E58" s="3">
        <v>29493</v>
      </c>
      <c r="F58" s="3">
        <v>8842</v>
      </c>
      <c r="G58" s="3">
        <v>11079</v>
      </c>
    </row>
    <row r="59" spans="1:7">
      <c r="A59" s="3">
        <v>27143</v>
      </c>
      <c r="B59" s="3">
        <v>420492</v>
      </c>
      <c r="C59" s="3">
        <v>239036</v>
      </c>
      <c r="D59" s="3">
        <v>128757</v>
      </c>
      <c r="E59" s="3">
        <v>65387</v>
      </c>
      <c r="F59" s="3">
        <v>24252</v>
      </c>
      <c r="G59" s="3">
        <v>5344</v>
      </c>
    </row>
    <row r="60" spans="1:7">
      <c r="A60" s="3">
        <v>132411</v>
      </c>
      <c r="B60" s="3">
        <v>557772</v>
      </c>
      <c r="C60" s="3">
        <v>280728</v>
      </c>
      <c r="D60" s="3">
        <v>118204</v>
      </c>
      <c r="E60" s="3">
        <v>43505</v>
      </c>
      <c r="F60" s="3">
        <v>17893</v>
      </c>
      <c r="G60" s="3">
        <v>3829</v>
      </c>
    </row>
    <row r="61" spans="1:7">
      <c r="A61" s="3">
        <v>22385</v>
      </c>
      <c r="B61" s="3">
        <v>1065665</v>
      </c>
      <c r="C61" s="3">
        <v>770060</v>
      </c>
      <c r="D61" s="3">
        <v>195833</v>
      </c>
      <c r="E61" s="3">
        <v>25930</v>
      </c>
      <c r="F61" s="3">
        <v>4099</v>
      </c>
      <c r="G61" s="3">
        <v>512</v>
      </c>
    </row>
    <row r="62" spans="1:7">
      <c r="A62" s="3">
        <v>2767</v>
      </c>
      <c r="B62" s="3">
        <v>238030</v>
      </c>
      <c r="C62" s="3">
        <v>251877</v>
      </c>
      <c r="D62" s="3">
        <v>112502</v>
      </c>
      <c r="E62" s="3">
        <v>24645</v>
      </c>
      <c r="F62" s="3">
        <v>4036</v>
      </c>
      <c r="G62" s="3">
        <v>371</v>
      </c>
    </row>
    <row r="63" spans="1:7">
      <c r="A63" s="3">
        <v>30632</v>
      </c>
      <c r="B63" s="3">
        <v>289384</v>
      </c>
      <c r="C63" s="3">
        <v>291487</v>
      </c>
      <c r="D63" s="3">
        <v>116515</v>
      </c>
      <c r="E63" s="3">
        <v>25489</v>
      </c>
      <c r="F63" s="3">
        <v>3725</v>
      </c>
      <c r="G63" s="3">
        <v>23</v>
      </c>
    </row>
    <row r="64" spans="1:7">
      <c r="A64" s="3">
        <v>614</v>
      </c>
      <c r="B64" s="3">
        <v>458926</v>
      </c>
      <c r="C64" s="3">
        <v>205151</v>
      </c>
      <c r="D64" s="3">
        <v>101262</v>
      </c>
      <c r="E64" s="3">
        <v>35089</v>
      </c>
      <c r="F64" s="3">
        <v>14619</v>
      </c>
      <c r="G64" s="3">
        <v>5374</v>
      </c>
    </row>
    <row r="65" spans="1:7">
      <c r="A65" s="3">
        <v>34714</v>
      </c>
      <c r="B65" s="3">
        <v>273204</v>
      </c>
      <c r="C65" s="3">
        <v>206568</v>
      </c>
      <c r="D65" s="3">
        <v>103648</v>
      </c>
      <c r="E65" s="3">
        <v>29843</v>
      </c>
      <c r="F65" s="3">
        <v>6899</v>
      </c>
      <c r="G65" s="3">
        <v>564</v>
      </c>
    </row>
    <row r="66" spans="1:7">
      <c r="A66" s="3">
        <v>38417</v>
      </c>
      <c r="B66" s="3">
        <v>272910</v>
      </c>
      <c r="C66" s="3">
        <v>259592</v>
      </c>
      <c r="D66" s="3">
        <v>72667</v>
      </c>
      <c r="E66" s="3">
        <v>20350</v>
      </c>
      <c r="F66" s="3">
        <v>6820</v>
      </c>
      <c r="G66" s="3">
        <v>30028</v>
      </c>
    </row>
    <row r="67" spans="1:7">
      <c r="A67" s="3">
        <v>7904</v>
      </c>
      <c r="B67" s="3">
        <v>84604</v>
      </c>
      <c r="C67" s="3">
        <v>142692</v>
      </c>
      <c r="D67" s="3">
        <v>81475</v>
      </c>
      <c r="E67" s="3">
        <v>43178</v>
      </c>
      <c r="F67" s="3">
        <v>16629</v>
      </c>
      <c r="G67" s="3">
        <v>3602</v>
      </c>
    </row>
    <row r="68" spans="1:7">
      <c r="A68" s="3">
        <v>0</v>
      </c>
      <c r="B68" s="3">
        <v>40009</v>
      </c>
      <c r="C68" s="3">
        <v>106996</v>
      </c>
      <c r="D68" s="3">
        <v>68771</v>
      </c>
      <c r="E68" s="3">
        <v>38712</v>
      </c>
      <c r="F68" s="3">
        <v>19275</v>
      </c>
      <c r="G68" s="3">
        <v>5664</v>
      </c>
    </row>
    <row r="69" spans="1:7">
      <c r="A69" s="3">
        <v>0</v>
      </c>
      <c r="B69" s="3">
        <v>59293</v>
      </c>
      <c r="C69" s="3">
        <v>228994</v>
      </c>
      <c r="D69" s="3">
        <v>67488</v>
      </c>
      <c r="E69" s="3">
        <v>26123</v>
      </c>
      <c r="F69" s="3">
        <v>11919</v>
      </c>
      <c r="G69" s="3">
        <v>5049</v>
      </c>
    </row>
    <row r="70" spans="1:7">
      <c r="A70" s="3">
        <v>0</v>
      </c>
      <c r="B70" s="3">
        <v>34668</v>
      </c>
      <c r="C70" s="3">
        <v>123090</v>
      </c>
      <c r="D70" s="3">
        <v>101058</v>
      </c>
      <c r="E70" s="3">
        <v>36317</v>
      </c>
      <c r="F70" s="3">
        <v>9088</v>
      </c>
      <c r="G70" s="3">
        <v>5367</v>
      </c>
    </row>
    <row r="71" spans="1:7">
      <c r="A71" s="3">
        <v>2592</v>
      </c>
      <c r="B71" s="3">
        <v>71221</v>
      </c>
      <c r="C71" s="3">
        <v>146305</v>
      </c>
      <c r="D71" s="3">
        <v>76572</v>
      </c>
      <c r="E71" s="3">
        <v>36240</v>
      </c>
      <c r="F71" s="3">
        <v>13390</v>
      </c>
      <c r="G71" s="3">
        <v>4942</v>
      </c>
    </row>
    <row r="72" spans="1:7">
      <c r="A72" s="3">
        <v>0</v>
      </c>
      <c r="B72" s="3">
        <v>58536</v>
      </c>
      <c r="C72" s="3">
        <v>152708</v>
      </c>
      <c r="D72" s="3">
        <v>79583</v>
      </c>
      <c r="E72" s="3">
        <v>35412</v>
      </c>
      <c r="F72" s="3">
        <v>16178</v>
      </c>
      <c r="G72" s="3">
        <v>8795</v>
      </c>
    </row>
    <row r="73" spans="1:7">
      <c r="A73" s="3">
        <v>22266</v>
      </c>
      <c r="B73" s="3">
        <v>132972</v>
      </c>
      <c r="C73" s="3">
        <v>185634</v>
      </c>
      <c r="D73" s="3">
        <v>101317</v>
      </c>
      <c r="E73" s="3">
        <v>48800</v>
      </c>
      <c r="F73" s="3">
        <v>25732</v>
      </c>
      <c r="G73" s="3">
        <v>12505</v>
      </c>
    </row>
    <row r="74" spans="1:7">
      <c r="A74" s="3">
        <v>575</v>
      </c>
      <c r="B74" s="3">
        <v>56151</v>
      </c>
      <c r="C74" s="3">
        <v>145292</v>
      </c>
      <c r="D74" s="3">
        <v>77632</v>
      </c>
      <c r="E74" s="3">
        <v>22174</v>
      </c>
      <c r="F74" s="3">
        <v>5208</v>
      </c>
      <c r="G74" s="3">
        <v>1904</v>
      </c>
    </row>
    <row r="75" spans="1:7">
      <c r="A75" s="3">
        <v>40</v>
      </c>
      <c r="B75" s="3">
        <v>71498</v>
      </c>
      <c r="C75" s="3">
        <v>104868</v>
      </c>
      <c r="D75" s="3">
        <v>46954</v>
      </c>
      <c r="E75" s="3">
        <v>17871</v>
      </c>
      <c r="F75" s="3">
        <v>8567</v>
      </c>
      <c r="G75" s="3">
        <v>7184</v>
      </c>
    </row>
    <row r="76" spans="1:7">
      <c r="A76" s="3">
        <v>6606</v>
      </c>
      <c r="B76" s="3">
        <v>104371</v>
      </c>
      <c r="C76" s="3">
        <v>160424</v>
      </c>
      <c r="D76" s="3">
        <v>85250</v>
      </c>
      <c r="E76" s="3">
        <v>42096</v>
      </c>
      <c r="F76" s="3">
        <v>14512</v>
      </c>
      <c r="G76" s="3">
        <v>3366</v>
      </c>
    </row>
    <row r="77" spans="1:7">
      <c r="A77" s="3">
        <v>13</v>
      </c>
      <c r="B77" s="3">
        <v>53216</v>
      </c>
      <c r="C77" s="3">
        <v>118000</v>
      </c>
      <c r="D77" s="3">
        <v>75939</v>
      </c>
      <c r="E77" s="3">
        <v>36796</v>
      </c>
      <c r="F77" s="3">
        <v>14563</v>
      </c>
      <c r="G77" s="3">
        <v>3894</v>
      </c>
    </row>
    <row r="78" spans="1:7">
      <c r="A78" s="3">
        <v>0</v>
      </c>
      <c r="B78" s="3">
        <v>71712</v>
      </c>
      <c r="C78" s="3">
        <v>123686</v>
      </c>
      <c r="D78" s="3">
        <v>66930</v>
      </c>
      <c r="E78" s="3">
        <v>35143</v>
      </c>
      <c r="F78" s="3">
        <v>14445</v>
      </c>
      <c r="G78" s="3">
        <v>4146</v>
      </c>
    </row>
    <row r="79" spans="1:7">
      <c r="A79" s="15" t="s">
        <v>148</v>
      </c>
    </row>
    <row r="80" spans="1:7">
      <c r="A80" s="1">
        <v>33.299999999999997</v>
      </c>
      <c r="B80" s="1">
        <v>196.7</v>
      </c>
      <c r="C80" s="1">
        <v>463.8</v>
      </c>
      <c r="D80" s="1">
        <v>770.3</v>
      </c>
      <c r="E80" s="1">
        <v>1068.5999999999999</v>
      </c>
      <c r="F80" s="1">
        <v>1333.3</v>
      </c>
      <c r="G80" s="1">
        <v>1555.4</v>
      </c>
    </row>
    <row r="81" spans="1:7">
      <c r="A81" s="1">
        <v>33.299999999999997</v>
      </c>
      <c r="B81" s="1">
        <v>196.7</v>
      </c>
      <c r="C81" s="1">
        <v>463.8</v>
      </c>
      <c r="D81" s="1">
        <v>770.3</v>
      </c>
      <c r="E81" s="1">
        <v>1068.5999999999999</v>
      </c>
      <c r="F81" s="1">
        <v>1333.3</v>
      </c>
      <c r="G81" s="1">
        <v>1555.4</v>
      </c>
    </row>
    <row r="82" spans="1:7">
      <c r="A82" s="1">
        <v>33.299999999999997</v>
      </c>
      <c r="B82" s="1">
        <v>196.7</v>
      </c>
      <c r="C82" s="1">
        <v>463.8</v>
      </c>
      <c r="D82" s="1">
        <v>770.3</v>
      </c>
      <c r="E82" s="1">
        <v>1068.5999999999999</v>
      </c>
      <c r="F82" s="1">
        <v>1333.3</v>
      </c>
      <c r="G82" s="1">
        <v>1555.4</v>
      </c>
    </row>
    <row r="83" spans="1:7">
      <c r="A83" s="1">
        <v>33.299999999999997</v>
      </c>
      <c r="B83" s="1">
        <v>196.7</v>
      </c>
      <c r="C83" s="1">
        <v>463.8</v>
      </c>
      <c r="D83" s="1">
        <v>770.3</v>
      </c>
      <c r="E83" s="1">
        <v>1068.5999999999999</v>
      </c>
      <c r="F83" s="1">
        <v>1333.3</v>
      </c>
      <c r="G83" s="1">
        <v>1555.4</v>
      </c>
    </row>
    <row r="84" spans="1:7">
      <c r="A84" s="1">
        <v>33.299999999999997</v>
      </c>
      <c r="B84" s="1">
        <v>196.7</v>
      </c>
      <c r="C84" s="1">
        <v>463.8</v>
      </c>
      <c r="D84" s="1">
        <v>770.3</v>
      </c>
      <c r="E84" s="1">
        <v>1068.5999999999999</v>
      </c>
      <c r="F84" s="1">
        <v>1333.3</v>
      </c>
      <c r="G84" s="1">
        <v>1555.4</v>
      </c>
    </row>
    <row r="85" spans="1:7">
      <c r="A85" s="1">
        <v>33.299999999999997</v>
      </c>
      <c r="B85" s="1">
        <v>196.7</v>
      </c>
      <c r="C85" s="1">
        <v>463.8</v>
      </c>
      <c r="D85" s="1">
        <v>770.3</v>
      </c>
      <c r="E85" s="1">
        <v>1068.5999999999999</v>
      </c>
      <c r="F85" s="1">
        <v>1333.3</v>
      </c>
      <c r="G85" s="1">
        <v>1555.4</v>
      </c>
    </row>
    <row r="86" spans="1:7">
      <c r="A86" s="1">
        <v>33.299999999999997</v>
      </c>
      <c r="B86" s="1">
        <v>196.7</v>
      </c>
      <c r="C86" s="1">
        <v>463.8</v>
      </c>
      <c r="D86" s="1">
        <v>770.3</v>
      </c>
      <c r="E86" s="1">
        <v>1068.5999999999999</v>
      </c>
      <c r="F86" s="1">
        <v>1333.3</v>
      </c>
      <c r="G86" s="1">
        <v>1555.4</v>
      </c>
    </row>
    <row r="87" spans="1:7">
      <c r="A87" s="1">
        <v>33.299999999999997</v>
      </c>
      <c r="B87" s="1">
        <v>196.7</v>
      </c>
      <c r="C87" s="1">
        <v>463.8</v>
      </c>
      <c r="D87" s="1">
        <v>770.3</v>
      </c>
      <c r="E87" s="1">
        <v>1068.5999999999999</v>
      </c>
      <c r="F87" s="1">
        <v>1333.3</v>
      </c>
      <c r="G87" s="1">
        <v>1555.4</v>
      </c>
    </row>
    <row r="88" spans="1:7">
      <c r="A88" s="1">
        <v>33.299999999999997</v>
      </c>
      <c r="B88" s="1">
        <v>196.7</v>
      </c>
      <c r="C88" s="1">
        <v>463.8</v>
      </c>
      <c r="D88" s="1">
        <v>770.3</v>
      </c>
      <c r="E88" s="1">
        <v>1068.5999999999999</v>
      </c>
      <c r="F88" s="1">
        <v>1333.3</v>
      </c>
      <c r="G88" s="1">
        <v>1555.4</v>
      </c>
    </row>
    <row r="89" spans="1:7">
      <c r="A89" s="1">
        <v>33.299999999999997</v>
      </c>
      <c r="B89" s="1">
        <v>196.7</v>
      </c>
      <c r="C89" s="1">
        <v>463.8</v>
      </c>
      <c r="D89" s="1">
        <v>770.3</v>
      </c>
      <c r="E89" s="1">
        <v>1068.5999999999999</v>
      </c>
      <c r="F89" s="1">
        <v>1333.3</v>
      </c>
      <c r="G89" s="1">
        <v>1555.4</v>
      </c>
    </row>
    <row r="90" spans="1:7">
      <c r="A90" s="1">
        <v>33.299999999999997</v>
      </c>
      <c r="B90" s="1">
        <v>196.7</v>
      </c>
      <c r="C90" s="1">
        <v>463.8</v>
      </c>
      <c r="D90" s="1">
        <v>770.3</v>
      </c>
      <c r="E90" s="1">
        <v>1068.5999999999999</v>
      </c>
      <c r="F90" s="1">
        <v>1333.3</v>
      </c>
      <c r="G90" s="1">
        <v>1555.4</v>
      </c>
    </row>
    <row r="91" spans="1:7">
      <c r="A91" s="1">
        <v>33.299999999999997</v>
      </c>
      <c r="B91" s="1">
        <v>196.7</v>
      </c>
      <c r="C91" s="1">
        <v>463.8</v>
      </c>
      <c r="D91" s="1">
        <v>770.3</v>
      </c>
      <c r="E91" s="1">
        <v>1068.5999999999999</v>
      </c>
      <c r="F91" s="1">
        <v>1333.3</v>
      </c>
      <c r="G91" s="1">
        <v>1555.4</v>
      </c>
    </row>
    <row r="92" spans="1:7">
      <c r="A92" s="1">
        <v>33.299999999999997</v>
      </c>
      <c r="B92" s="1">
        <v>196.7</v>
      </c>
      <c r="C92" s="1">
        <v>463.8</v>
      </c>
      <c r="D92" s="1">
        <v>770.3</v>
      </c>
      <c r="E92" s="1">
        <v>1068.5999999999999</v>
      </c>
      <c r="F92" s="1">
        <v>1333.3</v>
      </c>
      <c r="G92" s="1">
        <v>1555.4</v>
      </c>
    </row>
    <row r="93" spans="1:7">
      <c r="A93" s="1">
        <v>33.299999999999997</v>
      </c>
      <c r="B93" s="1">
        <v>196.7</v>
      </c>
      <c r="C93" s="1">
        <v>463.8</v>
      </c>
      <c r="D93" s="1">
        <v>770.3</v>
      </c>
      <c r="E93" s="1">
        <v>1068.5999999999999</v>
      </c>
      <c r="F93" s="1">
        <v>1333.3</v>
      </c>
      <c r="G93" s="1">
        <v>1555.4</v>
      </c>
    </row>
    <row r="94" spans="1:7">
      <c r="A94" s="1">
        <v>33.299999999999997</v>
      </c>
      <c r="B94" s="1">
        <v>196.7</v>
      </c>
      <c r="C94" s="1">
        <v>463.8</v>
      </c>
      <c r="D94" s="1">
        <v>770.3</v>
      </c>
      <c r="E94" s="1">
        <v>1068.5999999999999</v>
      </c>
      <c r="F94" s="1">
        <v>1333.3</v>
      </c>
      <c r="G94" s="1">
        <v>1555.4</v>
      </c>
    </row>
    <row r="95" spans="1:7">
      <c r="A95" s="1">
        <v>33.299999999999997</v>
      </c>
      <c r="B95" s="1">
        <v>196.7</v>
      </c>
      <c r="C95" s="1">
        <v>463.8</v>
      </c>
      <c r="D95" s="1">
        <v>770.3</v>
      </c>
      <c r="E95" s="1">
        <v>1068.5999999999999</v>
      </c>
      <c r="F95" s="1">
        <v>1333.3</v>
      </c>
      <c r="G95" s="1">
        <v>1555.4</v>
      </c>
    </row>
    <row r="96" spans="1:7">
      <c r="A96" s="1">
        <v>33.299999999999997</v>
      </c>
      <c r="B96" s="1">
        <v>196.7</v>
      </c>
      <c r="C96" s="1">
        <v>463.8</v>
      </c>
      <c r="D96" s="1">
        <v>770.3</v>
      </c>
      <c r="E96" s="1">
        <v>1068.5999999999999</v>
      </c>
      <c r="F96" s="1">
        <v>1333.3</v>
      </c>
      <c r="G96" s="1">
        <v>1555.4</v>
      </c>
    </row>
    <row r="97" spans="1:7">
      <c r="A97" s="1">
        <v>33.299999999999997</v>
      </c>
      <c r="B97" s="1">
        <v>196.7</v>
      </c>
      <c r="C97" s="1">
        <v>463.8</v>
      </c>
      <c r="D97" s="1">
        <v>770.3</v>
      </c>
      <c r="E97" s="1">
        <v>1068.5999999999999</v>
      </c>
      <c r="F97" s="1">
        <v>1333.3</v>
      </c>
      <c r="G97" s="1">
        <v>1555.4</v>
      </c>
    </row>
    <row r="98" spans="1:7">
      <c r="A98" s="1">
        <v>33.299999999999997</v>
      </c>
      <c r="B98" s="1">
        <v>196.7</v>
      </c>
      <c r="C98" s="1">
        <v>463.8</v>
      </c>
      <c r="D98" s="1">
        <v>770.3</v>
      </c>
      <c r="E98" s="1">
        <v>1068.5999999999999</v>
      </c>
      <c r="F98" s="1">
        <v>1333.3</v>
      </c>
      <c r="G98" s="1">
        <v>1555.4</v>
      </c>
    </row>
    <row r="99" spans="1:7">
      <c r="A99" s="1">
        <v>33.299999999999997</v>
      </c>
      <c r="B99" s="1">
        <v>196.7</v>
      </c>
      <c r="C99" s="1">
        <v>463.8</v>
      </c>
      <c r="D99" s="1">
        <v>770.3</v>
      </c>
      <c r="E99" s="1">
        <v>1068.5999999999999</v>
      </c>
      <c r="F99" s="1">
        <v>1333.3</v>
      </c>
      <c r="G99" s="1">
        <v>1555.4</v>
      </c>
    </row>
    <row r="100" spans="1:7">
      <c r="A100" s="1">
        <v>33.299999999999997</v>
      </c>
      <c r="B100" s="1">
        <v>196.7</v>
      </c>
      <c r="C100" s="1">
        <v>463.8</v>
      </c>
      <c r="D100" s="1">
        <v>770.3</v>
      </c>
      <c r="E100" s="1">
        <v>1068.5999999999999</v>
      </c>
      <c r="F100" s="1">
        <v>1333.3</v>
      </c>
      <c r="G100" s="1">
        <v>1555.4</v>
      </c>
    </row>
    <row r="101" spans="1:7">
      <c r="A101" s="1">
        <v>33.299999999999997</v>
      </c>
      <c r="B101" s="1">
        <v>196.7</v>
      </c>
      <c r="C101" s="1">
        <v>463.8</v>
      </c>
      <c r="D101" s="1">
        <v>770.3</v>
      </c>
      <c r="E101" s="1">
        <v>1068.5999999999999</v>
      </c>
      <c r="F101" s="1">
        <v>1333.3</v>
      </c>
      <c r="G101" s="1">
        <v>1555.4</v>
      </c>
    </row>
    <row r="102" spans="1:7">
      <c r="A102" s="1">
        <v>33.299999999999997</v>
      </c>
      <c r="B102" s="1">
        <v>196.7</v>
      </c>
      <c r="C102" s="1">
        <v>463.8</v>
      </c>
      <c r="D102" s="1">
        <v>770.3</v>
      </c>
      <c r="E102" s="1">
        <v>1068.5999999999999</v>
      </c>
      <c r="F102" s="1">
        <v>1333.3</v>
      </c>
      <c r="G102" s="1">
        <v>1555.4</v>
      </c>
    </row>
    <row r="103" spans="1:7">
      <c r="A103" s="1">
        <v>33.299999999999997</v>
      </c>
      <c r="B103" s="1">
        <v>196.7</v>
      </c>
      <c r="C103" s="1">
        <v>463.8</v>
      </c>
      <c r="D103" s="1">
        <v>770.3</v>
      </c>
      <c r="E103" s="1">
        <v>1068.5999999999999</v>
      </c>
      <c r="F103" s="1">
        <v>1333.3</v>
      </c>
      <c r="G103" s="1">
        <v>1555.4</v>
      </c>
    </row>
    <row r="104" spans="1:7">
      <c r="A104" s="1">
        <v>33.299999999999997</v>
      </c>
      <c r="B104" s="1">
        <v>196.7</v>
      </c>
      <c r="C104" s="1">
        <v>463.8</v>
      </c>
      <c r="D104" s="1">
        <v>770.3</v>
      </c>
      <c r="E104" s="1">
        <v>1068.5999999999999</v>
      </c>
      <c r="F104" s="1">
        <v>1333.3</v>
      </c>
      <c r="G104" s="1">
        <v>1555.4</v>
      </c>
    </row>
    <row r="105" spans="1:7">
      <c r="A105" s="1">
        <v>33.299999999999997</v>
      </c>
      <c r="B105" s="1">
        <v>196.7</v>
      </c>
      <c r="C105" s="1">
        <v>463.8</v>
      </c>
      <c r="D105" s="1">
        <v>770.3</v>
      </c>
      <c r="E105" s="1">
        <v>1068.5999999999999</v>
      </c>
      <c r="F105" s="1">
        <v>1333.3</v>
      </c>
      <c r="G105" s="1">
        <v>1555.4</v>
      </c>
    </row>
    <row r="106" spans="1:7">
      <c r="A106" s="1">
        <v>33.299999999999997</v>
      </c>
      <c r="B106" s="1">
        <v>196.7</v>
      </c>
      <c r="C106" s="1">
        <v>463.8</v>
      </c>
      <c r="D106" s="1">
        <v>770.3</v>
      </c>
      <c r="E106" s="1">
        <v>1068.5999999999999</v>
      </c>
      <c r="F106" s="1">
        <v>1333.3</v>
      </c>
      <c r="G106" s="1">
        <v>1555.4</v>
      </c>
    </row>
    <row r="107" spans="1:7">
      <c r="A107" s="1">
        <v>33.299999999999997</v>
      </c>
      <c r="B107" s="1">
        <v>196.7</v>
      </c>
      <c r="C107" s="1">
        <v>463.8</v>
      </c>
      <c r="D107" s="1">
        <v>770.3</v>
      </c>
      <c r="E107" s="1">
        <v>1068.5999999999999</v>
      </c>
      <c r="F107" s="1">
        <v>1333.3</v>
      </c>
      <c r="G107" s="1">
        <v>1555.4</v>
      </c>
    </row>
    <row r="108" spans="1:7">
      <c r="A108" s="1">
        <v>33.299999999999997</v>
      </c>
      <c r="B108" s="1">
        <v>196.7</v>
      </c>
      <c r="C108" s="1">
        <v>463.8</v>
      </c>
      <c r="D108" s="1">
        <v>770.3</v>
      </c>
      <c r="E108" s="1">
        <v>1068.5999999999999</v>
      </c>
      <c r="F108" s="1">
        <v>1333.3</v>
      </c>
      <c r="G108" s="1">
        <v>1555.4</v>
      </c>
    </row>
    <row r="109" spans="1:7">
      <c r="A109" s="1">
        <v>33.299999999999997</v>
      </c>
      <c r="B109" s="1">
        <v>196.7</v>
      </c>
      <c r="C109" s="1">
        <v>463.8</v>
      </c>
      <c r="D109" s="1">
        <v>770.3</v>
      </c>
      <c r="E109" s="1">
        <v>1068.5999999999999</v>
      </c>
      <c r="F109" s="1">
        <v>1333.3</v>
      </c>
      <c r="G109" s="1">
        <v>1555.4</v>
      </c>
    </row>
    <row r="110" spans="1:7">
      <c r="A110" s="1">
        <v>33.299999999999997</v>
      </c>
      <c r="B110" s="1">
        <v>196.7</v>
      </c>
      <c r="C110" s="1">
        <v>463.8</v>
      </c>
      <c r="D110" s="1">
        <v>770.3</v>
      </c>
      <c r="E110" s="1">
        <v>1068.5999999999999</v>
      </c>
      <c r="F110" s="1">
        <v>1333.3</v>
      </c>
      <c r="G110" s="1">
        <v>1555.4</v>
      </c>
    </row>
    <row r="111" spans="1:7">
      <c r="A111" s="1">
        <v>33.299999999999997</v>
      </c>
      <c r="B111" s="1">
        <v>196.7</v>
      </c>
      <c r="C111" s="1">
        <v>463.8</v>
      </c>
      <c r="D111" s="1">
        <v>770.3</v>
      </c>
      <c r="E111" s="1">
        <v>1068.5999999999999</v>
      </c>
      <c r="F111" s="1">
        <v>1333.3</v>
      </c>
      <c r="G111" s="1">
        <v>1555.4</v>
      </c>
    </row>
    <row r="112" spans="1:7">
      <c r="A112" s="1">
        <v>33.299999999999997</v>
      </c>
      <c r="B112" s="1">
        <v>196.7</v>
      </c>
      <c r="C112" s="1">
        <v>463.8</v>
      </c>
      <c r="D112" s="1">
        <v>770.3</v>
      </c>
      <c r="E112" s="1">
        <v>1068.5999999999999</v>
      </c>
      <c r="F112" s="1">
        <v>1333.3</v>
      </c>
      <c r="G112" s="1">
        <v>1555.4</v>
      </c>
    </row>
    <row r="113" spans="1:7">
      <c r="A113" s="1">
        <v>33.299999999999997</v>
      </c>
      <c r="B113" s="1">
        <v>196.7</v>
      </c>
      <c r="C113" s="1">
        <v>463.8</v>
      </c>
      <c r="D113" s="1">
        <v>770.3</v>
      </c>
      <c r="E113" s="1">
        <v>1068.5999999999999</v>
      </c>
      <c r="F113" s="1">
        <v>1333.3</v>
      </c>
      <c r="G113" s="1">
        <v>1555.4</v>
      </c>
    </row>
    <row r="114" spans="1:7">
      <c r="A114" s="1">
        <v>33.299999999999997</v>
      </c>
      <c r="B114" s="1">
        <v>196.7</v>
      </c>
      <c r="C114" s="1">
        <v>463.8</v>
      </c>
      <c r="D114" s="1">
        <v>770.3</v>
      </c>
      <c r="E114" s="1">
        <v>1068.5999999999999</v>
      </c>
      <c r="F114" s="1">
        <v>1333.3</v>
      </c>
      <c r="G114" s="1">
        <v>1555.4</v>
      </c>
    </row>
    <row r="115" spans="1:7">
      <c r="A115" s="1">
        <v>33.299999999999997</v>
      </c>
      <c r="B115" s="1">
        <v>196.7</v>
      </c>
      <c r="C115" s="1">
        <v>463.8</v>
      </c>
      <c r="D115" s="1">
        <v>770.3</v>
      </c>
      <c r="E115" s="1">
        <v>1068.5999999999999</v>
      </c>
      <c r="F115" s="1">
        <v>1333.3</v>
      </c>
      <c r="G115" s="1">
        <v>1555.4</v>
      </c>
    </row>
    <row r="116" spans="1:7">
      <c r="A116" s="1">
        <v>33.299999999999997</v>
      </c>
      <c r="B116" s="1">
        <v>196.7</v>
      </c>
      <c r="C116" s="1">
        <v>463.8</v>
      </c>
      <c r="D116" s="1">
        <v>770.3</v>
      </c>
      <c r="E116" s="1">
        <v>1068.5999999999999</v>
      </c>
      <c r="F116" s="1">
        <v>1333.3</v>
      </c>
      <c r="G116" s="1">
        <v>1555.4</v>
      </c>
    </row>
    <row r="117" spans="1:7">
      <c r="A117" s="1">
        <v>33.299999999999997</v>
      </c>
      <c r="B117" s="1">
        <v>196.7</v>
      </c>
      <c r="C117" s="1">
        <v>463.8</v>
      </c>
      <c r="D117" s="1">
        <v>770.3</v>
      </c>
      <c r="E117" s="1">
        <v>1068.5999999999999</v>
      </c>
      <c r="F117" s="1">
        <v>1333.3</v>
      </c>
      <c r="G117" s="1">
        <v>1555.4</v>
      </c>
    </row>
    <row r="118" spans="1:7">
      <c r="A118" s="1">
        <v>33.299999999999997</v>
      </c>
      <c r="B118" s="1">
        <v>196.7</v>
      </c>
      <c r="C118" s="1">
        <v>463.8</v>
      </c>
      <c r="D118" s="1">
        <v>770.3</v>
      </c>
      <c r="E118" s="1">
        <v>1068.5999999999999</v>
      </c>
      <c r="F118" s="1">
        <v>1333.3</v>
      </c>
      <c r="G118" s="1">
        <v>1555.4</v>
      </c>
    </row>
    <row r="119" spans="1:7">
      <c r="A119" s="1">
        <v>33.299999999999997</v>
      </c>
      <c r="B119" s="1">
        <v>196.7</v>
      </c>
      <c r="C119" s="1">
        <v>463.8</v>
      </c>
      <c r="D119" s="1">
        <v>770.3</v>
      </c>
      <c r="E119" s="1">
        <v>1068.5999999999999</v>
      </c>
      <c r="F119" s="1">
        <v>1333.3</v>
      </c>
      <c r="G119" s="1">
        <v>1555.4</v>
      </c>
    </row>
    <row r="120" spans="1:7">
      <c r="A120" s="1">
        <v>33.299999999999997</v>
      </c>
      <c r="B120" s="1">
        <v>196.7</v>
      </c>
      <c r="C120" s="1">
        <v>463.8</v>
      </c>
      <c r="D120" s="1">
        <v>770.3</v>
      </c>
      <c r="E120" s="1">
        <v>1068.5999999999999</v>
      </c>
      <c r="F120" s="1">
        <v>1333.3</v>
      </c>
      <c r="G120" s="1">
        <v>1555.4</v>
      </c>
    </row>
    <row r="121" spans="1:7">
      <c r="A121" s="1">
        <v>33.299999999999997</v>
      </c>
      <c r="B121" s="1">
        <v>196.7</v>
      </c>
      <c r="C121" s="1">
        <v>463.8</v>
      </c>
      <c r="D121" s="1">
        <v>770.3</v>
      </c>
      <c r="E121" s="1">
        <v>1068.5999999999999</v>
      </c>
      <c r="F121" s="1">
        <v>1333.3</v>
      </c>
      <c r="G121" s="1">
        <v>1555.4</v>
      </c>
    </row>
    <row r="122" spans="1:7">
      <c r="A122" s="1">
        <v>33.299999999999997</v>
      </c>
      <c r="B122" s="1">
        <v>196.7</v>
      </c>
      <c r="C122" s="1">
        <v>463.8</v>
      </c>
      <c r="D122" s="1">
        <v>770.3</v>
      </c>
      <c r="E122" s="1">
        <v>1068.5999999999999</v>
      </c>
      <c r="F122" s="1">
        <v>1333.3</v>
      </c>
      <c r="G122" s="1">
        <v>1555.4</v>
      </c>
    </row>
    <row r="123" spans="1:7">
      <c r="A123" s="1">
        <v>33.299999999999997</v>
      </c>
      <c r="B123" s="1">
        <v>196.7</v>
      </c>
      <c r="C123" s="1">
        <v>463.8</v>
      </c>
      <c r="D123" s="1">
        <v>770.3</v>
      </c>
      <c r="E123" s="1">
        <v>1068.5999999999999</v>
      </c>
      <c r="F123" s="1">
        <v>1333.3</v>
      </c>
      <c r="G123" s="1">
        <v>1555.4</v>
      </c>
    </row>
    <row r="124" spans="1:7">
      <c r="A124" s="1">
        <v>33.299999999999997</v>
      </c>
      <c r="B124" s="1">
        <v>196.7</v>
      </c>
      <c r="C124" s="1">
        <v>463.8</v>
      </c>
      <c r="D124" s="1">
        <v>770.3</v>
      </c>
      <c r="E124" s="1">
        <v>1068.5999999999999</v>
      </c>
      <c r="F124" s="1">
        <v>1333.3</v>
      </c>
      <c r="G124" s="1">
        <v>1555.4</v>
      </c>
    </row>
    <row r="125" spans="1:7">
      <c r="A125" s="1">
        <v>33.299999999999997</v>
      </c>
      <c r="B125" s="1">
        <v>196.7</v>
      </c>
      <c r="C125" s="1">
        <v>463.8</v>
      </c>
      <c r="D125" s="1">
        <v>770.3</v>
      </c>
      <c r="E125" s="1">
        <v>1068.5999999999999</v>
      </c>
      <c r="F125" s="1">
        <v>1333.3</v>
      </c>
      <c r="G125" s="1">
        <v>1555.4</v>
      </c>
    </row>
    <row r="126" spans="1:7">
      <c r="A126" s="1">
        <v>33.299999999999997</v>
      </c>
      <c r="B126" s="1">
        <v>196.7</v>
      </c>
      <c r="C126" s="1">
        <v>463.8</v>
      </c>
      <c r="D126" s="1">
        <v>770.3</v>
      </c>
      <c r="E126" s="1">
        <v>1068.5999999999999</v>
      </c>
      <c r="F126" s="1">
        <v>1333.3</v>
      </c>
      <c r="G126" s="1">
        <v>1555.4</v>
      </c>
    </row>
    <row r="127" spans="1:7">
      <c r="A127" s="1">
        <v>33.299999999999997</v>
      </c>
      <c r="B127" s="1">
        <v>196.7</v>
      </c>
      <c r="C127" s="1">
        <v>463.8</v>
      </c>
      <c r="D127" s="1">
        <v>770.3</v>
      </c>
      <c r="E127" s="1">
        <v>1068.5999999999999</v>
      </c>
      <c r="F127" s="1">
        <v>1333.3</v>
      </c>
      <c r="G127" s="1">
        <v>1555.4</v>
      </c>
    </row>
    <row r="128" spans="1:7">
      <c r="A128" s="1">
        <v>33.299999999999997</v>
      </c>
      <c r="B128" s="1">
        <v>196.7</v>
      </c>
      <c r="C128" s="1">
        <v>463.8</v>
      </c>
      <c r="D128" s="1">
        <v>770.3</v>
      </c>
      <c r="E128" s="1">
        <v>1068.5999999999999</v>
      </c>
      <c r="F128" s="1">
        <v>1333.3</v>
      </c>
      <c r="G128" s="1">
        <v>1555.4</v>
      </c>
    </row>
    <row r="129" spans="1:7">
      <c r="A129" s="1">
        <v>33.299999999999997</v>
      </c>
      <c r="B129" s="1">
        <v>196.7</v>
      </c>
      <c r="C129" s="1">
        <v>463.8</v>
      </c>
      <c r="D129" s="1">
        <v>770.3</v>
      </c>
      <c r="E129" s="1">
        <v>1068.5999999999999</v>
      </c>
      <c r="F129" s="1">
        <v>1333.3</v>
      </c>
      <c r="G129" s="1">
        <v>1555.4</v>
      </c>
    </row>
    <row r="130" spans="1:7">
      <c r="A130" s="1">
        <v>33.299999999999997</v>
      </c>
      <c r="B130" s="1">
        <v>196.7</v>
      </c>
      <c r="C130" s="1">
        <v>463.8</v>
      </c>
      <c r="D130" s="1">
        <v>770.3</v>
      </c>
      <c r="E130" s="1">
        <v>1068.5999999999999</v>
      </c>
      <c r="F130" s="1">
        <v>1333.3</v>
      </c>
      <c r="G130" s="1">
        <v>1555.4</v>
      </c>
    </row>
    <row r="131" spans="1:7">
      <c r="A131" s="1">
        <v>33.299999999999997</v>
      </c>
      <c r="B131" s="1">
        <v>196.7</v>
      </c>
      <c r="C131" s="1">
        <v>463.8</v>
      </c>
      <c r="D131" s="1">
        <v>770.3</v>
      </c>
      <c r="E131" s="1">
        <v>1068.5999999999999</v>
      </c>
      <c r="F131" s="1">
        <v>1333.3</v>
      </c>
      <c r="G131" s="1">
        <v>1555.4</v>
      </c>
    </row>
    <row r="132" spans="1:7">
      <c r="A132" s="1">
        <v>33.299999999999997</v>
      </c>
      <c r="B132" s="1">
        <v>196.7</v>
      </c>
      <c r="C132" s="1">
        <v>463.8</v>
      </c>
      <c r="D132" s="1">
        <v>770.3</v>
      </c>
      <c r="E132" s="1">
        <v>1068.5999999999999</v>
      </c>
      <c r="F132" s="1">
        <v>1333.3</v>
      </c>
      <c r="G132" s="1">
        <v>1555.4</v>
      </c>
    </row>
    <row r="133" spans="1:7">
      <c r="A133" s="1">
        <v>33.299999999999997</v>
      </c>
      <c r="B133" s="1">
        <v>196.7</v>
      </c>
      <c r="C133" s="1">
        <v>463.8</v>
      </c>
      <c r="D133" s="1">
        <v>770.3</v>
      </c>
      <c r="E133" s="1">
        <v>1068.5999999999999</v>
      </c>
      <c r="F133" s="1">
        <v>1333.3</v>
      </c>
      <c r="G133" s="1">
        <v>1555.4</v>
      </c>
    </row>
    <row r="134" spans="1:7">
      <c r="A134" s="1">
        <v>33.299999999999997</v>
      </c>
      <c r="B134" s="1">
        <v>196.7</v>
      </c>
      <c r="C134" s="1">
        <v>463.8</v>
      </c>
      <c r="D134" s="1">
        <v>770.3</v>
      </c>
      <c r="E134" s="1">
        <v>1068.5999999999999</v>
      </c>
      <c r="F134" s="1">
        <v>1333.3</v>
      </c>
      <c r="G134" s="1">
        <v>1555.4</v>
      </c>
    </row>
    <row r="135" spans="1:7">
      <c r="A135" s="1">
        <v>33.299999999999997</v>
      </c>
      <c r="B135" s="1">
        <v>196.7</v>
      </c>
      <c r="C135" s="1">
        <v>463.8</v>
      </c>
      <c r="D135" s="1">
        <v>770.3</v>
      </c>
      <c r="E135" s="1">
        <v>1068.5999999999999</v>
      </c>
      <c r="F135" s="1">
        <v>1333.3</v>
      </c>
      <c r="G135" s="1">
        <v>1555.4</v>
      </c>
    </row>
    <row r="136" spans="1:7">
      <c r="A136" s="1">
        <v>33.299999999999997</v>
      </c>
      <c r="B136" s="1">
        <v>196.7</v>
      </c>
      <c r="C136" s="1">
        <v>463.8</v>
      </c>
      <c r="D136" s="1">
        <v>770.3</v>
      </c>
      <c r="E136" s="1">
        <v>1068.5999999999999</v>
      </c>
      <c r="F136" s="1">
        <v>1333.3</v>
      </c>
      <c r="G136" s="1">
        <v>1555.4</v>
      </c>
    </row>
    <row r="137" spans="1:7">
      <c r="A137" s="1">
        <v>33.299999999999997</v>
      </c>
      <c r="B137" s="1">
        <v>196.7</v>
      </c>
      <c r="C137" s="1">
        <v>463.8</v>
      </c>
      <c r="D137" s="1">
        <v>770.3</v>
      </c>
      <c r="E137" s="1">
        <v>1068.5999999999999</v>
      </c>
      <c r="F137" s="1">
        <v>1333.3</v>
      </c>
      <c r="G137" s="1">
        <v>1555.4</v>
      </c>
    </row>
    <row r="138" spans="1:7">
      <c r="A138" s="1">
        <v>33.299999999999997</v>
      </c>
      <c r="B138" s="1">
        <v>196.7</v>
      </c>
      <c r="C138" s="1">
        <v>463.8</v>
      </c>
      <c r="D138" s="1">
        <v>770.3</v>
      </c>
      <c r="E138" s="1">
        <v>1068.5999999999999</v>
      </c>
      <c r="F138" s="1">
        <v>1333.3</v>
      </c>
      <c r="G138" s="1">
        <v>1555.4</v>
      </c>
    </row>
    <row r="139" spans="1:7">
      <c r="A139" s="1">
        <v>33.299999999999997</v>
      </c>
      <c r="B139" s="1">
        <v>196.7</v>
      </c>
      <c r="C139" s="1">
        <v>463.8</v>
      </c>
      <c r="D139" s="1">
        <v>770.3</v>
      </c>
      <c r="E139" s="1">
        <v>1068.5999999999999</v>
      </c>
      <c r="F139" s="1">
        <v>1333.3</v>
      </c>
      <c r="G139" s="1">
        <v>1555.4</v>
      </c>
    </row>
    <row r="140" spans="1:7">
      <c r="A140" s="1">
        <v>33.299999999999997</v>
      </c>
      <c r="B140" s="1">
        <v>196.7</v>
      </c>
      <c r="C140" s="1">
        <v>463.8</v>
      </c>
      <c r="D140" s="1">
        <v>770.3</v>
      </c>
      <c r="E140" s="1">
        <v>1068.5999999999999</v>
      </c>
      <c r="F140" s="1">
        <v>1333.3</v>
      </c>
      <c r="G140" s="1">
        <v>1555.4</v>
      </c>
    </row>
    <row r="141" spans="1:7">
      <c r="A141" s="1">
        <v>33.299999999999997</v>
      </c>
      <c r="B141" s="1">
        <v>196.7</v>
      </c>
      <c r="C141" s="1">
        <v>463.8</v>
      </c>
      <c r="D141" s="1">
        <v>770.3</v>
      </c>
      <c r="E141" s="1">
        <v>1068.5999999999999</v>
      </c>
      <c r="F141" s="1">
        <v>1333.3</v>
      </c>
      <c r="G141" s="1">
        <v>1555.4</v>
      </c>
    </row>
    <row r="142" spans="1:7">
      <c r="A142" s="1">
        <v>33.299999999999997</v>
      </c>
      <c r="B142" s="1">
        <v>196.7</v>
      </c>
      <c r="C142" s="1">
        <v>463.8</v>
      </c>
      <c r="D142" s="1">
        <v>770.3</v>
      </c>
      <c r="E142" s="1">
        <v>1068.5999999999999</v>
      </c>
      <c r="F142" s="1">
        <v>1333.3</v>
      </c>
      <c r="G142" s="1">
        <v>1555.4</v>
      </c>
    </row>
    <row r="143" spans="1:7">
      <c r="A143" s="1">
        <v>33.299999999999997</v>
      </c>
      <c r="B143" s="1">
        <v>196.7</v>
      </c>
      <c r="C143" s="1">
        <v>463.8</v>
      </c>
      <c r="D143" s="1">
        <v>770.3</v>
      </c>
      <c r="E143" s="1">
        <v>1068.5999999999999</v>
      </c>
      <c r="F143" s="1">
        <v>1333.3</v>
      </c>
      <c r="G143" s="1">
        <v>1555.4</v>
      </c>
    </row>
    <row r="144" spans="1:7">
      <c r="A144" s="1">
        <v>33.299999999999997</v>
      </c>
      <c r="B144" s="1">
        <v>196.7</v>
      </c>
      <c r="C144" s="1">
        <v>463.8</v>
      </c>
      <c r="D144" s="1">
        <v>770.3</v>
      </c>
      <c r="E144" s="1">
        <v>1068.5999999999999</v>
      </c>
      <c r="F144" s="1">
        <v>1333.3</v>
      </c>
      <c r="G144" s="1">
        <v>1555.4</v>
      </c>
    </row>
    <row r="145" spans="1:34">
      <c r="A145" s="16" t="s">
        <v>149</v>
      </c>
    </row>
    <row r="146" spans="1:34">
      <c r="A146" s="16">
        <v>33.299999999999997</v>
      </c>
      <c r="B146">
        <v>196.7</v>
      </c>
      <c r="C146">
        <v>463.8</v>
      </c>
      <c r="D146">
        <v>770.3</v>
      </c>
      <c r="E146">
        <v>1068.5999999999999</v>
      </c>
      <c r="F146">
        <v>1333.3</v>
      </c>
      <c r="G146">
        <v>1555.4</v>
      </c>
    </row>
    <row r="147" spans="1:34">
      <c r="A147" s="16">
        <v>33.299999999999997</v>
      </c>
      <c r="B147">
        <v>196.7</v>
      </c>
      <c r="C147">
        <v>463.8</v>
      </c>
      <c r="D147">
        <v>770.3</v>
      </c>
      <c r="E147">
        <v>1068.5999999999999</v>
      </c>
      <c r="F147">
        <v>1333.3</v>
      </c>
      <c r="G147">
        <v>1555.4</v>
      </c>
    </row>
    <row r="148" spans="1:34">
      <c r="A148" s="16">
        <v>33.299999999999997</v>
      </c>
      <c r="B148">
        <v>196.7</v>
      </c>
      <c r="C148">
        <v>463.8</v>
      </c>
      <c r="D148">
        <v>770.3</v>
      </c>
      <c r="E148">
        <v>1068.5999999999999</v>
      </c>
      <c r="F148">
        <v>1333.3</v>
      </c>
      <c r="G148">
        <v>1555.4</v>
      </c>
    </row>
    <row r="149" spans="1:34">
      <c r="A149" s="16">
        <v>33.299999999999997</v>
      </c>
      <c r="B149">
        <v>196.7</v>
      </c>
      <c r="C149">
        <v>463.8</v>
      </c>
      <c r="D149">
        <v>770.3</v>
      </c>
      <c r="E149">
        <v>1068.5999999999999</v>
      </c>
      <c r="F149">
        <v>1333.3</v>
      </c>
      <c r="G149">
        <v>1555.4</v>
      </c>
    </row>
    <row r="150" spans="1:34">
      <c r="A150" s="16">
        <v>33.299999999999997</v>
      </c>
      <c r="B150">
        <v>196.7</v>
      </c>
      <c r="C150">
        <v>463.8</v>
      </c>
      <c r="D150">
        <v>770.3</v>
      </c>
      <c r="E150">
        <v>1068.5999999999999</v>
      </c>
      <c r="F150">
        <v>1333.3</v>
      </c>
      <c r="G150">
        <v>1555.4</v>
      </c>
    </row>
    <row r="151" spans="1:34">
      <c r="A151" s="16">
        <v>33.299999999999997</v>
      </c>
      <c r="B151">
        <v>196.7</v>
      </c>
      <c r="C151">
        <v>463.8</v>
      </c>
      <c r="D151">
        <v>770.3</v>
      </c>
      <c r="E151">
        <v>1068.5999999999999</v>
      </c>
      <c r="F151">
        <v>1333.3</v>
      </c>
      <c r="G151">
        <v>1555.4</v>
      </c>
    </row>
    <row r="152" spans="1:34">
      <c r="A152" s="16">
        <v>33.299999999999997</v>
      </c>
      <c r="B152">
        <v>196.7</v>
      </c>
      <c r="C152">
        <v>463.8</v>
      </c>
      <c r="D152">
        <v>770.3</v>
      </c>
      <c r="E152">
        <v>1068.5999999999999</v>
      </c>
      <c r="F152">
        <v>1333.3</v>
      </c>
      <c r="G152">
        <v>1555.4</v>
      </c>
    </row>
    <row r="153" spans="1:34">
      <c r="A153">
        <v>33.299999999999997</v>
      </c>
      <c r="B153">
        <v>196.7</v>
      </c>
      <c r="C153">
        <v>463.8</v>
      </c>
      <c r="D153">
        <v>770.3</v>
      </c>
      <c r="E153">
        <v>1068.5999999999999</v>
      </c>
      <c r="F153">
        <v>1333.3</v>
      </c>
      <c r="G153">
        <v>1555.4</v>
      </c>
    </row>
    <row r="154" spans="1:34">
      <c r="A154" s="16">
        <v>33.299999999999997</v>
      </c>
      <c r="B154">
        <v>196.7</v>
      </c>
      <c r="C154">
        <v>463.8</v>
      </c>
      <c r="D154">
        <v>770.3</v>
      </c>
      <c r="E154">
        <v>1068.5999999999999</v>
      </c>
      <c r="F154">
        <v>1333.3</v>
      </c>
      <c r="G154">
        <v>1555.4</v>
      </c>
    </row>
    <row r="155" spans="1:34">
      <c r="A155" s="16">
        <v>33.299999999999997</v>
      </c>
      <c r="B155">
        <v>196.7</v>
      </c>
      <c r="C155">
        <v>463.8</v>
      </c>
      <c r="D155">
        <v>770.3</v>
      </c>
      <c r="E155">
        <v>1068.5999999999999</v>
      </c>
      <c r="F155">
        <v>1333.3</v>
      </c>
      <c r="G155">
        <v>1555.4</v>
      </c>
    </row>
    <row r="156" spans="1:34">
      <c r="A156" s="16">
        <v>33.299999999999997</v>
      </c>
      <c r="B156">
        <v>196.7</v>
      </c>
      <c r="C156">
        <v>463.8</v>
      </c>
      <c r="D156">
        <v>770.3</v>
      </c>
      <c r="E156">
        <v>1068.5999999999999</v>
      </c>
      <c r="F156">
        <v>1333.3</v>
      </c>
      <c r="G156">
        <v>1555.4</v>
      </c>
    </row>
    <row r="157" spans="1:34">
      <c r="A157" s="16">
        <v>33.299999999999997</v>
      </c>
      <c r="B157">
        <v>196.7</v>
      </c>
      <c r="C157">
        <v>463.8</v>
      </c>
      <c r="D157">
        <v>770.3</v>
      </c>
      <c r="E157">
        <v>1068.5999999999999</v>
      </c>
      <c r="F157">
        <v>1333.3</v>
      </c>
      <c r="G157">
        <v>1555.4</v>
      </c>
    </row>
    <row r="158" spans="1:34">
      <c r="A158" s="16">
        <v>33.299999999999997</v>
      </c>
      <c r="B158">
        <v>196.7</v>
      </c>
      <c r="C158">
        <v>463.8</v>
      </c>
      <c r="D158">
        <v>770.3</v>
      </c>
      <c r="E158">
        <v>1068.5999999999999</v>
      </c>
      <c r="F158">
        <v>1333.3</v>
      </c>
      <c r="G158">
        <v>1555.4</v>
      </c>
    </row>
    <row r="159" spans="1:34">
      <c r="A159" s="16">
        <v>33.299999999999997</v>
      </c>
      <c r="B159" s="13">
        <v>196.7</v>
      </c>
      <c r="C159" s="13">
        <v>463.8</v>
      </c>
      <c r="D159" s="13">
        <v>770.3</v>
      </c>
      <c r="E159" s="13">
        <v>1068.5999999999999</v>
      </c>
      <c r="F159" s="13">
        <v>1333.3</v>
      </c>
      <c r="G159" s="13">
        <v>1555.4</v>
      </c>
      <c r="H159" s="13"/>
    </row>
    <row r="160" spans="1:34">
      <c r="A160" s="16">
        <v>33.299999999999997</v>
      </c>
      <c r="B160" s="16">
        <v>196.7</v>
      </c>
      <c r="C160" s="16">
        <v>463.8</v>
      </c>
      <c r="D160" s="16">
        <v>770.3</v>
      </c>
      <c r="E160" s="16">
        <v>1068.5999999999999</v>
      </c>
      <c r="F160" s="16">
        <v>1333.3</v>
      </c>
      <c r="G160" s="16">
        <v>1555.4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7">
      <c r="A161" s="16">
        <v>33.299999999999997</v>
      </c>
      <c r="B161">
        <v>196.7</v>
      </c>
      <c r="C161">
        <v>463.8</v>
      </c>
      <c r="D161">
        <v>770.3</v>
      </c>
      <c r="E161">
        <v>1068.5999999999999</v>
      </c>
      <c r="F161">
        <v>1333.3</v>
      </c>
      <c r="G161">
        <v>1555.4</v>
      </c>
    </row>
    <row r="162" spans="1:7">
      <c r="A162" s="16">
        <v>33.299999999999997</v>
      </c>
      <c r="B162">
        <v>196.7</v>
      </c>
      <c r="C162">
        <v>463.8</v>
      </c>
      <c r="D162">
        <v>770.3</v>
      </c>
      <c r="E162">
        <v>1068.5999999999999</v>
      </c>
      <c r="F162">
        <v>1333.3</v>
      </c>
      <c r="G162">
        <v>1555.4</v>
      </c>
    </row>
    <row r="163" spans="1:7">
      <c r="A163" s="16">
        <v>33.299999999999997</v>
      </c>
      <c r="B163">
        <v>196.7</v>
      </c>
      <c r="C163">
        <v>463.8</v>
      </c>
      <c r="D163">
        <v>770.3</v>
      </c>
      <c r="E163">
        <v>1068.5999999999999</v>
      </c>
      <c r="F163">
        <v>1333.3</v>
      </c>
      <c r="G163">
        <v>1555.4</v>
      </c>
    </row>
    <row r="164" spans="1:7">
      <c r="A164" s="16">
        <v>33.299999999999997</v>
      </c>
      <c r="B164">
        <v>196.7</v>
      </c>
      <c r="C164">
        <v>463.8</v>
      </c>
      <c r="D164">
        <v>770.3</v>
      </c>
      <c r="E164">
        <v>1068.5999999999999</v>
      </c>
      <c r="F164">
        <v>1333.3</v>
      </c>
      <c r="G164">
        <v>1555.4</v>
      </c>
    </row>
    <row r="165" spans="1:7">
      <c r="A165" s="16">
        <v>33.299999999999997</v>
      </c>
      <c r="B165">
        <v>196.7</v>
      </c>
      <c r="C165">
        <v>463.8</v>
      </c>
      <c r="D165">
        <v>770.3</v>
      </c>
      <c r="E165">
        <v>1068.5999999999999</v>
      </c>
      <c r="F165">
        <v>1333.3</v>
      </c>
      <c r="G165">
        <v>1555.4</v>
      </c>
    </row>
    <row r="166" spans="1:7">
      <c r="A166" s="16">
        <v>33.299999999999997</v>
      </c>
      <c r="B166">
        <v>196.7</v>
      </c>
      <c r="C166">
        <v>463.8</v>
      </c>
      <c r="D166">
        <v>770.3</v>
      </c>
      <c r="E166">
        <v>1068.5999999999999</v>
      </c>
      <c r="F166">
        <v>1333.3</v>
      </c>
      <c r="G166">
        <v>1555.4</v>
      </c>
    </row>
    <row r="167" spans="1:7">
      <c r="A167" s="16">
        <v>33.299999999999997</v>
      </c>
      <c r="B167">
        <v>196.7</v>
      </c>
      <c r="C167">
        <v>463.8</v>
      </c>
      <c r="D167">
        <v>770.3</v>
      </c>
      <c r="E167">
        <v>1068.5999999999999</v>
      </c>
      <c r="F167">
        <v>1333.3</v>
      </c>
      <c r="G167">
        <v>1555.4</v>
      </c>
    </row>
    <row r="168" spans="1:7">
      <c r="A168" s="16">
        <v>33.299999999999997</v>
      </c>
      <c r="B168">
        <v>196.7</v>
      </c>
      <c r="C168">
        <v>463.8</v>
      </c>
      <c r="D168">
        <v>770.3</v>
      </c>
      <c r="E168">
        <v>1068.5999999999999</v>
      </c>
      <c r="F168">
        <v>1333.3</v>
      </c>
      <c r="G168">
        <v>1555.4</v>
      </c>
    </row>
    <row r="169" spans="1:7">
      <c r="A169" s="16">
        <v>33.299999999999997</v>
      </c>
      <c r="B169">
        <v>196.7</v>
      </c>
      <c r="C169">
        <v>463.8</v>
      </c>
      <c r="D169">
        <v>770.3</v>
      </c>
      <c r="E169">
        <v>1068.5999999999999</v>
      </c>
      <c r="F169">
        <v>1333.3</v>
      </c>
      <c r="G169">
        <v>1555.4</v>
      </c>
    </row>
    <row r="170" spans="1:7">
      <c r="A170" s="16">
        <v>33.299999999999997</v>
      </c>
      <c r="B170">
        <v>196.7</v>
      </c>
      <c r="C170">
        <v>463.8</v>
      </c>
      <c r="D170">
        <v>770.3</v>
      </c>
      <c r="E170">
        <v>1068.5999999999999</v>
      </c>
      <c r="F170">
        <v>1333.3</v>
      </c>
      <c r="G170">
        <v>1555.4</v>
      </c>
    </row>
    <row r="171" spans="1:7">
      <c r="A171" s="16">
        <v>33.299999999999997</v>
      </c>
      <c r="B171">
        <v>196.7</v>
      </c>
      <c r="C171">
        <v>463.8</v>
      </c>
      <c r="D171">
        <v>770.3</v>
      </c>
      <c r="E171">
        <v>1068.5999999999999</v>
      </c>
      <c r="F171">
        <v>1333.3</v>
      </c>
      <c r="G171">
        <v>1555.4</v>
      </c>
    </row>
    <row r="172" spans="1:7">
      <c r="A172" s="16">
        <v>33.299999999999997</v>
      </c>
      <c r="B172">
        <v>196.7</v>
      </c>
      <c r="C172">
        <v>463.8</v>
      </c>
      <c r="D172">
        <v>770.3</v>
      </c>
      <c r="E172">
        <v>1068.5999999999999</v>
      </c>
      <c r="F172">
        <v>1333.3</v>
      </c>
      <c r="G172">
        <v>1555.4</v>
      </c>
    </row>
    <row r="173" spans="1:7">
      <c r="A173" s="1">
        <v>33.299999999999997</v>
      </c>
      <c r="B173" s="1">
        <v>196.7</v>
      </c>
      <c r="C173" s="1">
        <v>463.8</v>
      </c>
      <c r="D173" s="1">
        <v>770.3</v>
      </c>
      <c r="E173" s="1">
        <v>1068.5999999999999</v>
      </c>
      <c r="F173" s="1">
        <v>1333.3</v>
      </c>
      <c r="G173" s="1">
        <v>1555.4</v>
      </c>
    </row>
    <row r="174" spans="1:7">
      <c r="A174">
        <v>33.299999999999997</v>
      </c>
      <c r="B174">
        <v>196.7</v>
      </c>
      <c r="C174">
        <v>463.8</v>
      </c>
      <c r="D174">
        <v>770.3</v>
      </c>
      <c r="E174">
        <v>1068.5999999999999</v>
      </c>
      <c r="F174">
        <v>1333.3</v>
      </c>
      <c r="G174">
        <v>1555.4</v>
      </c>
    </row>
    <row r="175" spans="1:7">
      <c r="A175" s="16">
        <v>33.299999999999997</v>
      </c>
      <c r="B175">
        <v>196.7</v>
      </c>
      <c r="C175">
        <v>463.8</v>
      </c>
      <c r="D175">
        <v>770.3</v>
      </c>
      <c r="E175">
        <v>1068.5999999999999</v>
      </c>
      <c r="F175">
        <v>1333.3</v>
      </c>
      <c r="G175">
        <v>1555.4</v>
      </c>
    </row>
    <row r="176" spans="1:7" ht="15">
      <c r="A176" s="16">
        <v>33.299999999999997</v>
      </c>
      <c r="B176" s="5">
        <v>196.7</v>
      </c>
      <c r="C176" s="5">
        <v>463.8</v>
      </c>
      <c r="D176" s="5">
        <v>770.3</v>
      </c>
      <c r="E176" s="5">
        <v>1068.5999999999999</v>
      </c>
      <c r="F176" s="5">
        <v>1333.3</v>
      </c>
      <c r="G176" s="5">
        <v>1555.4</v>
      </c>
    </row>
    <row r="177" spans="1:7">
      <c r="A177" s="16">
        <v>33.299999999999997</v>
      </c>
      <c r="B177">
        <v>196.7</v>
      </c>
      <c r="C177">
        <v>463.8</v>
      </c>
      <c r="D177">
        <v>770.3</v>
      </c>
      <c r="E177">
        <v>1068.5999999999999</v>
      </c>
      <c r="F177">
        <v>1333.3</v>
      </c>
      <c r="G177">
        <v>1555.4</v>
      </c>
    </row>
    <row r="178" spans="1:7">
      <c r="A178" s="16">
        <v>33.299999999999997</v>
      </c>
      <c r="B178">
        <v>196.7</v>
      </c>
      <c r="C178">
        <v>463.8</v>
      </c>
      <c r="D178">
        <v>770.3</v>
      </c>
      <c r="E178">
        <v>1068.5999999999999</v>
      </c>
      <c r="F178">
        <v>1333.3</v>
      </c>
      <c r="G178">
        <v>1555.4</v>
      </c>
    </row>
    <row r="179" spans="1:7">
      <c r="A179" s="16">
        <v>33.299999999999997</v>
      </c>
      <c r="B179">
        <v>196.7</v>
      </c>
      <c r="C179">
        <v>463.8</v>
      </c>
      <c r="D179">
        <v>770.3</v>
      </c>
      <c r="E179">
        <v>1068.5999999999999</v>
      </c>
      <c r="F179">
        <v>1333.3</v>
      </c>
      <c r="G179">
        <v>1555.4</v>
      </c>
    </row>
    <row r="180" spans="1:7">
      <c r="A180" s="16">
        <v>33.299999999999997</v>
      </c>
      <c r="B180">
        <v>196.7</v>
      </c>
      <c r="C180">
        <v>463.8</v>
      </c>
      <c r="D180">
        <v>770.3</v>
      </c>
      <c r="E180">
        <v>1068.5999999999999</v>
      </c>
      <c r="F180">
        <v>1333.3</v>
      </c>
      <c r="G180">
        <v>1555.4</v>
      </c>
    </row>
    <row r="181" spans="1:7">
      <c r="A181" s="16">
        <v>33.299999999999997</v>
      </c>
      <c r="B181">
        <v>196.7</v>
      </c>
      <c r="C181">
        <v>463.8</v>
      </c>
      <c r="D181">
        <v>770.3</v>
      </c>
      <c r="E181">
        <v>1068.5999999999999</v>
      </c>
      <c r="F181">
        <v>1333.3</v>
      </c>
      <c r="G181">
        <v>1555.4</v>
      </c>
    </row>
    <row r="182" spans="1:7">
      <c r="A182" s="16">
        <v>33.299999999999997</v>
      </c>
      <c r="B182">
        <v>196.7</v>
      </c>
      <c r="C182">
        <v>463.8</v>
      </c>
      <c r="D182">
        <v>770.3</v>
      </c>
      <c r="E182">
        <v>1068.5999999999999</v>
      </c>
      <c r="F182">
        <v>1333.3</v>
      </c>
      <c r="G182">
        <v>1555.4</v>
      </c>
    </row>
    <row r="183" spans="1:7">
      <c r="A183" s="16">
        <v>33.299999999999997</v>
      </c>
      <c r="B183">
        <v>196.7</v>
      </c>
      <c r="C183">
        <v>463.8</v>
      </c>
      <c r="D183">
        <v>770.3</v>
      </c>
      <c r="E183">
        <v>1068.5999999999999</v>
      </c>
      <c r="F183">
        <v>1333.3</v>
      </c>
      <c r="G183">
        <v>1555.4</v>
      </c>
    </row>
    <row r="184" spans="1:7">
      <c r="A184" s="16">
        <v>33.299999999999997</v>
      </c>
      <c r="B184">
        <v>196.7</v>
      </c>
      <c r="C184">
        <v>463.8</v>
      </c>
      <c r="D184">
        <v>770.3</v>
      </c>
      <c r="E184">
        <v>1068.5999999999999</v>
      </c>
      <c r="F184">
        <v>1333.3</v>
      </c>
      <c r="G184">
        <v>1555.4</v>
      </c>
    </row>
    <row r="185" spans="1:7">
      <c r="A185" s="16">
        <v>33.299999999999997</v>
      </c>
      <c r="B185">
        <v>196.7</v>
      </c>
      <c r="C185">
        <v>463.8</v>
      </c>
      <c r="D185">
        <v>770.3</v>
      </c>
      <c r="E185">
        <v>1068.5999999999999</v>
      </c>
      <c r="F185">
        <v>1333.3</v>
      </c>
      <c r="G185">
        <v>1555.4</v>
      </c>
    </row>
    <row r="186" spans="1:7">
      <c r="A186" s="16">
        <v>33.299999999999997</v>
      </c>
      <c r="B186">
        <v>196.7</v>
      </c>
      <c r="C186">
        <v>463.8</v>
      </c>
      <c r="D186">
        <v>770.3</v>
      </c>
      <c r="E186">
        <v>1068.5999999999999</v>
      </c>
      <c r="F186">
        <v>1333.3</v>
      </c>
      <c r="G186">
        <v>1555.4</v>
      </c>
    </row>
    <row r="187" spans="1:7">
      <c r="A187" s="16">
        <v>33.299999999999997</v>
      </c>
      <c r="B187">
        <v>196.7</v>
      </c>
      <c r="C187">
        <v>463.8</v>
      </c>
      <c r="D187">
        <v>770.3</v>
      </c>
      <c r="E187">
        <v>1068.5999999999999</v>
      </c>
      <c r="F187">
        <v>1333.3</v>
      </c>
      <c r="G187">
        <v>1555.4</v>
      </c>
    </row>
    <row r="188" spans="1:7">
      <c r="A188" s="16">
        <v>33.299999999999997</v>
      </c>
      <c r="B188">
        <v>196.7</v>
      </c>
      <c r="C188">
        <v>463.8</v>
      </c>
      <c r="D188">
        <v>770.3</v>
      </c>
      <c r="E188">
        <v>1068.5999999999999</v>
      </c>
      <c r="F188">
        <v>1333.3</v>
      </c>
      <c r="G188">
        <v>1555.4</v>
      </c>
    </row>
    <row r="189" spans="1:7">
      <c r="A189" s="16">
        <v>33.299999999999997</v>
      </c>
      <c r="B189">
        <v>196.7</v>
      </c>
      <c r="C189">
        <v>463.8</v>
      </c>
      <c r="D189">
        <v>770.3</v>
      </c>
      <c r="E189">
        <v>1068.5999999999999</v>
      </c>
      <c r="F189">
        <v>1333.3</v>
      </c>
      <c r="G189">
        <v>1555.4</v>
      </c>
    </row>
    <row r="190" spans="1:7">
      <c r="A190" s="16">
        <v>33.299999999999997</v>
      </c>
      <c r="B190">
        <v>196.7</v>
      </c>
      <c r="C190">
        <v>463.8</v>
      </c>
      <c r="D190">
        <v>770.3</v>
      </c>
      <c r="E190">
        <v>1068.5999999999999</v>
      </c>
      <c r="F190">
        <v>1333.3</v>
      </c>
      <c r="G190">
        <v>1555.4</v>
      </c>
    </row>
    <row r="191" spans="1:7">
      <c r="A191" s="16">
        <v>33.299999999999997</v>
      </c>
      <c r="B191">
        <v>196.7</v>
      </c>
      <c r="C191">
        <v>463.8</v>
      </c>
      <c r="D191">
        <v>770.3</v>
      </c>
      <c r="E191">
        <v>1068.5999999999999</v>
      </c>
      <c r="F191">
        <v>1333.3</v>
      </c>
      <c r="G191">
        <v>1555.4</v>
      </c>
    </row>
    <row r="192" spans="1:7">
      <c r="A192" s="16">
        <v>33.299999999999997</v>
      </c>
      <c r="B192">
        <v>196.7</v>
      </c>
      <c r="C192">
        <v>463.8</v>
      </c>
      <c r="D192">
        <v>770.3</v>
      </c>
      <c r="E192">
        <v>1068.5999999999999</v>
      </c>
      <c r="F192">
        <v>1333.3</v>
      </c>
      <c r="G192">
        <v>1555.4</v>
      </c>
    </row>
    <row r="193" spans="1:7">
      <c r="A193" s="16">
        <v>33.299999999999997</v>
      </c>
      <c r="B193">
        <v>196.7</v>
      </c>
      <c r="C193">
        <v>463.8</v>
      </c>
      <c r="D193">
        <v>770.3</v>
      </c>
      <c r="E193">
        <v>1068.5999999999999</v>
      </c>
      <c r="F193">
        <v>1333.3</v>
      </c>
      <c r="G193">
        <v>1555.4</v>
      </c>
    </row>
    <row r="194" spans="1:7">
      <c r="A194" s="16">
        <v>33.299999999999997</v>
      </c>
      <c r="B194">
        <v>196.7</v>
      </c>
      <c r="C194">
        <v>463.8</v>
      </c>
      <c r="D194">
        <v>770.3</v>
      </c>
      <c r="E194">
        <v>1068.5999999999999</v>
      </c>
      <c r="F194">
        <v>1333.3</v>
      </c>
      <c r="G194">
        <v>1555.4</v>
      </c>
    </row>
    <row r="195" spans="1:7">
      <c r="A195" s="16">
        <v>33.299999999999997</v>
      </c>
      <c r="B195">
        <v>196.7</v>
      </c>
      <c r="C195">
        <v>463.8</v>
      </c>
      <c r="D195">
        <v>770.3</v>
      </c>
      <c r="E195">
        <v>1068.5999999999999</v>
      </c>
      <c r="F195">
        <v>1333.3</v>
      </c>
      <c r="G195">
        <v>1555.4</v>
      </c>
    </row>
    <row r="196" spans="1:7">
      <c r="A196" s="16">
        <v>33.299999999999997</v>
      </c>
      <c r="B196">
        <v>196.7</v>
      </c>
      <c r="C196">
        <v>463.8</v>
      </c>
      <c r="D196">
        <v>770.3</v>
      </c>
      <c r="E196">
        <v>1068.5999999999999</v>
      </c>
      <c r="F196">
        <v>1333.3</v>
      </c>
      <c r="G196">
        <v>1555.4</v>
      </c>
    </row>
    <row r="197" spans="1:7">
      <c r="A197" s="16">
        <v>33.299999999999997</v>
      </c>
      <c r="B197">
        <v>196.7</v>
      </c>
      <c r="C197">
        <v>463.8</v>
      </c>
      <c r="D197">
        <v>770.3</v>
      </c>
      <c r="E197">
        <v>1068.5999999999999</v>
      </c>
      <c r="F197">
        <v>1333.3</v>
      </c>
      <c r="G197">
        <v>1555.4</v>
      </c>
    </row>
    <row r="198" spans="1:7">
      <c r="A198" s="16">
        <v>33.299999999999997</v>
      </c>
      <c r="B198">
        <v>196.7</v>
      </c>
      <c r="C198">
        <v>463.8</v>
      </c>
      <c r="D198">
        <v>770.3</v>
      </c>
      <c r="E198">
        <v>1068.5999999999999</v>
      </c>
      <c r="F198">
        <v>1333.3</v>
      </c>
      <c r="G198">
        <v>1555.4</v>
      </c>
    </row>
    <row r="199" spans="1:7">
      <c r="A199">
        <v>33.299999999999997</v>
      </c>
      <c r="B199">
        <v>196.7</v>
      </c>
      <c r="C199">
        <v>463.8</v>
      </c>
      <c r="D199">
        <v>770.3</v>
      </c>
      <c r="E199">
        <v>1068.5999999999999</v>
      </c>
      <c r="F199">
        <v>1333.3</v>
      </c>
      <c r="G199">
        <v>1555.4</v>
      </c>
    </row>
    <row r="200" spans="1:7">
      <c r="A200">
        <v>33.299999999999997</v>
      </c>
      <c r="B200">
        <v>196.7</v>
      </c>
      <c r="C200">
        <v>463.8</v>
      </c>
      <c r="D200">
        <v>770.3</v>
      </c>
      <c r="E200">
        <v>1068.5999999999999</v>
      </c>
      <c r="F200">
        <v>1333.3</v>
      </c>
      <c r="G200">
        <v>1555.4</v>
      </c>
    </row>
    <row r="201" spans="1:7">
      <c r="A201">
        <v>33.299999999999997</v>
      </c>
      <c r="B201">
        <v>196.7</v>
      </c>
      <c r="C201">
        <v>463.8</v>
      </c>
      <c r="D201">
        <v>770.3</v>
      </c>
      <c r="E201">
        <v>1068.5999999999999</v>
      </c>
      <c r="F201">
        <v>1333.3</v>
      </c>
      <c r="G201">
        <v>1555.4</v>
      </c>
    </row>
    <row r="202" spans="1:7">
      <c r="A202">
        <v>33.299999999999997</v>
      </c>
      <c r="B202">
        <v>196.7</v>
      </c>
      <c r="C202">
        <v>463.8</v>
      </c>
      <c r="D202">
        <v>770.3</v>
      </c>
      <c r="E202">
        <v>1068.5999999999999</v>
      </c>
      <c r="F202">
        <v>1333.3</v>
      </c>
      <c r="G202">
        <v>1555.4</v>
      </c>
    </row>
    <row r="203" spans="1:7">
      <c r="A203">
        <v>33.299999999999997</v>
      </c>
      <c r="B203">
        <v>196.7</v>
      </c>
      <c r="C203">
        <v>463.8</v>
      </c>
      <c r="D203">
        <v>770.3</v>
      </c>
      <c r="E203">
        <v>1068.5999999999999</v>
      </c>
      <c r="F203">
        <v>1333.3</v>
      </c>
      <c r="G203">
        <v>1555.4</v>
      </c>
    </row>
    <row r="204" spans="1:7">
      <c r="A204">
        <v>33.299999999999997</v>
      </c>
      <c r="B204">
        <v>196.7</v>
      </c>
      <c r="C204">
        <v>463.8</v>
      </c>
      <c r="D204">
        <v>770.3</v>
      </c>
      <c r="E204">
        <v>1068.5999999999999</v>
      </c>
      <c r="F204">
        <v>1333.3</v>
      </c>
      <c r="G204">
        <v>1555.4</v>
      </c>
    </row>
    <row r="205" spans="1:7">
      <c r="A205">
        <v>33.299999999999997</v>
      </c>
      <c r="B205">
        <v>196.7</v>
      </c>
      <c r="C205">
        <v>463.8</v>
      </c>
      <c r="D205">
        <v>770.3</v>
      </c>
      <c r="E205">
        <v>1068.5999999999999</v>
      </c>
      <c r="F205">
        <v>1333.3</v>
      </c>
      <c r="G205">
        <v>1555.4</v>
      </c>
    </row>
    <row r="206" spans="1:7">
      <c r="A206">
        <v>33.299999999999997</v>
      </c>
      <c r="B206">
        <v>196.7</v>
      </c>
      <c r="C206">
        <v>463.8</v>
      </c>
      <c r="D206">
        <v>770.3</v>
      </c>
      <c r="E206">
        <v>1068.5999999999999</v>
      </c>
      <c r="F206">
        <v>1333.3</v>
      </c>
      <c r="G206">
        <v>1555.4</v>
      </c>
    </row>
    <row r="207" spans="1:7">
      <c r="A207">
        <v>33.299999999999997</v>
      </c>
      <c r="B207">
        <v>196.7</v>
      </c>
      <c r="C207">
        <v>463.8</v>
      </c>
      <c r="D207">
        <v>770.3</v>
      </c>
      <c r="E207">
        <v>1068.5999999999999</v>
      </c>
      <c r="F207">
        <v>1333.3</v>
      </c>
      <c r="G207">
        <v>1555.4</v>
      </c>
    </row>
    <row r="208" spans="1:7">
      <c r="A208">
        <v>33.299999999999997</v>
      </c>
      <c r="B208">
        <v>196.7</v>
      </c>
      <c r="C208">
        <v>463.8</v>
      </c>
      <c r="D208">
        <v>770.3</v>
      </c>
      <c r="E208">
        <v>1068.5999999999999</v>
      </c>
      <c r="F208">
        <v>1333.3</v>
      </c>
      <c r="G208">
        <v>1555.4</v>
      </c>
    </row>
    <row r="209" spans="1:7">
      <c r="A209">
        <v>33.299999999999997</v>
      </c>
      <c r="B209">
        <v>196.7</v>
      </c>
      <c r="C209">
        <v>463.8</v>
      </c>
      <c r="D209">
        <v>770.3</v>
      </c>
      <c r="E209">
        <v>1068.5999999999999</v>
      </c>
      <c r="F209">
        <v>1333.3</v>
      </c>
      <c r="G209">
        <v>1555.4</v>
      </c>
    </row>
    <row r="210" spans="1:7">
      <c r="A210">
        <v>33.299999999999997</v>
      </c>
      <c r="B210">
        <v>196.7</v>
      </c>
      <c r="C210">
        <v>463.8</v>
      </c>
      <c r="D210">
        <v>770.3</v>
      </c>
      <c r="E210">
        <v>1068.5999999999999</v>
      </c>
      <c r="F210">
        <v>1333.3</v>
      </c>
      <c r="G210">
        <v>1555.4</v>
      </c>
    </row>
    <row r="211" spans="1:7">
      <c r="A211" t="s">
        <v>150</v>
      </c>
    </row>
    <row r="212" spans="1:7">
      <c r="A212">
        <v>33.299999999999997</v>
      </c>
      <c r="B212">
        <v>196.7</v>
      </c>
      <c r="C212">
        <v>463.8</v>
      </c>
      <c r="D212">
        <v>770.3</v>
      </c>
      <c r="E212">
        <v>1068.5999999999999</v>
      </c>
      <c r="F212">
        <v>1333.3</v>
      </c>
      <c r="G212">
        <v>1555.4</v>
      </c>
    </row>
    <row r="213" spans="1:7">
      <c r="A213">
        <v>33.299999999999997</v>
      </c>
      <c r="B213">
        <v>196.7</v>
      </c>
      <c r="C213">
        <v>463.8</v>
      </c>
      <c r="D213">
        <v>770.3</v>
      </c>
      <c r="E213">
        <v>1068.5999999999999</v>
      </c>
      <c r="F213">
        <v>1333.3</v>
      </c>
      <c r="G213">
        <v>1555.4</v>
      </c>
    </row>
    <row r="214" spans="1:7">
      <c r="A214">
        <v>33.299999999999997</v>
      </c>
      <c r="B214">
        <v>196.7</v>
      </c>
      <c r="C214">
        <v>463.8</v>
      </c>
      <c r="D214">
        <v>770.3</v>
      </c>
      <c r="E214">
        <v>1068.5999999999999</v>
      </c>
      <c r="F214">
        <v>1333.3</v>
      </c>
      <c r="G214">
        <v>1555.4</v>
      </c>
    </row>
    <row r="215" spans="1:7">
      <c r="A215">
        <v>33.299999999999997</v>
      </c>
      <c r="B215">
        <v>196.7</v>
      </c>
      <c r="C215">
        <v>463.8</v>
      </c>
      <c r="D215">
        <v>770.3</v>
      </c>
      <c r="E215">
        <v>1068.5999999999999</v>
      </c>
      <c r="F215">
        <v>1333.3</v>
      </c>
      <c r="G215">
        <v>1555.4</v>
      </c>
    </row>
    <row r="216" spans="1:7">
      <c r="A216">
        <v>33.299999999999997</v>
      </c>
      <c r="B216">
        <v>196.7</v>
      </c>
      <c r="C216">
        <v>463.8</v>
      </c>
      <c r="D216">
        <v>770.3</v>
      </c>
      <c r="E216">
        <v>1068.5999999999999</v>
      </c>
      <c r="F216">
        <v>1333.3</v>
      </c>
      <c r="G216">
        <v>1555.4</v>
      </c>
    </row>
    <row r="217" spans="1:7">
      <c r="A217">
        <v>33.299999999999997</v>
      </c>
      <c r="B217">
        <v>196.7</v>
      </c>
      <c r="C217">
        <v>463.8</v>
      </c>
      <c r="D217">
        <v>770.3</v>
      </c>
      <c r="E217">
        <v>1068.5999999999999</v>
      </c>
      <c r="F217">
        <v>1333.3</v>
      </c>
      <c r="G217">
        <v>1555.4</v>
      </c>
    </row>
    <row r="218" spans="1:7">
      <c r="A218">
        <v>33.299999999999997</v>
      </c>
      <c r="B218">
        <v>196.7</v>
      </c>
      <c r="C218">
        <v>463.8</v>
      </c>
      <c r="D218">
        <v>770.3</v>
      </c>
      <c r="E218">
        <v>1068.5999999999999</v>
      </c>
      <c r="F218">
        <v>1333.3</v>
      </c>
      <c r="G218">
        <v>1555.4</v>
      </c>
    </row>
    <row r="219" spans="1:7">
      <c r="A219">
        <v>33.299999999999997</v>
      </c>
      <c r="B219">
        <v>196.7</v>
      </c>
      <c r="C219">
        <v>463.8</v>
      </c>
      <c r="D219">
        <v>770.3</v>
      </c>
      <c r="E219">
        <v>1068.5999999999999</v>
      </c>
      <c r="F219">
        <v>1333.3</v>
      </c>
      <c r="G219">
        <v>1555.4</v>
      </c>
    </row>
    <row r="220" spans="1:7">
      <c r="A220">
        <v>33.299999999999997</v>
      </c>
      <c r="B220">
        <v>196.7</v>
      </c>
      <c r="C220">
        <v>463.8</v>
      </c>
      <c r="D220">
        <v>770.3</v>
      </c>
      <c r="E220">
        <v>1068.5999999999999</v>
      </c>
      <c r="F220">
        <v>1333.3</v>
      </c>
      <c r="G220">
        <v>1555.4</v>
      </c>
    </row>
    <row r="221" spans="1:7">
      <c r="A221">
        <v>33.299999999999997</v>
      </c>
      <c r="B221">
        <v>196.7</v>
      </c>
      <c r="C221">
        <v>463.8</v>
      </c>
      <c r="D221">
        <v>770.3</v>
      </c>
      <c r="E221">
        <v>1068.5999999999999</v>
      </c>
      <c r="F221">
        <v>1333.3</v>
      </c>
      <c r="G221">
        <v>1555.4</v>
      </c>
    </row>
    <row r="222" spans="1:7">
      <c r="A222">
        <v>33.299999999999997</v>
      </c>
      <c r="B222">
        <v>196.7</v>
      </c>
      <c r="C222">
        <v>463.8</v>
      </c>
      <c r="D222">
        <v>770.3</v>
      </c>
      <c r="E222">
        <v>1068.5999999999999</v>
      </c>
      <c r="F222">
        <v>1333.3</v>
      </c>
      <c r="G222">
        <v>1555.4</v>
      </c>
    </row>
    <row r="223" spans="1:7">
      <c r="A223">
        <v>33.299999999999997</v>
      </c>
      <c r="B223">
        <v>196.7</v>
      </c>
      <c r="C223">
        <v>463.8</v>
      </c>
      <c r="D223">
        <v>770.3</v>
      </c>
      <c r="E223">
        <v>1068.5999999999999</v>
      </c>
      <c r="F223">
        <v>1333.3</v>
      </c>
      <c r="G223">
        <v>1555.4</v>
      </c>
    </row>
    <row r="224" spans="1:7">
      <c r="A224">
        <v>33.299999999999997</v>
      </c>
      <c r="B224">
        <v>196.7</v>
      </c>
      <c r="C224">
        <v>463.8</v>
      </c>
      <c r="D224">
        <v>770.3</v>
      </c>
      <c r="E224">
        <v>1068.5999999999999</v>
      </c>
      <c r="F224">
        <v>1333.3</v>
      </c>
      <c r="G224">
        <v>1555.4</v>
      </c>
    </row>
    <row r="225" spans="1:7">
      <c r="A225">
        <v>33.299999999999997</v>
      </c>
      <c r="B225">
        <v>196.7</v>
      </c>
      <c r="C225">
        <v>463.8</v>
      </c>
      <c r="D225">
        <v>770.3</v>
      </c>
      <c r="E225">
        <v>1068.5999999999999</v>
      </c>
      <c r="F225">
        <v>1333.3</v>
      </c>
      <c r="G225">
        <v>1555.4</v>
      </c>
    </row>
    <row r="226" spans="1:7">
      <c r="A226">
        <v>33.299999999999997</v>
      </c>
      <c r="B226">
        <v>196.7</v>
      </c>
      <c r="C226">
        <v>463.8</v>
      </c>
      <c r="D226">
        <v>770.3</v>
      </c>
      <c r="E226">
        <v>1068.5999999999999</v>
      </c>
      <c r="F226">
        <v>1333.3</v>
      </c>
      <c r="G226">
        <v>1555.4</v>
      </c>
    </row>
    <row r="227" spans="1:7">
      <c r="A227">
        <v>33.299999999999997</v>
      </c>
      <c r="B227">
        <v>196.7</v>
      </c>
      <c r="C227">
        <v>463.8</v>
      </c>
      <c r="D227">
        <v>770.3</v>
      </c>
      <c r="E227">
        <v>1068.5999999999999</v>
      </c>
      <c r="F227">
        <v>1333.3</v>
      </c>
      <c r="G227">
        <v>1555.4</v>
      </c>
    </row>
    <row r="228" spans="1:7">
      <c r="A228">
        <v>33.299999999999997</v>
      </c>
      <c r="B228">
        <v>196.7</v>
      </c>
      <c r="C228">
        <v>463.8</v>
      </c>
      <c r="D228">
        <v>770.3</v>
      </c>
      <c r="E228">
        <v>1068.5999999999999</v>
      </c>
      <c r="F228">
        <v>1333.3</v>
      </c>
      <c r="G228">
        <v>1555.4</v>
      </c>
    </row>
    <row r="229" spans="1:7">
      <c r="A229">
        <v>33.299999999999997</v>
      </c>
      <c r="B229">
        <v>196.7</v>
      </c>
      <c r="C229">
        <v>463.8</v>
      </c>
      <c r="D229">
        <v>770.3</v>
      </c>
      <c r="E229">
        <v>1068.5999999999999</v>
      </c>
      <c r="F229">
        <v>1333.3</v>
      </c>
      <c r="G229">
        <v>1555.4</v>
      </c>
    </row>
    <row r="230" spans="1:7">
      <c r="A230">
        <v>33.299999999999997</v>
      </c>
      <c r="B230">
        <v>196.7</v>
      </c>
      <c r="C230">
        <v>463.8</v>
      </c>
      <c r="D230">
        <v>770.3</v>
      </c>
      <c r="E230">
        <v>1068.5999999999999</v>
      </c>
      <c r="F230">
        <v>1333.3</v>
      </c>
      <c r="G230">
        <v>1555.4</v>
      </c>
    </row>
    <row r="231" spans="1:7">
      <c r="A231">
        <v>33.299999999999997</v>
      </c>
      <c r="B231">
        <v>196.7</v>
      </c>
      <c r="C231">
        <v>463.8</v>
      </c>
      <c r="D231">
        <v>770.3</v>
      </c>
      <c r="E231">
        <v>1068.5999999999999</v>
      </c>
      <c r="F231">
        <v>1333.3</v>
      </c>
      <c r="G231">
        <v>1555.4</v>
      </c>
    </row>
    <row r="232" spans="1:7">
      <c r="A232">
        <v>33.299999999999997</v>
      </c>
      <c r="B232">
        <v>196.7</v>
      </c>
      <c r="C232">
        <v>463.8</v>
      </c>
      <c r="D232">
        <v>770.3</v>
      </c>
      <c r="E232">
        <v>1068.5999999999999</v>
      </c>
      <c r="F232">
        <v>1333.3</v>
      </c>
      <c r="G232">
        <v>1555.4</v>
      </c>
    </row>
    <row r="233" spans="1:7">
      <c r="A233">
        <v>33.299999999999997</v>
      </c>
      <c r="B233">
        <v>196.7</v>
      </c>
      <c r="C233">
        <v>463.8</v>
      </c>
      <c r="D233">
        <v>770.3</v>
      </c>
      <c r="E233">
        <v>1068.5999999999999</v>
      </c>
      <c r="F233">
        <v>1333.3</v>
      </c>
      <c r="G233">
        <v>1555.4</v>
      </c>
    </row>
    <row r="234" spans="1:7">
      <c r="A234">
        <v>33.299999999999997</v>
      </c>
      <c r="B234">
        <v>196.7</v>
      </c>
      <c r="C234">
        <v>463.8</v>
      </c>
      <c r="D234">
        <v>770.3</v>
      </c>
      <c r="E234">
        <v>1068.5999999999999</v>
      </c>
      <c r="F234">
        <v>1333.3</v>
      </c>
      <c r="G234">
        <v>1555.4</v>
      </c>
    </row>
    <row r="235" spans="1:7">
      <c r="A235">
        <v>33.299999999999997</v>
      </c>
      <c r="B235">
        <v>196.7</v>
      </c>
      <c r="C235">
        <v>463.8</v>
      </c>
      <c r="D235">
        <v>770.3</v>
      </c>
      <c r="E235">
        <v>1068.5999999999999</v>
      </c>
      <c r="F235">
        <v>1333.3</v>
      </c>
      <c r="G235">
        <v>1555.4</v>
      </c>
    </row>
    <row r="236" spans="1:7">
      <c r="A236">
        <v>33.299999999999997</v>
      </c>
      <c r="B236">
        <v>196.7</v>
      </c>
      <c r="C236">
        <v>463.8</v>
      </c>
      <c r="D236">
        <v>770.3</v>
      </c>
      <c r="E236">
        <v>1068.5999999999999</v>
      </c>
      <c r="F236">
        <v>1333.3</v>
      </c>
      <c r="G236">
        <v>1555.4</v>
      </c>
    </row>
    <row r="237" spans="1:7">
      <c r="A237">
        <v>33.299999999999997</v>
      </c>
      <c r="B237">
        <v>196.7</v>
      </c>
      <c r="C237">
        <v>463.8</v>
      </c>
      <c r="D237">
        <v>770.3</v>
      </c>
      <c r="E237">
        <v>1068.5999999999999</v>
      </c>
      <c r="F237">
        <v>1333.3</v>
      </c>
      <c r="G237">
        <v>1555.4</v>
      </c>
    </row>
    <row r="238" spans="1:7">
      <c r="A238">
        <v>33.299999999999997</v>
      </c>
      <c r="B238">
        <v>196.7</v>
      </c>
      <c r="C238">
        <v>463.8</v>
      </c>
      <c r="D238">
        <v>770.3</v>
      </c>
      <c r="E238">
        <v>1068.5999999999999</v>
      </c>
      <c r="F238">
        <v>1333.3</v>
      </c>
      <c r="G238">
        <v>1555.4</v>
      </c>
    </row>
    <row r="239" spans="1:7">
      <c r="A239">
        <v>33.299999999999997</v>
      </c>
      <c r="B239">
        <v>196.7</v>
      </c>
      <c r="C239">
        <v>463.8</v>
      </c>
      <c r="D239">
        <v>770.3</v>
      </c>
      <c r="E239">
        <v>1068.5999999999999</v>
      </c>
      <c r="F239">
        <v>1333.3</v>
      </c>
      <c r="G239">
        <v>1555.4</v>
      </c>
    </row>
    <row r="240" spans="1:7">
      <c r="A240">
        <v>33.299999999999997</v>
      </c>
      <c r="B240">
        <v>196.7</v>
      </c>
      <c r="C240">
        <v>463.8</v>
      </c>
      <c r="D240">
        <v>770.3</v>
      </c>
      <c r="E240">
        <v>1068.5999999999999</v>
      </c>
      <c r="F240">
        <v>1333.3</v>
      </c>
      <c r="G240">
        <v>1555.4</v>
      </c>
    </row>
    <row r="241" spans="1:7">
      <c r="A241">
        <v>33.299999999999997</v>
      </c>
      <c r="B241">
        <v>196.7</v>
      </c>
      <c r="C241">
        <v>463.8</v>
      </c>
      <c r="D241">
        <v>770.3</v>
      </c>
      <c r="E241">
        <v>1068.5999999999999</v>
      </c>
      <c r="F241">
        <v>1333.3</v>
      </c>
      <c r="G241">
        <v>1555.4</v>
      </c>
    </row>
    <row r="242" spans="1:7">
      <c r="A242">
        <v>33.299999999999997</v>
      </c>
      <c r="B242">
        <v>196.7</v>
      </c>
      <c r="C242">
        <v>463.8</v>
      </c>
      <c r="D242">
        <v>770.3</v>
      </c>
      <c r="E242">
        <v>1068.5999999999999</v>
      </c>
      <c r="F242">
        <v>1333.3</v>
      </c>
      <c r="G242">
        <v>1555.4</v>
      </c>
    </row>
    <row r="243" spans="1:7">
      <c r="A243">
        <v>33.299999999999997</v>
      </c>
      <c r="B243">
        <v>196.7</v>
      </c>
      <c r="C243">
        <v>463.8</v>
      </c>
      <c r="D243">
        <v>770.3</v>
      </c>
      <c r="E243">
        <v>1068.5999999999999</v>
      </c>
      <c r="F243">
        <v>1333.3</v>
      </c>
      <c r="G243">
        <v>1555.4</v>
      </c>
    </row>
    <row r="244" spans="1:7">
      <c r="A244">
        <v>33.299999999999997</v>
      </c>
      <c r="B244">
        <v>196.7</v>
      </c>
      <c r="C244">
        <v>463.8</v>
      </c>
      <c r="D244">
        <v>770.3</v>
      </c>
      <c r="E244">
        <v>1068.5999999999999</v>
      </c>
      <c r="F244">
        <v>1333.3</v>
      </c>
      <c r="G244">
        <v>1555.4</v>
      </c>
    </row>
    <row r="245" spans="1:7">
      <c r="A245">
        <v>33.299999999999997</v>
      </c>
      <c r="B245">
        <v>196.7</v>
      </c>
      <c r="C245">
        <v>463.8</v>
      </c>
      <c r="D245">
        <v>770.3</v>
      </c>
      <c r="E245">
        <v>1068.5999999999999</v>
      </c>
      <c r="F245">
        <v>1333.3</v>
      </c>
      <c r="G245">
        <v>1555.4</v>
      </c>
    </row>
    <row r="246" spans="1:7">
      <c r="A246">
        <v>33.299999999999997</v>
      </c>
      <c r="B246">
        <v>196.7</v>
      </c>
      <c r="C246">
        <v>463.8</v>
      </c>
      <c r="D246">
        <v>770.3</v>
      </c>
      <c r="E246">
        <v>1068.5999999999999</v>
      </c>
      <c r="F246">
        <v>1333.3</v>
      </c>
      <c r="G246">
        <v>1555.4</v>
      </c>
    </row>
    <row r="247" spans="1:7">
      <c r="A247">
        <v>33.299999999999997</v>
      </c>
      <c r="B247">
        <v>196.7</v>
      </c>
      <c r="C247">
        <v>463.8</v>
      </c>
      <c r="D247">
        <v>770.3</v>
      </c>
      <c r="E247">
        <v>1068.5999999999999</v>
      </c>
      <c r="F247">
        <v>1333.3</v>
      </c>
      <c r="G247">
        <v>1555.4</v>
      </c>
    </row>
    <row r="248" spans="1:7">
      <c r="A248">
        <v>33.299999999999997</v>
      </c>
      <c r="B248">
        <v>196.7</v>
      </c>
      <c r="C248">
        <v>463.8</v>
      </c>
      <c r="D248">
        <v>770.3</v>
      </c>
      <c r="E248">
        <v>1068.5999999999999</v>
      </c>
      <c r="F248">
        <v>1333.3</v>
      </c>
      <c r="G248">
        <v>1555.4</v>
      </c>
    </row>
    <row r="249" spans="1:7">
      <c r="A249">
        <v>33.299999999999997</v>
      </c>
      <c r="B249">
        <v>196.7</v>
      </c>
      <c r="C249">
        <v>463.8</v>
      </c>
      <c r="D249">
        <v>770.3</v>
      </c>
      <c r="E249">
        <v>1068.5999999999999</v>
      </c>
      <c r="F249">
        <v>1333.3</v>
      </c>
      <c r="G249">
        <v>1555.4</v>
      </c>
    </row>
    <row r="250" spans="1:7">
      <c r="A250">
        <v>33.299999999999997</v>
      </c>
      <c r="B250">
        <v>196.7</v>
      </c>
      <c r="C250">
        <v>463.8</v>
      </c>
      <c r="D250">
        <v>770.3</v>
      </c>
      <c r="E250">
        <v>1068.5999999999999</v>
      </c>
      <c r="F250">
        <v>1333.3</v>
      </c>
      <c r="G250">
        <v>1555.4</v>
      </c>
    </row>
    <row r="251" spans="1:7">
      <c r="A251">
        <v>33.299999999999997</v>
      </c>
      <c r="B251">
        <v>196.7</v>
      </c>
      <c r="C251">
        <v>463.8</v>
      </c>
      <c r="D251">
        <v>770.3</v>
      </c>
      <c r="E251">
        <v>1068.5999999999999</v>
      </c>
      <c r="F251">
        <v>1333.3</v>
      </c>
      <c r="G251">
        <v>1555.4</v>
      </c>
    </row>
    <row r="252" spans="1:7">
      <c r="A252">
        <v>33.299999999999997</v>
      </c>
      <c r="B252">
        <v>196.7</v>
      </c>
      <c r="C252">
        <v>463.8</v>
      </c>
      <c r="D252">
        <v>770.3</v>
      </c>
      <c r="E252">
        <v>1068.5999999999999</v>
      </c>
      <c r="F252">
        <v>1333.3</v>
      </c>
      <c r="G252">
        <v>1555.4</v>
      </c>
    </row>
    <row r="253" spans="1:7">
      <c r="A253">
        <v>33.299999999999997</v>
      </c>
      <c r="B253">
        <v>196.7</v>
      </c>
      <c r="C253">
        <v>463.8</v>
      </c>
      <c r="D253">
        <v>770.3</v>
      </c>
      <c r="E253">
        <v>1068.5999999999999</v>
      </c>
      <c r="F253">
        <v>1333.3</v>
      </c>
      <c r="G253">
        <v>1555.4</v>
      </c>
    </row>
    <row r="254" spans="1:7">
      <c r="A254">
        <v>33.299999999999997</v>
      </c>
      <c r="B254">
        <v>196.7</v>
      </c>
      <c r="C254">
        <v>463.8</v>
      </c>
      <c r="D254">
        <v>770.3</v>
      </c>
      <c r="E254">
        <v>1068.5999999999999</v>
      </c>
      <c r="F254">
        <v>1333.3</v>
      </c>
      <c r="G254">
        <v>1555.4</v>
      </c>
    </row>
    <row r="255" spans="1:7">
      <c r="A255">
        <v>33.299999999999997</v>
      </c>
      <c r="B255">
        <v>196.7</v>
      </c>
      <c r="C255">
        <v>463.8</v>
      </c>
      <c r="D255">
        <v>770.3</v>
      </c>
      <c r="E255">
        <v>1068.5999999999999</v>
      </c>
      <c r="F255">
        <v>1333.3</v>
      </c>
      <c r="G255">
        <v>1555.4</v>
      </c>
    </row>
    <row r="256" spans="1:7">
      <c r="A256">
        <v>33.299999999999997</v>
      </c>
      <c r="B256">
        <v>196.7</v>
      </c>
      <c r="C256">
        <v>463.8</v>
      </c>
      <c r="D256">
        <v>770.3</v>
      </c>
      <c r="E256">
        <v>1068.5999999999999</v>
      </c>
      <c r="F256">
        <v>1333.3</v>
      </c>
      <c r="G256">
        <v>1555.4</v>
      </c>
    </row>
    <row r="257" spans="1:7">
      <c r="A257">
        <v>33.299999999999997</v>
      </c>
      <c r="B257">
        <v>196.7</v>
      </c>
      <c r="C257">
        <v>463.8</v>
      </c>
      <c r="D257">
        <v>770.3</v>
      </c>
      <c r="E257">
        <v>1068.5999999999999</v>
      </c>
      <c r="F257">
        <v>1333.3</v>
      </c>
      <c r="G257">
        <v>1555.4</v>
      </c>
    </row>
    <row r="258" spans="1:7">
      <c r="A258">
        <v>33.299999999999997</v>
      </c>
      <c r="B258">
        <v>196.7</v>
      </c>
      <c r="C258">
        <v>463.8</v>
      </c>
      <c r="D258">
        <v>770.3</v>
      </c>
      <c r="E258">
        <v>1068.5999999999999</v>
      </c>
      <c r="F258">
        <v>1333.3</v>
      </c>
      <c r="G258">
        <v>1555.4</v>
      </c>
    </row>
    <row r="259" spans="1:7">
      <c r="A259">
        <v>33.299999999999997</v>
      </c>
      <c r="B259">
        <v>196.7</v>
      </c>
      <c r="C259">
        <v>463.8</v>
      </c>
      <c r="D259">
        <v>770.3</v>
      </c>
      <c r="E259">
        <v>1068.5999999999999</v>
      </c>
      <c r="F259">
        <v>1333.3</v>
      </c>
      <c r="G259">
        <v>1555.4</v>
      </c>
    </row>
    <row r="260" spans="1:7">
      <c r="A260">
        <v>33.299999999999997</v>
      </c>
      <c r="B260">
        <v>196.7</v>
      </c>
      <c r="C260">
        <v>463.8</v>
      </c>
      <c r="D260">
        <v>770.3</v>
      </c>
      <c r="E260">
        <v>1068.5999999999999</v>
      </c>
      <c r="F260">
        <v>1333.3</v>
      </c>
      <c r="G260">
        <v>1555.4</v>
      </c>
    </row>
    <row r="261" spans="1:7">
      <c r="A261">
        <v>33.299999999999997</v>
      </c>
      <c r="B261">
        <v>196.7</v>
      </c>
      <c r="C261">
        <v>463.8</v>
      </c>
      <c r="D261">
        <v>770.3</v>
      </c>
      <c r="E261">
        <v>1068.5999999999999</v>
      </c>
      <c r="F261">
        <v>1333.3</v>
      </c>
      <c r="G261">
        <v>1555.4</v>
      </c>
    </row>
    <row r="262" spans="1:7">
      <c r="A262">
        <v>33.299999999999997</v>
      </c>
      <c r="B262">
        <v>196.7</v>
      </c>
      <c r="C262">
        <v>463.8</v>
      </c>
      <c r="D262">
        <v>770.3</v>
      </c>
      <c r="E262">
        <v>1068.5999999999999</v>
      </c>
      <c r="F262">
        <v>1333.3</v>
      </c>
      <c r="G262">
        <v>1555.4</v>
      </c>
    </row>
    <row r="263" spans="1:7">
      <c r="A263">
        <v>33.299999999999997</v>
      </c>
      <c r="B263">
        <v>196.7</v>
      </c>
      <c r="C263">
        <v>463.8</v>
      </c>
      <c r="D263">
        <v>770.3</v>
      </c>
      <c r="E263">
        <v>1068.5999999999999</v>
      </c>
      <c r="F263">
        <v>1333.3</v>
      </c>
      <c r="G263">
        <v>1555.4</v>
      </c>
    </row>
    <row r="264" spans="1:7">
      <c r="A264">
        <v>33.299999999999997</v>
      </c>
      <c r="B264">
        <v>196.7</v>
      </c>
      <c r="C264">
        <v>463.8</v>
      </c>
      <c r="D264">
        <v>770.3</v>
      </c>
      <c r="E264">
        <v>1068.5999999999999</v>
      </c>
      <c r="F264">
        <v>1333.3</v>
      </c>
      <c r="G264">
        <v>1555.4</v>
      </c>
    </row>
    <row r="265" spans="1:7">
      <c r="A265">
        <v>33.299999999999997</v>
      </c>
      <c r="B265">
        <v>196.7</v>
      </c>
      <c r="C265">
        <v>463.8</v>
      </c>
      <c r="D265">
        <v>770.3</v>
      </c>
      <c r="E265">
        <v>1068.5999999999999</v>
      </c>
      <c r="F265">
        <v>1333.3</v>
      </c>
      <c r="G265">
        <v>1555.4</v>
      </c>
    </row>
    <row r="266" spans="1:7">
      <c r="A266">
        <v>33.299999999999997</v>
      </c>
      <c r="B266">
        <v>196.7</v>
      </c>
      <c r="C266">
        <v>463.8</v>
      </c>
      <c r="D266">
        <v>770.3</v>
      </c>
      <c r="E266">
        <v>1068.5999999999999</v>
      </c>
      <c r="F266">
        <v>1333.3</v>
      </c>
      <c r="G266">
        <v>1555.4</v>
      </c>
    </row>
    <row r="267" spans="1:7">
      <c r="A267">
        <v>33.299999999999997</v>
      </c>
      <c r="B267">
        <v>196.7</v>
      </c>
      <c r="C267">
        <v>463.8</v>
      </c>
      <c r="D267">
        <v>770.3</v>
      </c>
      <c r="E267">
        <v>1068.5999999999999</v>
      </c>
      <c r="F267">
        <v>1333.3</v>
      </c>
      <c r="G267">
        <v>1555.4</v>
      </c>
    </row>
    <row r="268" spans="1:7">
      <c r="A268">
        <v>33.299999999999997</v>
      </c>
      <c r="B268">
        <v>196.7</v>
      </c>
      <c r="C268">
        <v>463.8</v>
      </c>
      <c r="D268">
        <v>770.3</v>
      </c>
      <c r="E268">
        <v>1068.5999999999999</v>
      </c>
      <c r="F268">
        <v>1333.3</v>
      </c>
      <c r="G268">
        <v>1555.4</v>
      </c>
    </row>
    <row r="269" spans="1:7">
      <c r="A269">
        <v>33.299999999999997</v>
      </c>
      <c r="B269">
        <v>196.7</v>
      </c>
      <c r="C269">
        <v>463.8</v>
      </c>
      <c r="D269">
        <v>770.3</v>
      </c>
      <c r="E269">
        <v>1068.5999999999999</v>
      </c>
      <c r="F269">
        <v>1333.3</v>
      </c>
      <c r="G269">
        <v>1555.4</v>
      </c>
    </row>
    <row r="270" spans="1:7">
      <c r="A270">
        <v>33.299999999999997</v>
      </c>
      <c r="B270">
        <v>196.7</v>
      </c>
      <c r="C270">
        <v>463.8</v>
      </c>
      <c r="D270">
        <v>770.3</v>
      </c>
      <c r="E270">
        <v>1068.5999999999999</v>
      </c>
      <c r="F270">
        <v>1333.3</v>
      </c>
      <c r="G270">
        <v>1555.4</v>
      </c>
    </row>
    <row r="271" spans="1:7">
      <c r="A271">
        <v>33.299999999999997</v>
      </c>
      <c r="B271">
        <v>196.7</v>
      </c>
      <c r="C271">
        <v>463.8</v>
      </c>
      <c r="D271">
        <v>770.3</v>
      </c>
      <c r="E271">
        <v>1068.5999999999999</v>
      </c>
      <c r="F271">
        <v>1333.3</v>
      </c>
      <c r="G271">
        <v>1555.4</v>
      </c>
    </row>
    <row r="272" spans="1:7">
      <c r="A272">
        <v>33.299999999999997</v>
      </c>
      <c r="B272">
        <v>196.7</v>
      </c>
      <c r="C272">
        <v>463.8</v>
      </c>
      <c r="D272">
        <v>770.3</v>
      </c>
      <c r="E272">
        <v>1068.5999999999999</v>
      </c>
      <c r="F272">
        <v>1333.3</v>
      </c>
      <c r="G272">
        <v>1555.4</v>
      </c>
    </row>
    <row r="273" spans="1:34">
      <c r="A273">
        <v>33.299999999999997</v>
      </c>
      <c r="B273">
        <v>196.7</v>
      </c>
      <c r="C273">
        <v>463.8</v>
      </c>
      <c r="D273">
        <v>770.3</v>
      </c>
      <c r="E273">
        <v>1068.5999999999999</v>
      </c>
      <c r="F273">
        <v>1333.3</v>
      </c>
      <c r="G273">
        <v>1555.4</v>
      </c>
    </row>
    <row r="274" spans="1:34">
      <c r="A274">
        <v>33.299999999999997</v>
      </c>
      <c r="B274">
        <v>196.7</v>
      </c>
      <c r="C274">
        <v>463.8</v>
      </c>
      <c r="D274">
        <v>770.3</v>
      </c>
      <c r="E274">
        <v>1068.5999999999999</v>
      </c>
      <c r="F274">
        <v>1333.3</v>
      </c>
      <c r="G274">
        <v>1555.4</v>
      </c>
    </row>
    <row r="275" spans="1:34">
      <c r="A275">
        <v>33.299999999999997</v>
      </c>
      <c r="B275">
        <v>196.7</v>
      </c>
      <c r="C275">
        <v>463.8</v>
      </c>
      <c r="D275">
        <v>770.3</v>
      </c>
      <c r="E275">
        <v>1068.5999999999999</v>
      </c>
      <c r="F275">
        <v>1333.3</v>
      </c>
      <c r="G275">
        <v>1555.4</v>
      </c>
    </row>
    <row r="276" spans="1:34">
      <c r="A276">
        <v>33.299999999999997</v>
      </c>
      <c r="B276">
        <v>196.7</v>
      </c>
      <c r="C276">
        <v>463.8</v>
      </c>
      <c r="D276">
        <v>770.3</v>
      </c>
      <c r="E276">
        <v>1068.5999999999999</v>
      </c>
      <c r="F276">
        <v>1333.3</v>
      </c>
      <c r="G276">
        <v>1555.4</v>
      </c>
    </row>
    <row r="277" spans="1:34">
      <c r="A277" t="s">
        <v>128</v>
      </c>
    </row>
    <row r="278" spans="1:34">
      <c r="A278">
        <v>1</v>
      </c>
    </row>
    <row r="279" spans="1:34">
      <c r="A279" t="s">
        <v>129</v>
      </c>
    </row>
    <row r="280" spans="1:34">
      <c r="A280" t="s">
        <v>130</v>
      </c>
    </row>
    <row r="281" spans="1:34">
      <c r="A281" t="s">
        <v>131</v>
      </c>
    </row>
    <row r="282" spans="1:34">
      <c r="A282">
        <v>34</v>
      </c>
    </row>
    <row r="283" spans="1:34">
      <c r="A283" t="s">
        <v>132</v>
      </c>
    </row>
    <row r="284" spans="1:34">
      <c r="A284">
        <v>1980</v>
      </c>
      <c r="B284">
        <v>1981</v>
      </c>
      <c r="C284">
        <v>1982</v>
      </c>
      <c r="D284">
        <v>1983</v>
      </c>
      <c r="E284">
        <v>1984</v>
      </c>
      <c r="F284">
        <v>1985</v>
      </c>
      <c r="G284">
        <v>1986</v>
      </c>
      <c r="H284">
        <v>1987</v>
      </c>
      <c r="I284">
        <v>1988</v>
      </c>
      <c r="J284">
        <v>1989</v>
      </c>
      <c r="K284">
        <v>1990</v>
      </c>
      <c r="L284">
        <v>1991</v>
      </c>
      <c r="M284">
        <v>1992</v>
      </c>
      <c r="N284">
        <v>1993</v>
      </c>
      <c r="O284">
        <v>1994</v>
      </c>
      <c r="P284">
        <v>1995</v>
      </c>
      <c r="Q284">
        <v>1996</v>
      </c>
      <c r="R284">
        <v>1997</v>
      </c>
      <c r="S284">
        <v>1998</v>
      </c>
      <c r="T284">
        <v>1999</v>
      </c>
      <c r="U284">
        <v>2000</v>
      </c>
      <c r="V284">
        <v>2001</v>
      </c>
      <c r="W284">
        <v>2002</v>
      </c>
      <c r="X284">
        <v>2003</v>
      </c>
      <c r="Y284">
        <v>2004</v>
      </c>
      <c r="Z284">
        <v>2005</v>
      </c>
      <c r="AA284">
        <v>2006</v>
      </c>
      <c r="AB284">
        <v>2007</v>
      </c>
      <c r="AC284">
        <v>2008</v>
      </c>
      <c r="AD284">
        <v>2009</v>
      </c>
      <c r="AE284">
        <v>2010</v>
      </c>
      <c r="AF284">
        <v>2011</v>
      </c>
      <c r="AG284">
        <v>2012</v>
      </c>
      <c r="AH284">
        <v>2013</v>
      </c>
    </row>
    <row r="285" spans="1:34">
      <c r="A285" t="s">
        <v>133</v>
      </c>
    </row>
    <row r="286" spans="1:34">
      <c r="A286">
        <v>7.5</v>
      </c>
    </row>
    <row r="287" spans="1:34">
      <c r="A287" t="s">
        <v>134</v>
      </c>
    </row>
    <row r="288" spans="1:34">
      <c r="A288">
        <v>10.4</v>
      </c>
      <c r="B288">
        <v>13.1</v>
      </c>
      <c r="C288">
        <v>10</v>
      </c>
      <c r="D288">
        <v>13.3</v>
      </c>
      <c r="E288">
        <v>9.8000000000000007</v>
      </c>
      <c r="F288">
        <v>6.9</v>
      </c>
      <c r="G288">
        <v>8.1999999999999993</v>
      </c>
      <c r="H288">
        <v>9.1</v>
      </c>
      <c r="I288">
        <v>15.4</v>
      </c>
      <c r="J288">
        <v>15.6</v>
      </c>
      <c r="K288">
        <v>9.8000000000000007</v>
      </c>
      <c r="L288">
        <v>12.1</v>
      </c>
      <c r="M288">
        <v>13</v>
      </c>
      <c r="N288">
        <v>16.7</v>
      </c>
      <c r="O288">
        <v>16</v>
      </c>
      <c r="P288">
        <v>13</v>
      </c>
      <c r="Q288">
        <v>36.5</v>
      </c>
      <c r="R288">
        <v>14.5</v>
      </c>
      <c r="S288">
        <v>18</v>
      </c>
      <c r="T288">
        <v>17.100000000000001</v>
      </c>
      <c r="U288">
        <v>11.7</v>
      </c>
      <c r="V288">
        <v>16</v>
      </c>
      <c r="W288">
        <v>13.2</v>
      </c>
      <c r="X288">
        <v>14.1</v>
      </c>
      <c r="Y288">
        <v>21.320349350000001</v>
      </c>
      <c r="Z288">
        <v>15</v>
      </c>
      <c r="AA288">
        <v>12.10159372</v>
      </c>
      <c r="AB288">
        <v>18.423104240000001</v>
      </c>
      <c r="AC288">
        <v>26.81151672</v>
      </c>
      <c r="AD288">
        <v>25.681597190000002</v>
      </c>
      <c r="AE288">
        <v>17.3</v>
      </c>
      <c r="AF288">
        <v>26.2</v>
      </c>
      <c r="AG288">
        <v>24.4</v>
      </c>
      <c r="AH288">
        <v>18.7</v>
      </c>
    </row>
    <row r="289" spans="1:34">
      <c r="A289" t="s">
        <v>135</v>
      </c>
    </row>
    <row r="290" spans="1:34">
      <c r="A290">
        <v>2.6</v>
      </c>
      <c r="B290">
        <v>3.2749999999999999</v>
      </c>
      <c r="C290">
        <v>2.5</v>
      </c>
      <c r="D290">
        <v>3.3250000000000002</v>
      </c>
      <c r="E290">
        <v>2.4500000000000002</v>
      </c>
      <c r="F290">
        <v>1.7250000000000001</v>
      </c>
      <c r="G290">
        <v>2.0499999999999998</v>
      </c>
      <c r="H290">
        <v>2.2749999999999999</v>
      </c>
      <c r="I290">
        <v>3.85</v>
      </c>
      <c r="J290">
        <v>3.9</v>
      </c>
      <c r="K290">
        <v>2.4500000000000002</v>
      </c>
      <c r="L290">
        <v>3.0249999999999999</v>
      </c>
      <c r="M290">
        <v>3.25</v>
      </c>
      <c r="N290">
        <v>4.1749999999999998</v>
      </c>
      <c r="O290">
        <v>4</v>
      </c>
      <c r="P290">
        <v>3.25</v>
      </c>
      <c r="Q290">
        <v>9.125</v>
      </c>
      <c r="R290">
        <v>3.625</v>
      </c>
      <c r="S290">
        <v>4.5</v>
      </c>
      <c r="T290">
        <v>4.2750000000000004</v>
      </c>
      <c r="U290">
        <v>2.9249999999999998</v>
      </c>
      <c r="V290">
        <v>4</v>
      </c>
      <c r="W290">
        <v>3.3</v>
      </c>
      <c r="X290">
        <v>3.5249999999999999</v>
      </c>
      <c r="Y290">
        <v>5.3300873380000002</v>
      </c>
      <c r="Z290">
        <v>3.75</v>
      </c>
      <c r="AA290">
        <v>3.0253984300000001</v>
      </c>
      <c r="AB290">
        <v>4.6057760590000001</v>
      </c>
      <c r="AC290">
        <v>6.7028791810000001</v>
      </c>
      <c r="AD290">
        <v>6.4203992960000003</v>
      </c>
      <c r="AE290">
        <v>4.3250000000000002</v>
      </c>
      <c r="AF290">
        <v>6.55</v>
      </c>
      <c r="AG290">
        <v>6.1</v>
      </c>
      <c r="AH290">
        <v>4.6749999999999998</v>
      </c>
    </row>
    <row r="291" spans="1:34">
      <c r="A291" t="s">
        <v>136</v>
      </c>
    </row>
    <row r="292" spans="1:34">
      <c r="A292">
        <v>0</v>
      </c>
    </row>
    <row r="293" spans="1:34">
      <c r="A293" t="s">
        <v>137</v>
      </c>
    </row>
    <row r="294" spans="1:34">
      <c r="A294">
        <v>0</v>
      </c>
    </row>
    <row r="295" spans="1:34">
      <c r="A295" t="s">
        <v>138</v>
      </c>
    </row>
    <row r="296" spans="1:34">
      <c r="A296" t="s">
        <v>139</v>
      </c>
    </row>
    <row r="297" spans="1:34">
      <c r="A297" t="s">
        <v>140</v>
      </c>
    </row>
    <row r="298" spans="1:34">
      <c r="A298" t="s">
        <v>141</v>
      </c>
    </row>
    <row r="299" spans="1:34">
      <c r="A299">
        <v>33.299999999999997</v>
      </c>
      <c r="B299">
        <v>196.7</v>
      </c>
      <c r="C299">
        <v>463.8</v>
      </c>
      <c r="D299">
        <v>770.3</v>
      </c>
      <c r="E299">
        <v>1068.5999999999999</v>
      </c>
      <c r="F299">
        <v>1333.3</v>
      </c>
      <c r="G299">
        <v>1555.4</v>
      </c>
    </row>
    <row r="300" spans="1:34">
      <c r="A300">
        <v>33.299999999999997</v>
      </c>
      <c r="B300">
        <v>196.7</v>
      </c>
      <c r="C300">
        <v>463.8</v>
      </c>
      <c r="D300">
        <v>770.3</v>
      </c>
      <c r="E300">
        <v>1068.5999999999999</v>
      </c>
      <c r="F300">
        <v>1333.3</v>
      </c>
      <c r="G300">
        <v>1555.4</v>
      </c>
    </row>
    <row r="301" spans="1:34">
      <c r="A301">
        <v>33.299999999999997</v>
      </c>
      <c r="B301">
        <v>196.7</v>
      </c>
      <c r="C301">
        <v>463.8</v>
      </c>
      <c r="D301">
        <v>770.3</v>
      </c>
      <c r="E301">
        <v>1068.5999999999999</v>
      </c>
      <c r="F301">
        <v>1333.3</v>
      </c>
      <c r="G301">
        <v>1555.4</v>
      </c>
    </row>
    <row r="302" spans="1:34">
      <c r="A302">
        <v>33.299999999999997</v>
      </c>
      <c r="B302">
        <v>196.7</v>
      </c>
      <c r="C302">
        <v>463.8</v>
      </c>
      <c r="D302">
        <v>770.3</v>
      </c>
      <c r="E302">
        <v>1068.5999999999999</v>
      </c>
      <c r="F302">
        <v>1333.3</v>
      </c>
      <c r="G302">
        <v>1555.4</v>
      </c>
    </row>
    <row r="303" spans="1:34">
      <c r="A303">
        <v>33.299999999999997</v>
      </c>
      <c r="B303">
        <v>196.7</v>
      </c>
      <c r="C303">
        <v>463.8</v>
      </c>
      <c r="D303">
        <v>770.3</v>
      </c>
      <c r="E303">
        <v>1068.5999999999999</v>
      </c>
      <c r="F303">
        <v>1333.3</v>
      </c>
      <c r="G303">
        <v>1555.4</v>
      </c>
    </row>
    <row r="304" spans="1:34">
      <c r="A304">
        <v>33.299999999999997</v>
      </c>
      <c r="B304">
        <v>196.7</v>
      </c>
      <c r="C304">
        <v>463.8</v>
      </c>
      <c r="D304">
        <v>770.3</v>
      </c>
      <c r="E304">
        <v>1068.5999999999999</v>
      </c>
      <c r="F304">
        <v>1333.3</v>
      </c>
      <c r="G304">
        <v>1555.4</v>
      </c>
    </row>
    <row r="305" spans="1:7">
      <c r="A305">
        <v>33.299999999999997</v>
      </c>
      <c r="B305">
        <v>196.7</v>
      </c>
      <c r="C305">
        <v>463.8</v>
      </c>
      <c r="D305">
        <v>770.3</v>
      </c>
      <c r="E305">
        <v>1068.5999999999999</v>
      </c>
      <c r="F305">
        <v>1333.3</v>
      </c>
      <c r="G305">
        <v>1555.4</v>
      </c>
    </row>
    <row r="306" spans="1:7">
      <c r="A306">
        <v>33.299999999999997</v>
      </c>
      <c r="B306">
        <v>196.7</v>
      </c>
      <c r="C306">
        <v>463.8</v>
      </c>
      <c r="D306">
        <v>770.3</v>
      </c>
      <c r="E306">
        <v>1068.5999999999999</v>
      </c>
      <c r="F306">
        <v>1333.3</v>
      </c>
      <c r="G306">
        <v>1555.4</v>
      </c>
    </row>
    <row r="307" spans="1:7">
      <c r="A307">
        <v>33.299999999999997</v>
      </c>
      <c r="B307">
        <v>196.7</v>
      </c>
      <c r="C307">
        <v>463.8</v>
      </c>
      <c r="D307">
        <v>770.3</v>
      </c>
      <c r="E307">
        <v>1068.5999999999999</v>
      </c>
      <c r="F307">
        <v>1333.3</v>
      </c>
      <c r="G307">
        <v>1555.4</v>
      </c>
    </row>
    <row r="308" spans="1:7">
      <c r="A308">
        <v>33.299999999999997</v>
      </c>
      <c r="B308">
        <v>196.7</v>
      </c>
      <c r="C308">
        <v>463.8</v>
      </c>
      <c r="D308">
        <v>770.3</v>
      </c>
      <c r="E308">
        <v>1068.5999999999999</v>
      </c>
      <c r="F308">
        <v>1333.3</v>
      </c>
      <c r="G308">
        <v>1555.4</v>
      </c>
    </row>
    <row r="309" spans="1:7">
      <c r="A309">
        <v>33.299999999999997</v>
      </c>
      <c r="B309">
        <v>196.7</v>
      </c>
      <c r="C309">
        <v>463.8</v>
      </c>
      <c r="D309">
        <v>770.3</v>
      </c>
      <c r="E309">
        <v>1068.5999999999999</v>
      </c>
      <c r="F309">
        <v>1333.3</v>
      </c>
      <c r="G309">
        <v>1555.4</v>
      </c>
    </row>
    <row r="310" spans="1:7">
      <c r="A310">
        <v>33.299999999999997</v>
      </c>
      <c r="B310">
        <v>196.7</v>
      </c>
      <c r="C310">
        <v>463.8</v>
      </c>
      <c r="D310">
        <v>770.3</v>
      </c>
      <c r="E310">
        <v>1068.5999999999999</v>
      </c>
      <c r="F310">
        <v>1333.3</v>
      </c>
      <c r="G310">
        <v>1555.4</v>
      </c>
    </row>
    <row r="311" spans="1:7">
      <c r="A311">
        <v>33.299999999999997</v>
      </c>
      <c r="B311">
        <v>196.7</v>
      </c>
      <c r="C311">
        <v>463.8</v>
      </c>
      <c r="D311">
        <v>770.3</v>
      </c>
      <c r="E311">
        <v>1068.5999999999999</v>
      </c>
      <c r="F311">
        <v>1333.3</v>
      </c>
      <c r="G311">
        <v>1555.4</v>
      </c>
    </row>
    <row r="312" spans="1:7">
      <c r="A312">
        <v>33.299999999999997</v>
      </c>
      <c r="B312">
        <v>196.7</v>
      </c>
      <c r="C312">
        <v>463.8</v>
      </c>
      <c r="D312">
        <v>770.3</v>
      </c>
      <c r="E312">
        <v>1068.5999999999999</v>
      </c>
      <c r="F312">
        <v>1333.3</v>
      </c>
      <c r="G312">
        <v>1555.4</v>
      </c>
    </row>
    <row r="313" spans="1:7">
      <c r="A313">
        <v>33.299999999999997</v>
      </c>
      <c r="B313">
        <v>196.7</v>
      </c>
      <c r="C313">
        <v>463.8</v>
      </c>
      <c r="D313">
        <v>770.3</v>
      </c>
      <c r="E313">
        <v>1068.5999999999999</v>
      </c>
      <c r="F313">
        <v>1333.3</v>
      </c>
      <c r="G313">
        <v>1555.4</v>
      </c>
    </row>
    <row r="314" spans="1:7">
      <c r="A314">
        <v>33.299999999999997</v>
      </c>
      <c r="B314">
        <v>196.7</v>
      </c>
      <c r="C314">
        <v>463.8</v>
      </c>
      <c r="D314">
        <v>770.3</v>
      </c>
      <c r="E314">
        <v>1068.5999999999999</v>
      </c>
      <c r="F314">
        <v>1333.3</v>
      </c>
      <c r="G314">
        <v>1555.4</v>
      </c>
    </row>
    <row r="315" spans="1:7">
      <c r="A315">
        <v>33.299999999999997</v>
      </c>
      <c r="B315">
        <v>196.7</v>
      </c>
      <c r="C315">
        <v>463.8</v>
      </c>
      <c r="D315">
        <v>770.3</v>
      </c>
      <c r="E315">
        <v>1068.5999999999999</v>
      </c>
      <c r="F315">
        <v>1333.3</v>
      </c>
      <c r="G315">
        <v>1555.4</v>
      </c>
    </row>
    <row r="316" spans="1:7">
      <c r="A316">
        <v>33.299999999999997</v>
      </c>
      <c r="B316">
        <v>196.7</v>
      </c>
      <c r="C316">
        <v>463.8</v>
      </c>
      <c r="D316">
        <v>770.3</v>
      </c>
      <c r="E316">
        <v>1068.5999999999999</v>
      </c>
      <c r="F316">
        <v>1333.3</v>
      </c>
      <c r="G316">
        <v>1555.4</v>
      </c>
    </row>
    <row r="317" spans="1:7">
      <c r="A317">
        <v>33.299999999999997</v>
      </c>
      <c r="B317">
        <v>196.7</v>
      </c>
      <c r="C317">
        <v>463.8</v>
      </c>
      <c r="D317">
        <v>770.3</v>
      </c>
      <c r="E317">
        <v>1068.5999999999999</v>
      </c>
      <c r="F317">
        <v>1333.3</v>
      </c>
      <c r="G317">
        <v>1555.4</v>
      </c>
    </row>
    <row r="318" spans="1:7">
      <c r="A318">
        <v>33.299999999999997</v>
      </c>
      <c r="B318">
        <v>196.7</v>
      </c>
      <c r="C318">
        <v>463.8</v>
      </c>
      <c r="D318">
        <v>770.3</v>
      </c>
      <c r="E318">
        <v>1068.5999999999999</v>
      </c>
      <c r="F318">
        <v>1333.3</v>
      </c>
      <c r="G318">
        <v>1555.4</v>
      </c>
    </row>
    <row r="319" spans="1:7">
      <c r="A319">
        <v>33.299999999999997</v>
      </c>
      <c r="B319">
        <v>196.7</v>
      </c>
      <c r="C319">
        <v>463.8</v>
      </c>
      <c r="D319">
        <v>770.3</v>
      </c>
      <c r="E319">
        <v>1068.5999999999999</v>
      </c>
      <c r="F319">
        <v>1333.3</v>
      </c>
      <c r="G319">
        <v>1555.4</v>
      </c>
    </row>
    <row r="320" spans="1:7">
      <c r="A320">
        <v>33.299999999999997</v>
      </c>
      <c r="B320">
        <v>196.7</v>
      </c>
      <c r="C320">
        <v>463.8</v>
      </c>
      <c r="D320">
        <v>770.3</v>
      </c>
      <c r="E320">
        <v>1068.5999999999999</v>
      </c>
      <c r="F320">
        <v>1333.3</v>
      </c>
      <c r="G320">
        <v>1555.4</v>
      </c>
    </row>
    <row r="321" spans="1:7">
      <c r="A321">
        <v>33.299999999999997</v>
      </c>
      <c r="B321">
        <v>196.7</v>
      </c>
      <c r="C321">
        <v>463.8</v>
      </c>
      <c r="D321">
        <v>770.3</v>
      </c>
      <c r="E321">
        <v>1068.5999999999999</v>
      </c>
      <c r="F321">
        <v>1333.3</v>
      </c>
      <c r="G321">
        <v>1555.4</v>
      </c>
    </row>
    <row r="322" spans="1:7">
      <c r="A322">
        <v>33.299999999999997</v>
      </c>
      <c r="B322">
        <v>196.7</v>
      </c>
      <c r="C322">
        <v>463.8</v>
      </c>
      <c r="D322">
        <v>770.3</v>
      </c>
      <c r="E322">
        <v>1068.5999999999999</v>
      </c>
      <c r="F322">
        <v>1333.3</v>
      </c>
      <c r="G322">
        <v>1555.4</v>
      </c>
    </row>
    <row r="323" spans="1:7">
      <c r="A323">
        <v>33.299999999999997</v>
      </c>
      <c r="B323">
        <v>196.7</v>
      </c>
      <c r="C323">
        <v>463.8</v>
      </c>
      <c r="D323">
        <v>770.3</v>
      </c>
      <c r="E323">
        <v>1068.5999999999999</v>
      </c>
      <c r="F323">
        <v>1333.3</v>
      </c>
      <c r="G323">
        <v>1555.4</v>
      </c>
    </row>
    <row r="324" spans="1:7">
      <c r="A324">
        <v>33.299999999999997</v>
      </c>
      <c r="B324">
        <v>196.7</v>
      </c>
      <c r="C324">
        <v>463.8</v>
      </c>
      <c r="D324">
        <v>770.3</v>
      </c>
      <c r="E324">
        <v>1068.5999999999999</v>
      </c>
      <c r="F324">
        <v>1333.3</v>
      </c>
      <c r="G324">
        <v>1555.4</v>
      </c>
    </row>
    <row r="325" spans="1:7">
      <c r="A325">
        <v>33.299999999999997</v>
      </c>
      <c r="B325">
        <v>196.7</v>
      </c>
      <c r="C325">
        <v>463.8</v>
      </c>
      <c r="D325">
        <v>770.3</v>
      </c>
      <c r="E325">
        <v>1068.5999999999999</v>
      </c>
      <c r="F325">
        <v>1333.3</v>
      </c>
      <c r="G325">
        <v>1555.4</v>
      </c>
    </row>
    <row r="326" spans="1:7">
      <c r="A326">
        <v>33.299999999999997</v>
      </c>
      <c r="B326">
        <v>196.7</v>
      </c>
      <c r="C326">
        <v>463.8</v>
      </c>
      <c r="D326">
        <v>770.3</v>
      </c>
      <c r="E326">
        <v>1068.5999999999999</v>
      </c>
      <c r="F326">
        <v>1333.3</v>
      </c>
      <c r="G326">
        <v>1555.4</v>
      </c>
    </row>
    <row r="327" spans="1:7">
      <c r="A327">
        <v>33.299999999999997</v>
      </c>
      <c r="B327">
        <v>196.7</v>
      </c>
      <c r="C327">
        <v>463.8</v>
      </c>
      <c r="D327">
        <v>770.3</v>
      </c>
      <c r="E327">
        <v>1068.5999999999999</v>
      </c>
      <c r="F327">
        <v>1333.3</v>
      </c>
      <c r="G327">
        <v>1555.4</v>
      </c>
    </row>
    <row r="328" spans="1:7">
      <c r="A328">
        <v>33.299999999999997</v>
      </c>
      <c r="B328">
        <v>196.7</v>
      </c>
      <c r="C328">
        <v>463.8</v>
      </c>
      <c r="D328">
        <v>770.3</v>
      </c>
      <c r="E328">
        <v>1068.5999999999999</v>
      </c>
      <c r="F328">
        <v>1333.3</v>
      </c>
      <c r="G328">
        <v>1555.4</v>
      </c>
    </row>
    <row r="329" spans="1:7">
      <c r="A329">
        <v>33.299999999999997</v>
      </c>
      <c r="B329">
        <v>196.7</v>
      </c>
      <c r="C329">
        <v>463.8</v>
      </c>
      <c r="D329">
        <v>770.3</v>
      </c>
      <c r="E329">
        <v>1068.5999999999999</v>
      </c>
      <c r="F329">
        <v>1333.3</v>
      </c>
      <c r="G329">
        <v>1555.4</v>
      </c>
    </row>
    <row r="330" spans="1:7">
      <c r="A330">
        <v>33.299999999999997</v>
      </c>
      <c r="B330">
        <v>196.7</v>
      </c>
      <c r="C330">
        <v>463.8</v>
      </c>
      <c r="D330">
        <v>770.3</v>
      </c>
      <c r="E330">
        <v>1068.5999999999999</v>
      </c>
      <c r="F330">
        <v>1333.3</v>
      </c>
      <c r="G330">
        <v>1555.4</v>
      </c>
    </row>
    <row r="331" spans="1:7">
      <c r="A331">
        <v>33.299999999999997</v>
      </c>
      <c r="B331">
        <v>196.7</v>
      </c>
      <c r="C331">
        <v>463.8</v>
      </c>
      <c r="D331">
        <v>770.3</v>
      </c>
      <c r="E331">
        <v>1068.5999999999999</v>
      </c>
      <c r="F331">
        <v>1333.3</v>
      </c>
      <c r="G331">
        <v>1555.4</v>
      </c>
    </row>
    <row r="332" spans="1:7">
      <c r="A332">
        <v>33.299999999999997</v>
      </c>
      <c r="B332">
        <v>196.7</v>
      </c>
      <c r="C332">
        <v>463.8</v>
      </c>
      <c r="D332">
        <v>770.3</v>
      </c>
      <c r="E332">
        <v>1068.5999999999999</v>
      </c>
      <c r="F332">
        <v>1333.3</v>
      </c>
      <c r="G332">
        <v>1555.4</v>
      </c>
    </row>
    <row r="333" spans="1:7">
      <c r="A333">
        <v>33.299999999999997</v>
      </c>
      <c r="B333">
        <v>196.7</v>
      </c>
      <c r="C333">
        <v>463.8</v>
      </c>
      <c r="D333">
        <v>770.3</v>
      </c>
      <c r="E333">
        <v>1068.5999999999999</v>
      </c>
      <c r="F333">
        <v>1333.3</v>
      </c>
      <c r="G333">
        <v>1555.4</v>
      </c>
    </row>
    <row r="334" spans="1:7">
      <c r="A334">
        <v>33.299999999999997</v>
      </c>
      <c r="B334">
        <v>196.7</v>
      </c>
      <c r="C334">
        <v>463.8</v>
      </c>
      <c r="D334">
        <v>770.3</v>
      </c>
      <c r="E334">
        <v>1068.5999999999999</v>
      </c>
      <c r="F334">
        <v>1333.3</v>
      </c>
      <c r="G334">
        <v>1555.4</v>
      </c>
    </row>
    <row r="335" spans="1:7">
      <c r="A335">
        <v>33.299999999999997</v>
      </c>
      <c r="B335">
        <v>196.7</v>
      </c>
      <c r="C335">
        <v>463.8</v>
      </c>
      <c r="D335">
        <v>770.3</v>
      </c>
      <c r="E335">
        <v>1068.5999999999999</v>
      </c>
      <c r="F335">
        <v>1333.3</v>
      </c>
      <c r="G335">
        <v>1555.4</v>
      </c>
    </row>
    <row r="336" spans="1:7">
      <c r="A336">
        <v>33.299999999999997</v>
      </c>
      <c r="B336">
        <v>196.7</v>
      </c>
      <c r="C336">
        <v>463.8</v>
      </c>
      <c r="D336">
        <v>770.3</v>
      </c>
      <c r="E336">
        <v>1068.5999999999999</v>
      </c>
      <c r="F336">
        <v>1333.3</v>
      </c>
      <c r="G336">
        <v>1555.4</v>
      </c>
    </row>
    <row r="337" spans="1:7">
      <c r="A337">
        <v>33.299999999999997</v>
      </c>
      <c r="B337">
        <v>196.7</v>
      </c>
      <c r="C337">
        <v>463.8</v>
      </c>
      <c r="D337">
        <v>770.3</v>
      </c>
      <c r="E337">
        <v>1068.5999999999999</v>
      </c>
      <c r="F337">
        <v>1333.3</v>
      </c>
      <c r="G337">
        <v>1555.4</v>
      </c>
    </row>
    <row r="338" spans="1:7">
      <c r="A338">
        <v>33.299999999999997</v>
      </c>
      <c r="B338">
        <v>196.7</v>
      </c>
      <c r="C338">
        <v>463.8</v>
      </c>
      <c r="D338">
        <v>770.3</v>
      </c>
      <c r="E338">
        <v>1068.5999999999999</v>
      </c>
      <c r="F338">
        <v>1333.3</v>
      </c>
      <c r="G338">
        <v>1555.4</v>
      </c>
    </row>
    <row r="339" spans="1:7">
      <c r="A339">
        <v>33.299999999999997</v>
      </c>
      <c r="B339">
        <v>196.7</v>
      </c>
      <c r="C339">
        <v>463.8</v>
      </c>
      <c r="D339">
        <v>770.3</v>
      </c>
      <c r="E339">
        <v>1068.5999999999999</v>
      </c>
      <c r="F339">
        <v>1333.3</v>
      </c>
      <c r="G339">
        <v>1555.4</v>
      </c>
    </row>
    <row r="340" spans="1:7">
      <c r="A340">
        <v>33.299999999999997</v>
      </c>
      <c r="B340">
        <v>196.7</v>
      </c>
      <c r="C340">
        <v>463.8</v>
      </c>
      <c r="D340">
        <v>770.3</v>
      </c>
      <c r="E340">
        <v>1068.5999999999999</v>
      </c>
      <c r="F340">
        <v>1333.3</v>
      </c>
      <c r="G340">
        <v>1555.4</v>
      </c>
    </row>
    <row r="341" spans="1:7">
      <c r="A341">
        <v>33.299999999999997</v>
      </c>
      <c r="B341">
        <v>196.7</v>
      </c>
      <c r="C341">
        <v>463.8</v>
      </c>
      <c r="D341">
        <v>770.3</v>
      </c>
      <c r="E341">
        <v>1068.5999999999999</v>
      </c>
      <c r="F341">
        <v>1333.3</v>
      </c>
      <c r="G341">
        <v>1555.4</v>
      </c>
    </row>
    <row r="342" spans="1:7">
      <c r="A342">
        <v>33.299999999999997</v>
      </c>
      <c r="B342">
        <v>196.7</v>
      </c>
      <c r="C342">
        <v>463.8</v>
      </c>
      <c r="D342">
        <v>770.3</v>
      </c>
      <c r="E342">
        <v>1068.5999999999999</v>
      </c>
      <c r="F342">
        <v>1333.3</v>
      </c>
      <c r="G342">
        <v>1555.4</v>
      </c>
    </row>
    <row r="343" spans="1:7">
      <c r="A343">
        <v>33.299999999999997</v>
      </c>
      <c r="B343">
        <v>196.7</v>
      </c>
      <c r="C343">
        <v>463.8</v>
      </c>
      <c r="D343">
        <v>770.3</v>
      </c>
      <c r="E343">
        <v>1068.5999999999999</v>
      </c>
      <c r="F343">
        <v>1333.3</v>
      </c>
      <c r="G343">
        <v>1555.4</v>
      </c>
    </row>
    <row r="344" spans="1:7">
      <c r="A344">
        <v>33.299999999999997</v>
      </c>
      <c r="B344">
        <v>196.7</v>
      </c>
      <c r="C344">
        <v>463.8</v>
      </c>
      <c r="D344">
        <v>770.3</v>
      </c>
      <c r="E344">
        <v>1068.5999999999999</v>
      </c>
      <c r="F344">
        <v>1333.3</v>
      </c>
      <c r="G344">
        <v>1555.4</v>
      </c>
    </row>
    <row r="345" spans="1:7">
      <c r="A345">
        <v>33.299999999999997</v>
      </c>
      <c r="B345">
        <v>196.7</v>
      </c>
      <c r="C345">
        <v>463.8</v>
      </c>
      <c r="D345">
        <v>770.3</v>
      </c>
      <c r="E345">
        <v>1068.5999999999999</v>
      </c>
      <c r="F345">
        <v>1333.3</v>
      </c>
      <c r="G345">
        <v>1555.4</v>
      </c>
    </row>
    <row r="346" spans="1:7">
      <c r="A346">
        <v>33.299999999999997</v>
      </c>
      <c r="B346">
        <v>196.7</v>
      </c>
      <c r="C346">
        <v>463.8</v>
      </c>
      <c r="D346">
        <v>770.3</v>
      </c>
      <c r="E346">
        <v>1068.5999999999999</v>
      </c>
      <c r="F346">
        <v>1333.3</v>
      </c>
      <c r="G346">
        <v>1555.4</v>
      </c>
    </row>
    <row r="347" spans="1:7">
      <c r="A347">
        <v>33.299999999999997</v>
      </c>
      <c r="B347">
        <v>196.7</v>
      </c>
      <c r="C347">
        <v>463.8</v>
      </c>
      <c r="D347">
        <v>770.3</v>
      </c>
      <c r="E347">
        <v>1068.5999999999999</v>
      </c>
      <c r="F347">
        <v>1333.3</v>
      </c>
      <c r="G347">
        <v>1555.4</v>
      </c>
    </row>
    <row r="348" spans="1:7">
      <c r="A348">
        <v>33.299999999999997</v>
      </c>
      <c r="B348">
        <v>196.7</v>
      </c>
      <c r="C348">
        <v>463.8</v>
      </c>
      <c r="D348">
        <v>770.3</v>
      </c>
      <c r="E348">
        <v>1068.5999999999999</v>
      </c>
      <c r="F348">
        <v>1333.3</v>
      </c>
      <c r="G348">
        <v>1555.4</v>
      </c>
    </row>
    <row r="349" spans="1:7">
      <c r="A349">
        <v>33.299999999999997</v>
      </c>
      <c r="B349">
        <v>196.7</v>
      </c>
      <c r="C349">
        <v>463.8</v>
      </c>
      <c r="D349">
        <v>770.3</v>
      </c>
      <c r="E349">
        <v>1068.5999999999999</v>
      </c>
      <c r="F349">
        <v>1333.3</v>
      </c>
      <c r="G349">
        <v>1555.4</v>
      </c>
    </row>
    <row r="350" spans="1:7">
      <c r="A350">
        <v>33.299999999999997</v>
      </c>
      <c r="B350">
        <v>196.7</v>
      </c>
      <c r="C350">
        <v>463.8</v>
      </c>
      <c r="D350">
        <v>770.3</v>
      </c>
      <c r="E350">
        <v>1068.5999999999999</v>
      </c>
      <c r="F350">
        <v>1333.3</v>
      </c>
      <c r="G350">
        <v>1555.4</v>
      </c>
    </row>
    <row r="351" spans="1:7">
      <c r="A351">
        <v>33.299999999999997</v>
      </c>
      <c r="B351">
        <v>196.7</v>
      </c>
      <c r="C351">
        <v>463.8</v>
      </c>
      <c r="D351">
        <v>770.3</v>
      </c>
      <c r="E351">
        <v>1068.5999999999999</v>
      </c>
      <c r="F351">
        <v>1333.3</v>
      </c>
      <c r="G351">
        <v>1555.4</v>
      </c>
    </row>
    <row r="352" spans="1:7">
      <c r="A352">
        <v>33.299999999999997</v>
      </c>
      <c r="B352">
        <v>196.7</v>
      </c>
      <c r="C352">
        <v>463.8</v>
      </c>
      <c r="D352">
        <v>770.3</v>
      </c>
      <c r="E352">
        <v>1068.5999999999999</v>
      </c>
      <c r="F352">
        <v>1333.3</v>
      </c>
      <c r="G352">
        <v>1555.4</v>
      </c>
    </row>
    <row r="353" spans="1:7">
      <c r="A353">
        <v>33.299999999999997</v>
      </c>
      <c r="B353">
        <v>196.7</v>
      </c>
      <c r="C353">
        <v>463.8</v>
      </c>
      <c r="D353">
        <v>770.3</v>
      </c>
      <c r="E353">
        <v>1068.5999999999999</v>
      </c>
      <c r="F353">
        <v>1333.3</v>
      </c>
      <c r="G353">
        <v>1555.4</v>
      </c>
    </row>
    <row r="354" spans="1:7">
      <c r="A354">
        <v>33.299999999999997</v>
      </c>
      <c r="B354">
        <v>196.7</v>
      </c>
      <c r="C354">
        <v>463.8</v>
      </c>
      <c r="D354">
        <v>770.3</v>
      </c>
      <c r="E354">
        <v>1068.5999999999999</v>
      </c>
      <c r="F354">
        <v>1333.3</v>
      </c>
      <c r="G354">
        <v>1555.4</v>
      </c>
    </row>
    <row r="355" spans="1:7">
      <c r="A355">
        <v>33.299999999999997</v>
      </c>
      <c r="B355">
        <v>196.7</v>
      </c>
      <c r="C355">
        <v>463.8</v>
      </c>
      <c r="D355">
        <v>770.3</v>
      </c>
      <c r="E355">
        <v>1068.5999999999999</v>
      </c>
      <c r="F355">
        <v>1333.3</v>
      </c>
      <c r="G355">
        <v>1555.4</v>
      </c>
    </row>
    <row r="356" spans="1:7">
      <c r="A356">
        <v>33.299999999999997</v>
      </c>
      <c r="B356">
        <v>196.7</v>
      </c>
      <c r="C356">
        <v>463.8</v>
      </c>
      <c r="D356">
        <v>770.3</v>
      </c>
      <c r="E356">
        <v>1068.5999999999999</v>
      </c>
      <c r="F356">
        <v>1333.3</v>
      </c>
      <c r="G356">
        <v>1555.4</v>
      </c>
    </row>
    <row r="357" spans="1:7">
      <c r="A357">
        <v>33.299999999999997</v>
      </c>
      <c r="B357">
        <v>196.7</v>
      </c>
      <c r="C357">
        <v>463.8</v>
      </c>
      <c r="D357">
        <v>770.3</v>
      </c>
      <c r="E357">
        <v>1068.5999999999999</v>
      </c>
      <c r="F357">
        <v>1333.3</v>
      </c>
      <c r="G357">
        <v>1555.4</v>
      </c>
    </row>
    <row r="358" spans="1:7">
      <c r="A358">
        <v>33.299999999999997</v>
      </c>
      <c r="B358">
        <v>196.7</v>
      </c>
      <c r="C358">
        <v>463.8</v>
      </c>
      <c r="D358">
        <v>770.3</v>
      </c>
      <c r="E358">
        <v>1068.5999999999999</v>
      </c>
      <c r="F358">
        <v>1333.3</v>
      </c>
      <c r="G358">
        <v>1555.4</v>
      </c>
    </row>
    <row r="359" spans="1:7">
      <c r="A359">
        <v>33.299999999999997</v>
      </c>
      <c r="B359">
        <v>196.7</v>
      </c>
      <c r="C359">
        <v>463.8</v>
      </c>
      <c r="D359">
        <v>770.3</v>
      </c>
      <c r="E359">
        <v>1068.5999999999999</v>
      </c>
      <c r="F359">
        <v>1333.3</v>
      </c>
      <c r="G359">
        <v>1555.4</v>
      </c>
    </row>
    <row r="360" spans="1:7">
      <c r="A360">
        <v>33.299999999999997</v>
      </c>
      <c r="B360">
        <v>196.7</v>
      </c>
      <c r="C360">
        <v>463.8</v>
      </c>
      <c r="D360">
        <v>770.3</v>
      </c>
      <c r="E360">
        <v>1068.5999999999999</v>
      </c>
      <c r="F360">
        <v>1333.3</v>
      </c>
      <c r="G360">
        <v>1555.4</v>
      </c>
    </row>
    <row r="361" spans="1:7">
      <c r="A361">
        <v>33.299999999999997</v>
      </c>
      <c r="B361">
        <v>196.7</v>
      </c>
      <c r="C361">
        <v>463.8</v>
      </c>
      <c r="D361">
        <v>770.3</v>
      </c>
      <c r="E361">
        <v>1068.5999999999999</v>
      </c>
      <c r="F361">
        <v>1333.3</v>
      </c>
      <c r="G361">
        <v>1555.4</v>
      </c>
    </row>
    <row r="362" spans="1:7">
      <c r="A362">
        <v>33.299999999999997</v>
      </c>
      <c r="B362">
        <v>196.7</v>
      </c>
      <c r="C362">
        <v>463.8</v>
      </c>
      <c r="D362">
        <v>770.3</v>
      </c>
      <c r="E362">
        <v>1068.5999999999999</v>
      </c>
      <c r="F362">
        <v>1333.3</v>
      </c>
      <c r="G362">
        <v>1555.4</v>
      </c>
    </row>
    <row r="363" spans="1:7">
      <c r="A363">
        <v>33.299999999999997</v>
      </c>
      <c r="B363">
        <v>196.7</v>
      </c>
      <c r="C363">
        <v>463.8</v>
      </c>
      <c r="D363">
        <v>770.3</v>
      </c>
      <c r="E363">
        <v>1068.5999999999999</v>
      </c>
      <c r="F363">
        <v>1333.3</v>
      </c>
      <c r="G363">
        <v>1555.4</v>
      </c>
    </row>
    <row r="364" spans="1:7">
      <c r="A364" t="s">
        <v>142</v>
      </c>
    </row>
    <row r="365" spans="1:7">
      <c r="A365">
        <v>33.299999999999997</v>
      </c>
      <c r="B365">
        <v>196.7</v>
      </c>
      <c r="C365">
        <v>463.8</v>
      </c>
      <c r="D365">
        <v>770.3</v>
      </c>
      <c r="E365">
        <v>1068.5999999999999</v>
      </c>
      <c r="F365">
        <v>1333.3</v>
      </c>
      <c r="G365">
        <v>1555.4</v>
      </c>
    </row>
    <row r="366" spans="1:7">
      <c r="A366" t="s">
        <v>143</v>
      </c>
    </row>
    <row r="367" spans="1:7">
      <c r="A367">
        <v>0</v>
      </c>
      <c r="B367">
        <v>0.02</v>
      </c>
      <c r="C367">
        <v>0.68</v>
      </c>
      <c r="D367">
        <v>0.95</v>
      </c>
      <c r="E367">
        <v>0.96</v>
      </c>
      <c r="F367">
        <v>1</v>
      </c>
      <c r="G367">
        <v>1</v>
      </c>
    </row>
    <row r="368" spans="1:7">
      <c r="A368" t="s">
        <v>144</v>
      </c>
    </row>
    <row r="369" spans="1:7">
      <c r="A369">
        <v>2</v>
      </c>
    </row>
    <row r="370" spans="1:7">
      <c r="A370" t="s">
        <v>145</v>
      </c>
    </row>
    <row r="371" spans="1:7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7"/>
  <sheetViews>
    <sheetView zoomScale="160" zoomScaleNormal="160" zoomScalePageLayoutView="160" workbookViewId="0">
      <selection activeCell="F44" sqref="F44"/>
    </sheetView>
  </sheetViews>
  <sheetFormatPr baseColWidth="10" defaultRowHeight="14" x14ac:dyDescent="0"/>
  <sheetData>
    <row r="1" spans="1:41">
      <c r="A1" t="s">
        <v>113</v>
      </c>
    </row>
    <row r="2" spans="1:41">
      <c r="A2">
        <v>1950</v>
      </c>
    </row>
    <row r="3" spans="1:41">
      <c r="A3" t="s">
        <v>114</v>
      </c>
    </row>
    <row r="4" spans="1:41">
      <c r="A4">
        <v>2014</v>
      </c>
    </row>
    <row r="5" spans="1:41">
      <c r="A5" t="s">
        <v>115</v>
      </c>
    </row>
    <row r="6" spans="1:41">
      <c r="A6">
        <v>0</v>
      </c>
    </row>
    <row r="7" spans="1:41">
      <c r="A7" t="s">
        <v>116</v>
      </c>
    </row>
    <row r="8" spans="1:41">
      <c r="A8">
        <v>6</v>
      </c>
    </row>
    <row r="9" spans="1:41">
      <c r="A9" t="s">
        <v>146</v>
      </c>
    </row>
    <row r="10" spans="1:41">
      <c r="A10">
        <v>41</v>
      </c>
    </row>
    <row r="11" spans="1:41">
      <c r="A11" t="s">
        <v>147</v>
      </c>
    </row>
    <row r="12" spans="1:41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  <c r="K12">
        <v>20</v>
      </c>
      <c r="L12">
        <v>21</v>
      </c>
      <c r="M12">
        <v>22</v>
      </c>
      <c r="N12">
        <v>23</v>
      </c>
      <c r="O12">
        <v>24</v>
      </c>
      <c r="P12">
        <v>25</v>
      </c>
      <c r="Q12">
        <v>26</v>
      </c>
      <c r="R12">
        <v>27</v>
      </c>
      <c r="S12">
        <v>28</v>
      </c>
      <c r="T12">
        <v>29</v>
      </c>
      <c r="U12">
        <v>30</v>
      </c>
      <c r="V12">
        <v>31</v>
      </c>
      <c r="W12">
        <v>32</v>
      </c>
      <c r="X12">
        <v>33</v>
      </c>
      <c r="Y12">
        <v>34</v>
      </c>
      <c r="Z12">
        <v>35</v>
      </c>
      <c r="AA12">
        <v>36</v>
      </c>
      <c r="AB12">
        <v>37</v>
      </c>
      <c r="AC12">
        <v>38</v>
      </c>
      <c r="AD12">
        <v>39</v>
      </c>
      <c r="AE12">
        <v>40</v>
      </c>
      <c r="AF12">
        <v>41</v>
      </c>
      <c r="AG12">
        <v>42</v>
      </c>
      <c r="AH12">
        <v>43</v>
      </c>
      <c r="AI12">
        <v>44</v>
      </c>
      <c r="AJ12">
        <v>45</v>
      </c>
      <c r="AK12">
        <v>46</v>
      </c>
      <c r="AL12">
        <v>47</v>
      </c>
      <c r="AM12">
        <v>48</v>
      </c>
      <c r="AN12">
        <v>49</v>
      </c>
      <c r="AO12">
        <v>50</v>
      </c>
    </row>
    <row r="13" spans="1:41">
      <c r="A13" t="s">
        <v>118</v>
      </c>
    </row>
    <row r="14" spans="1:41">
      <c r="A14">
        <v>3</v>
      </c>
    </row>
    <row r="15" spans="1:41">
      <c r="A15" t="s">
        <v>119</v>
      </c>
    </row>
    <row r="16" spans="1:41">
      <c r="A16" t="s">
        <v>120</v>
      </c>
    </row>
    <row r="17" spans="1:65">
      <c r="A17" t="s">
        <v>121</v>
      </c>
    </row>
    <row r="18" spans="1:65">
      <c r="A18">
        <v>14436</v>
      </c>
      <c r="B18">
        <v>18918</v>
      </c>
      <c r="C18">
        <v>19782</v>
      </c>
      <c r="D18">
        <v>12971</v>
      </c>
      <c r="E18">
        <v>26516</v>
      </c>
      <c r="F18">
        <v>16667</v>
      </c>
      <c r="G18">
        <v>15700</v>
      </c>
      <c r="H18">
        <v>12788</v>
      </c>
      <c r="I18">
        <v>5793</v>
      </c>
      <c r="J18">
        <v>1634</v>
      </c>
      <c r="K18">
        <v>2175</v>
      </c>
      <c r="L18">
        <v>1762</v>
      </c>
      <c r="M18">
        <v>4058</v>
      </c>
      <c r="N18">
        <v>5406</v>
      </c>
      <c r="O18">
        <v>2441</v>
      </c>
      <c r="P18">
        <v>7339</v>
      </c>
      <c r="Q18">
        <v>2078</v>
      </c>
      <c r="R18">
        <v>2772</v>
      </c>
      <c r="S18">
        <v>10481</v>
      </c>
      <c r="T18">
        <v>42103</v>
      </c>
      <c r="U18">
        <v>38256</v>
      </c>
      <c r="V18">
        <v>60599</v>
      </c>
      <c r="W18">
        <v>78969</v>
      </c>
      <c r="X18">
        <v>74150</v>
      </c>
      <c r="Y18">
        <v>80649</v>
      </c>
      <c r="Z18">
        <v>70123</v>
      </c>
      <c r="AA18">
        <v>107382</v>
      </c>
      <c r="AB18">
        <v>113051</v>
      </c>
      <c r="AC18">
        <v>99519</v>
      </c>
      <c r="AD18">
        <v>120283</v>
      </c>
      <c r="AE18">
        <v>62690</v>
      </c>
      <c r="AF18">
        <v>108082</v>
      </c>
      <c r="AG18">
        <v>99447</v>
      </c>
      <c r="AH18">
        <v>122883</v>
      </c>
      <c r="AI18">
        <v>101714</v>
      </c>
      <c r="AJ18">
        <v>68479</v>
      </c>
      <c r="AK18">
        <v>103511</v>
      </c>
      <c r="AL18">
        <v>101337</v>
      </c>
      <c r="AM18">
        <v>162828</v>
      </c>
      <c r="AN18">
        <v>163617</v>
      </c>
      <c r="AO18">
        <v>97227</v>
      </c>
      <c r="AP18">
        <v>91538</v>
      </c>
      <c r="AQ18">
        <v>116422</v>
      </c>
      <c r="AR18">
        <v>174684</v>
      </c>
      <c r="AS18">
        <v>210442</v>
      </c>
      <c r="AT18">
        <v>200481</v>
      </c>
      <c r="AU18">
        <v>415003</v>
      </c>
      <c r="AV18">
        <v>160448</v>
      </c>
      <c r="AW18">
        <v>172925</v>
      </c>
      <c r="AX18">
        <v>177540</v>
      </c>
      <c r="AY18">
        <v>145908</v>
      </c>
      <c r="AZ18">
        <v>203717</v>
      </c>
      <c r="BA18">
        <v>141751</v>
      </c>
      <c r="BB18">
        <v>122044</v>
      </c>
      <c r="BC18">
        <v>184274</v>
      </c>
      <c r="BD18">
        <v>135596</v>
      </c>
      <c r="BE18">
        <v>101427</v>
      </c>
      <c r="BF18">
        <v>143776</v>
      </c>
      <c r="BG18">
        <v>187240</v>
      </c>
      <c r="BH18">
        <v>117960</v>
      </c>
      <c r="BI18">
        <v>94331</v>
      </c>
      <c r="BJ18">
        <v>151800</v>
      </c>
      <c r="BK18">
        <v>125144</v>
      </c>
      <c r="BL18">
        <v>115427</v>
      </c>
      <c r="BM18">
        <v>130790.3333</v>
      </c>
    </row>
    <row r="19" spans="1:65">
      <c r="A19">
        <v>20508.15868</v>
      </c>
      <c r="B19">
        <v>26875.40496</v>
      </c>
      <c r="C19">
        <v>28102.825929999999</v>
      </c>
      <c r="D19">
        <v>18426.941419999999</v>
      </c>
      <c r="E19">
        <v>37669.322229999998</v>
      </c>
      <c r="F19">
        <v>23677.575560000001</v>
      </c>
      <c r="G19">
        <v>22303.830099999999</v>
      </c>
      <c r="H19">
        <v>18166.966840000001</v>
      </c>
      <c r="I19">
        <v>8229.6871200000005</v>
      </c>
      <c r="J19">
        <v>2321.3030819999999</v>
      </c>
      <c r="K19">
        <v>3089.861813</v>
      </c>
      <c r="L19">
        <v>2503.1432249999998</v>
      </c>
      <c r="M19">
        <v>5764.9008000000003</v>
      </c>
      <c r="N19">
        <v>7679.9048110000003</v>
      </c>
      <c r="O19">
        <v>3467.7483619999998</v>
      </c>
      <c r="P19">
        <v>10425.9751</v>
      </c>
      <c r="Q19">
        <v>2952.0610799999999</v>
      </c>
      <c r="R19">
        <v>3937.9756080000002</v>
      </c>
      <c r="S19">
        <v>14889.58238</v>
      </c>
      <c r="T19">
        <v>59812.621579999999</v>
      </c>
      <c r="U19">
        <v>54347.472889999997</v>
      </c>
      <c r="V19">
        <v>86088.52231</v>
      </c>
      <c r="W19">
        <v>112185.42419999999</v>
      </c>
      <c r="X19">
        <v>269000</v>
      </c>
      <c r="Y19">
        <v>347000</v>
      </c>
      <c r="Z19">
        <v>290000</v>
      </c>
      <c r="AA19">
        <v>269000</v>
      </c>
      <c r="AB19">
        <v>292000</v>
      </c>
      <c r="AC19">
        <v>298000</v>
      </c>
      <c r="AD19">
        <v>270000</v>
      </c>
      <c r="AE19">
        <v>297000</v>
      </c>
      <c r="AF19">
        <v>244000</v>
      </c>
      <c r="AG19">
        <v>281000</v>
      </c>
      <c r="AH19">
        <v>242000</v>
      </c>
      <c r="AI19">
        <v>198000</v>
      </c>
      <c r="AJ19">
        <v>204000</v>
      </c>
      <c r="AK19">
        <v>193000</v>
      </c>
      <c r="AL19">
        <v>194000</v>
      </c>
      <c r="AM19">
        <v>240000</v>
      </c>
      <c r="AN19">
        <v>283000</v>
      </c>
      <c r="AO19">
        <v>131000</v>
      </c>
      <c r="AP19">
        <v>153000</v>
      </c>
      <c r="AQ19">
        <v>143000</v>
      </c>
      <c r="AR19">
        <v>235000</v>
      </c>
      <c r="AS19">
        <v>339000</v>
      </c>
      <c r="AT19">
        <v>208000</v>
      </c>
      <c r="AU19">
        <v>411000</v>
      </c>
      <c r="AV19">
        <v>211000</v>
      </c>
      <c r="AW19">
        <v>165000</v>
      </c>
      <c r="AX19">
        <v>108000</v>
      </c>
      <c r="AY19">
        <v>89000</v>
      </c>
      <c r="AZ19">
        <v>78000</v>
      </c>
      <c r="BA19">
        <v>86000</v>
      </c>
      <c r="BB19">
        <v>83000</v>
      </c>
      <c r="BC19">
        <v>85000</v>
      </c>
      <c r="BD19">
        <v>92000</v>
      </c>
      <c r="BE19">
        <v>91000</v>
      </c>
      <c r="BF19">
        <v>106000</v>
      </c>
      <c r="BG19">
        <v>121000</v>
      </c>
      <c r="BH19">
        <v>131000</v>
      </c>
      <c r="BI19">
        <v>116000</v>
      </c>
      <c r="BJ19">
        <v>115000</v>
      </c>
      <c r="BK19">
        <v>108000</v>
      </c>
      <c r="BL19">
        <v>64000</v>
      </c>
      <c r="BM19">
        <v>95666.666670000006</v>
      </c>
    </row>
    <row r="20" spans="1:65">
      <c r="A20">
        <v>27200</v>
      </c>
      <c r="B20">
        <v>39200</v>
      </c>
      <c r="C20">
        <v>49600</v>
      </c>
      <c r="D20">
        <v>50400</v>
      </c>
      <c r="E20">
        <v>61400</v>
      </c>
      <c r="F20">
        <v>67100</v>
      </c>
      <c r="G20">
        <v>78000</v>
      </c>
      <c r="H20">
        <v>76000</v>
      </c>
      <c r="I20">
        <v>76000</v>
      </c>
      <c r="J20">
        <v>80000</v>
      </c>
      <c r="K20">
        <v>81313</v>
      </c>
      <c r="L20">
        <v>88614</v>
      </c>
      <c r="M20">
        <v>90685</v>
      </c>
      <c r="N20">
        <v>101626</v>
      </c>
      <c r="O20">
        <v>235420</v>
      </c>
      <c r="P20">
        <v>362321</v>
      </c>
      <c r="Q20">
        <v>422962</v>
      </c>
      <c r="R20">
        <v>550310</v>
      </c>
      <c r="S20">
        <v>709342</v>
      </c>
      <c r="T20">
        <v>660918</v>
      </c>
      <c r="U20">
        <v>1035636</v>
      </c>
      <c r="V20">
        <v>906926</v>
      </c>
      <c r="W20">
        <v>945532</v>
      </c>
      <c r="X20">
        <v>935888</v>
      </c>
      <c r="Y20">
        <v>1016345</v>
      </c>
      <c r="Z20">
        <v>1003404</v>
      </c>
      <c r="AA20">
        <v>786822</v>
      </c>
      <c r="AB20">
        <v>1230682</v>
      </c>
      <c r="AC20">
        <v>1756696</v>
      </c>
      <c r="AD20">
        <v>1418947</v>
      </c>
      <c r="AE20">
        <v>720586</v>
      </c>
      <c r="AF20">
        <v>463669</v>
      </c>
      <c r="AG20">
        <v>463989</v>
      </c>
      <c r="AH20">
        <v>545403</v>
      </c>
      <c r="AI20">
        <v>681019</v>
      </c>
      <c r="AJ20">
        <v>541011</v>
      </c>
      <c r="AK20">
        <v>772812</v>
      </c>
      <c r="AL20">
        <v>514812</v>
      </c>
      <c r="AM20">
        <v>512624</v>
      </c>
      <c r="AN20">
        <v>365639</v>
      </c>
      <c r="AO20">
        <v>220836</v>
      </c>
      <c r="AP20">
        <v>265511</v>
      </c>
      <c r="AQ20">
        <v>327041</v>
      </c>
      <c r="AR20">
        <v>677426</v>
      </c>
      <c r="AS20">
        <v>453958</v>
      </c>
      <c r="AT20">
        <v>518308</v>
      </c>
      <c r="AU20">
        <v>641594</v>
      </c>
      <c r="AV20">
        <v>712688</v>
      </c>
      <c r="AW20">
        <v>454648</v>
      </c>
      <c r="AX20">
        <v>419376</v>
      </c>
      <c r="AY20">
        <v>394669</v>
      </c>
      <c r="AZ20">
        <v>381375</v>
      </c>
      <c r="BA20">
        <v>401592</v>
      </c>
      <c r="BB20">
        <v>447443</v>
      </c>
      <c r="BC20">
        <v>563594</v>
      </c>
      <c r="BD20">
        <v>645523</v>
      </c>
      <c r="BE20">
        <v>642499</v>
      </c>
      <c r="BF20">
        <v>525969</v>
      </c>
      <c r="BG20">
        <v>766038</v>
      </c>
      <c r="BH20">
        <v>524233</v>
      </c>
      <c r="BI20">
        <v>625691</v>
      </c>
      <c r="BJ20">
        <v>676458</v>
      </c>
      <c r="BK20">
        <v>520000</v>
      </c>
      <c r="BL20">
        <v>620000</v>
      </c>
      <c r="BM20">
        <v>605486</v>
      </c>
    </row>
    <row r="21" spans="1:65">
      <c r="A21" t="s">
        <v>122</v>
      </c>
    </row>
    <row r="22" spans="1:65">
      <c r="A22">
        <v>0.05</v>
      </c>
      <c r="B22">
        <v>0.05</v>
      </c>
      <c r="C22">
        <v>0.05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  <c r="BL22">
        <v>0.05</v>
      </c>
      <c r="BM22">
        <v>0.05</v>
      </c>
    </row>
    <row r="23" spans="1:65">
      <c r="A23">
        <v>0.1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0.05</v>
      </c>
      <c r="M23">
        <v>0.05</v>
      </c>
      <c r="N23">
        <v>0.05</v>
      </c>
      <c r="O23">
        <v>0.05</v>
      </c>
      <c r="P23">
        <v>0.05</v>
      </c>
      <c r="Q23">
        <v>0.05</v>
      </c>
      <c r="R23">
        <v>0.05</v>
      </c>
      <c r="S23">
        <v>0.05</v>
      </c>
      <c r="T23">
        <v>0.05</v>
      </c>
      <c r="U23">
        <v>0.05</v>
      </c>
      <c r="V23">
        <v>0.05</v>
      </c>
      <c r="W23">
        <v>0.05</v>
      </c>
      <c r="X23">
        <v>0.05</v>
      </c>
      <c r="Y23">
        <v>0.05</v>
      </c>
      <c r="Z23">
        <v>0.05</v>
      </c>
      <c r="AA23">
        <v>0.05</v>
      </c>
      <c r="AB23">
        <v>0.05</v>
      </c>
      <c r="AC23">
        <v>0.05</v>
      </c>
      <c r="AD23">
        <v>0.05</v>
      </c>
      <c r="AE23">
        <v>0.05</v>
      </c>
      <c r="AF23">
        <v>0.05</v>
      </c>
      <c r="AG23">
        <v>0.05</v>
      </c>
      <c r="AH23">
        <v>0.05</v>
      </c>
      <c r="AI23">
        <v>0.05</v>
      </c>
      <c r="AJ23">
        <v>0.05</v>
      </c>
      <c r="AK23">
        <v>0.05</v>
      </c>
      <c r="AL23">
        <v>0.05</v>
      </c>
      <c r="AM23">
        <v>0.05</v>
      </c>
      <c r="AN23">
        <v>0.05</v>
      </c>
      <c r="AO23">
        <v>0.05</v>
      </c>
      <c r="AP23">
        <v>0.05</v>
      </c>
      <c r="AQ23">
        <v>0.05</v>
      </c>
      <c r="AR23">
        <v>0.05</v>
      </c>
      <c r="AS23">
        <v>0.05</v>
      </c>
      <c r="AT23">
        <v>0.05</v>
      </c>
      <c r="AU23">
        <v>0.05</v>
      </c>
      <c r="AV23">
        <v>0.05</v>
      </c>
      <c r="AW23">
        <v>0.05</v>
      </c>
      <c r="AX23">
        <v>0.05</v>
      </c>
      <c r="AY23">
        <v>0.05</v>
      </c>
      <c r="AZ23">
        <v>0.05</v>
      </c>
      <c r="BA23">
        <v>0.05</v>
      </c>
      <c r="BB23">
        <v>0.05</v>
      </c>
      <c r="BC23">
        <v>0.05</v>
      </c>
      <c r="BD23">
        <v>0.05</v>
      </c>
      <c r="BE23">
        <v>0.05</v>
      </c>
      <c r="BF23">
        <v>0.05</v>
      </c>
      <c r="BG23">
        <v>0.05</v>
      </c>
      <c r="BH23">
        <v>0.05</v>
      </c>
      <c r="BI23">
        <v>0.05</v>
      </c>
      <c r="BJ23">
        <v>0.05</v>
      </c>
      <c r="BK23">
        <v>0.05</v>
      </c>
      <c r="BL23">
        <v>0.05</v>
      </c>
      <c r="BM23">
        <v>0.05</v>
      </c>
    </row>
    <row r="24" spans="1:65">
      <c r="A24">
        <v>0.1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>
        <v>0.1</v>
      </c>
      <c r="W24">
        <v>0.1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0.1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0.1</v>
      </c>
      <c r="AJ24">
        <v>0.1</v>
      </c>
      <c r="AK24">
        <v>0.1</v>
      </c>
      <c r="AL24">
        <v>0.1</v>
      </c>
      <c r="AM24">
        <v>0.1</v>
      </c>
      <c r="AN24">
        <v>0.1</v>
      </c>
      <c r="AO24">
        <v>0.1</v>
      </c>
      <c r="AP24">
        <v>0.1</v>
      </c>
      <c r="AQ24">
        <v>0.1</v>
      </c>
      <c r="AR24">
        <v>0.1</v>
      </c>
      <c r="AS24">
        <v>0.1</v>
      </c>
      <c r="AT24">
        <v>0.1</v>
      </c>
      <c r="AU24">
        <v>0.1</v>
      </c>
      <c r="AV24">
        <v>0.1</v>
      </c>
      <c r="AW24">
        <v>0.1</v>
      </c>
      <c r="AX24">
        <v>0.1</v>
      </c>
      <c r="AY24">
        <v>0.1</v>
      </c>
      <c r="AZ24">
        <v>0.1</v>
      </c>
      <c r="BA24">
        <v>0.1</v>
      </c>
      <c r="BB24">
        <v>0.1</v>
      </c>
      <c r="BC24">
        <v>0.1</v>
      </c>
      <c r="BD24">
        <v>0.1</v>
      </c>
      <c r="BE24">
        <v>0.1</v>
      </c>
      <c r="BF24">
        <v>0.1</v>
      </c>
      <c r="BG24">
        <v>0.1</v>
      </c>
      <c r="BH24">
        <v>0.1</v>
      </c>
      <c r="BI24">
        <v>0.1</v>
      </c>
      <c r="BJ24">
        <v>0.1</v>
      </c>
      <c r="BK24">
        <v>0.1</v>
      </c>
      <c r="BL24">
        <v>0.1</v>
      </c>
      <c r="BM24">
        <v>0.1</v>
      </c>
    </row>
    <row r="25" spans="1:65">
      <c r="A25" t="s">
        <v>123</v>
      </c>
    </row>
    <row r="26" spans="1:65">
      <c r="A26">
        <v>41</v>
      </c>
    </row>
    <row r="27" spans="1:65">
      <c r="A27">
        <v>0</v>
      </c>
    </row>
    <row r="28" spans="1:65">
      <c r="A28">
        <v>0</v>
      </c>
    </row>
    <row r="29" spans="1:65">
      <c r="A29" t="s">
        <v>124</v>
      </c>
    </row>
    <row r="30" spans="1:65">
      <c r="A30">
        <v>0</v>
      </c>
    </row>
    <row r="31" spans="1:65">
      <c r="A31">
        <v>0</v>
      </c>
    </row>
    <row r="32" spans="1:65">
      <c r="A32">
        <v>0</v>
      </c>
    </row>
    <row r="33" spans="1:41">
      <c r="A33" t="s">
        <v>125</v>
      </c>
    </row>
    <row r="34" spans="1:41">
      <c r="A34">
        <v>1973</v>
      </c>
      <c r="B34">
        <v>1974</v>
      </c>
      <c r="C34">
        <v>1975</v>
      </c>
      <c r="D34">
        <v>1976</v>
      </c>
      <c r="E34">
        <v>1977</v>
      </c>
      <c r="F34">
        <v>1978</v>
      </c>
      <c r="G34">
        <v>1979</v>
      </c>
      <c r="H34">
        <v>1980</v>
      </c>
      <c r="I34">
        <v>1981</v>
      </c>
      <c r="J34">
        <v>1982</v>
      </c>
      <c r="K34">
        <v>1983</v>
      </c>
      <c r="L34">
        <v>1984</v>
      </c>
      <c r="M34">
        <v>1985</v>
      </c>
      <c r="N34">
        <v>1986</v>
      </c>
      <c r="O34">
        <v>1987</v>
      </c>
      <c r="P34">
        <v>1988</v>
      </c>
      <c r="Q34">
        <v>1989</v>
      </c>
      <c r="R34">
        <v>1990</v>
      </c>
      <c r="S34">
        <v>1991</v>
      </c>
      <c r="T34">
        <v>1992</v>
      </c>
      <c r="U34">
        <v>1993</v>
      </c>
      <c r="V34">
        <v>1994</v>
      </c>
      <c r="W34">
        <v>1995</v>
      </c>
      <c r="X34">
        <v>1996</v>
      </c>
      <c r="Y34">
        <v>1997</v>
      </c>
      <c r="Z34">
        <v>1998</v>
      </c>
      <c r="AA34">
        <v>1999</v>
      </c>
      <c r="AB34">
        <v>2000</v>
      </c>
      <c r="AC34">
        <v>2001</v>
      </c>
      <c r="AD34">
        <v>2002</v>
      </c>
      <c r="AE34">
        <v>2003</v>
      </c>
      <c r="AF34">
        <v>2004</v>
      </c>
      <c r="AG34">
        <v>2005</v>
      </c>
      <c r="AH34">
        <v>2006</v>
      </c>
      <c r="AI34">
        <v>2007</v>
      </c>
      <c r="AJ34">
        <v>2008</v>
      </c>
      <c r="AK34">
        <v>2009</v>
      </c>
      <c r="AL34">
        <v>2010</v>
      </c>
      <c r="AM34">
        <v>2011</v>
      </c>
      <c r="AN34">
        <v>2012</v>
      </c>
      <c r="AO34">
        <v>2013</v>
      </c>
    </row>
    <row r="35" spans="1:41">
      <c r="A35" t="s">
        <v>126</v>
      </c>
    </row>
    <row r="36" spans="1:41">
      <c r="A36">
        <v>25</v>
      </c>
      <c r="B36">
        <v>25</v>
      </c>
      <c r="C36">
        <v>25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25</v>
      </c>
      <c r="J36">
        <v>25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>
        <v>25</v>
      </c>
      <c r="S36">
        <v>25</v>
      </c>
      <c r="T36">
        <v>25</v>
      </c>
      <c r="U36">
        <v>25</v>
      </c>
      <c r="V36">
        <v>25</v>
      </c>
      <c r="W36">
        <v>25</v>
      </c>
      <c r="X36">
        <v>25</v>
      </c>
      <c r="Y36">
        <v>25</v>
      </c>
      <c r="Z36">
        <v>25</v>
      </c>
      <c r="AA36">
        <v>25</v>
      </c>
      <c r="AB36">
        <v>25</v>
      </c>
      <c r="AC36">
        <v>25</v>
      </c>
      <c r="AD36">
        <v>25</v>
      </c>
      <c r="AE36">
        <v>25</v>
      </c>
      <c r="AF36">
        <v>25</v>
      </c>
      <c r="AG36">
        <v>25</v>
      </c>
      <c r="AH36">
        <v>25</v>
      </c>
      <c r="AI36">
        <v>25</v>
      </c>
      <c r="AJ36">
        <v>25</v>
      </c>
      <c r="AK36">
        <v>25</v>
      </c>
      <c r="AL36">
        <v>25</v>
      </c>
      <c r="AM36">
        <v>25</v>
      </c>
      <c r="AN36">
        <v>25</v>
      </c>
      <c r="AO36">
        <v>25</v>
      </c>
    </row>
    <row r="37" spans="1:41">
      <c r="A37" t="s">
        <v>127</v>
      </c>
    </row>
    <row r="38" spans="1:41">
      <c r="A38" s="3">
        <v>1865</v>
      </c>
      <c r="B38" s="3">
        <v>128892</v>
      </c>
      <c r="C38" s="3">
        <v>103819</v>
      </c>
      <c r="D38" s="3">
        <v>52140</v>
      </c>
      <c r="E38" s="3">
        <v>16831</v>
      </c>
      <c r="F38" s="3">
        <v>3633</v>
      </c>
      <c r="G38" s="3">
        <v>378</v>
      </c>
    </row>
    <row r="39" spans="1:41">
      <c r="A39" s="3">
        <v>4755</v>
      </c>
      <c r="B39" s="3">
        <v>28740</v>
      </c>
      <c r="C39" s="3">
        <v>50753</v>
      </c>
      <c r="D39" s="3">
        <v>53000</v>
      </c>
      <c r="E39" s="3">
        <v>37279</v>
      </c>
      <c r="F39" s="3">
        <v>25275</v>
      </c>
      <c r="G39" s="3">
        <v>9476</v>
      </c>
    </row>
    <row r="40" spans="1:41">
      <c r="A40" s="3">
        <v>0</v>
      </c>
      <c r="B40" s="3">
        <v>19164</v>
      </c>
      <c r="C40" s="3">
        <v>47168</v>
      </c>
      <c r="D40" s="3">
        <v>40655</v>
      </c>
      <c r="E40" s="3">
        <v>35074</v>
      </c>
      <c r="F40" s="3">
        <v>22684</v>
      </c>
      <c r="G40" s="3">
        <v>6322</v>
      </c>
    </row>
    <row r="41" spans="1:41">
      <c r="A41" s="3">
        <v>0</v>
      </c>
      <c r="B41" s="3">
        <v>49413</v>
      </c>
      <c r="C41" s="3">
        <v>147739</v>
      </c>
      <c r="D41" s="3">
        <v>77954</v>
      </c>
      <c r="E41" s="3">
        <v>28536</v>
      </c>
      <c r="F41" s="3">
        <v>11477</v>
      </c>
      <c r="G41" s="3">
        <v>6716</v>
      </c>
    </row>
    <row r="42" spans="1:41">
      <c r="A42" s="3">
        <v>0</v>
      </c>
      <c r="B42" s="3">
        <v>37852</v>
      </c>
      <c r="C42" s="3">
        <v>126709</v>
      </c>
      <c r="D42" s="3">
        <v>101597</v>
      </c>
      <c r="E42" s="3">
        <v>38730</v>
      </c>
      <c r="F42" s="3">
        <v>10621</v>
      </c>
      <c r="G42" s="3">
        <v>3091</v>
      </c>
    </row>
    <row r="43" spans="1:41">
      <c r="A43" s="3">
        <v>4075</v>
      </c>
      <c r="B43" s="3">
        <v>81416</v>
      </c>
      <c r="C43" s="3">
        <v>134803</v>
      </c>
      <c r="D43" s="3">
        <v>77302</v>
      </c>
      <c r="E43" s="3">
        <v>25288</v>
      </c>
      <c r="F43" s="3">
        <v>8829</v>
      </c>
      <c r="G43" s="3">
        <v>3622</v>
      </c>
    </row>
    <row r="44" spans="1:41">
      <c r="A44" s="3">
        <v>0</v>
      </c>
      <c r="B44" s="3">
        <v>115271</v>
      </c>
      <c r="C44" s="3">
        <v>149938</v>
      </c>
      <c r="D44" s="3">
        <v>90310</v>
      </c>
      <c r="E44" s="3">
        <v>38082</v>
      </c>
      <c r="F44" s="3">
        <v>11938</v>
      </c>
      <c r="G44" s="3">
        <v>1341</v>
      </c>
    </row>
    <row r="45" spans="1:41">
      <c r="A45" s="3">
        <v>0</v>
      </c>
      <c r="B45" s="3">
        <v>51319</v>
      </c>
      <c r="C45" s="3">
        <v>56336</v>
      </c>
      <c r="D45" s="3">
        <v>48770</v>
      </c>
      <c r="E45" s="3">
        <v>28049</v>
      </c>
      <c r="F45" s="3">
        <v>9459</v>
      </c>
      <c r="G45" s="3">
        <v>2588</v>
      </c>
    </row>
    <row r="46" spans="1:41">
      <c r="A46" s="3">
        <v>584</v>
      </c>
      <c r="B46" s="3">
        <v>130548</v>
      </c>
      <c r="C46" s="3">
        <v>144278</v>
      </c>
      <c r="D46" s="3">
        <v>64777</v>
      </c>
      <c r="E46" s="3">
        <v>35870</v>
      </c>
      <c r="F46" s="3">
        <v>12779</v>
      </c>
      <c r="G46" s="3">
        <v>2712</v>
      </c>
    </row>
    <row r="47" spans="1:41">
      <c r="A47" s="3">
        <v>41982</v>
      </c>
      <c r="B47" s="3">
        <v>255242</v>
      </c>
      <c r="C47" s="3">
        <v>106211</v>
      </c>
      <c r="D47" s="3">
        <v>61435</v>
      </c>
      <c r="E47" s="3">
        <v>31960</v>
      </c>
      <c r="F47" s="3">
        <v>13274</v>
      </c>
      <c r="G47" s="3">
        <v>3831</v>
      </c>
    </row>
    <row r="48" spans="1:41">
      <c r="A48" s="3">
        <v>37862</v>
      </c>
      <c r="B48" s="3">
        <v>159592</v>
      </c>
      <c r="C48" s="3">
        <v>171480</v>
      </c>
      <c r="D48" s="3">
        <v>79374</v>
      </c>
      <c r="E48" s="3">
        <v>25165</v>
      </c>
      <c r="F48" s="3">
        <v>13853</v>
      </c>
      <c r="G48" s="3">
        <v>13254</v>
      </c>
    </row>
    <row r="49" spans="1:7">
      <c r="A49" s="3">
        <v>0</v>
      </c>
      <c r="B49" s="3">
        <v>125028</v>
      </c>
      <c r="C49" s="3">
        <v>130347</v>
      </c>
      <c r="D49" s="3">
        <v>69106</v>
      </c>
      <c r="E49" s="3">
        <v>31400</v>
      </c>
      <c r="F49" s="3">
        <v>6917</v>
      </c>
      <c r="G49" s="3">
        <v>1077</v>
      </c>
    </row>
    <row r="50" spans="1:7">
      <c r="A50" s="3">
        <v>5578</v>
      </c>
      <c r="B50" s="3">
        <v>82217</v>
      </c>
      <c r="C50" s="3">
        <v>67069</v>
      </c>
      <c r="D50" s="3">
        <v>46841</v>
      </c>
      <c r="E50" s="3">
        <v>26357</v>
      </c>
      <c r="F50" s="3">
        <v>12372</v>
      </c>
      <c r="G50" s="3">
        <v>3192</v>
      </c>
    </row>
    <row r="51" spans="1:7">
      <c r="A51" s="3">
        <v>532</v>
      </c>
      <c r="B51" s="3">
        <v>200086</v>
      </c>
      <c r="C51" s="3">
        <v>114536</v>
      </c>
      <c r="D51" s="3">
        <v>66408</v>
      </c>
      <c r="E51" s="3">
        <v>25553</v>
      </c>
      <c r="F51" s="3">
        <v>12254</v>
      </c>
      <c r="G51" s="3">
        <v>4343</v>
      </c>
    </row>
    <row r="52" spans="1:7">
      <c r="A52" s="3">
        <v>10290</v>
      </c>
      <c r="B52" s="3">
        <v>114965</v>
      </c>
      <c r="C52" s="3">
        <v>120481</v>
      </c>
      <c r="D52" s="3">
        <v>80562</v>
      </c>
      <c r="E52" s="3">
        <v>33081</v>
      </c>
      <c r="F52" s="3">
        <v>10566</v>
      </c>
      <c r="G52" s="3">
        <v>3994</v>
      </c>
    </row>
    <row r="53" spans="1:7">
      <c r="A53" s="3">
        <v>9744</v>
      </c>
      <c r="B53" s="3">
        <v>298979</v>
      </c>
      <c r="C53" s="3">
        <v>202056</v>
      </c>
      <c r="D53" s="3">
        <v>110243</v>
      </c>
      <c r="E53" s="3">
        <v>38589</v>
      </c>
      <c r="F53" s="3">
        <v>13627</v>
      </c>
      <c r="G53" s="3">
        <v>6377</v>
      </c>
    </row>
    <row r="54" spans="1:7">
      <c r="A54" s="3">
        <v>0</v>
      </c>
      <c r="B54" s="3">
        <v>107803</v>
      </c>
      <c r="C54" s="3">
        <v>175666</v>
      </c>
      <c r="D54" s="3">
        <v>126897</v>
      </c>
      <c r="E54" s="3">
        <v>61244</v>
      </c>
      <c r="F54" s="3">
        <v>21922</v>
      </c>
      <c r="G54" s="3">
        <v>5284</v>
      </c>
    </row>
    <row r="55" spans="1:7">
      <c r="A55" s="3">
        <v>27974</v>
      </c>
      <c r="B55" s="3">
        <v>116523</v>
      </c>
      <c r="C55" s="3">
        <v>101141</v>
      </c>
      <c r="D55" s="3">
        <v>54660</v>
      </c>
      <c r="E55" s="3">
        <v>42686</v>
      </c>
      <c r="F55" s="3">
        <v>22346</v>
      </c>
      <c r="G55" s="3">
        <v>6469</v>
      </c>
    </row>
    <row r="56" spans="1:7">
      <c r="A56" s="3">
        <v>9517</v>
      </c>
      <c r="B56" s="3">
        <v>96816</v>
      </c>
      <c r="C56" s="3">
        <v>120611</v>
      </c>
      <c r="D56" s="3">
        <v>55731</v>
      </c>
      <c r="E56" s="3">
        <v>23673</v>
      </c>
      <c r="F56" s="3">
        <v>11417</v>
      </c>
      <c r="G56" s="3">
        <v>10711</v>
      </c>
    </row>
    <row r="57" spans="1:7">
      <c r="A57" s="3">
        <v>5669</v>
      </c>
      <c r="B57" s="3">
        <v>173826</v>
      </c>
      <c r="C57" s="3">
        <v>159570</v>
      </c>
      <c r="D57" s="3">
        <v>73963</v>
      </c>
      <c r="E57" s="3">
        <v>26049</v>
      </c>
      <c r="F57" s="3">
        <v>10846</v>
      </c>
      <c r="G57" s="3">
        <v>5374</v>
      </c>
    </row>
    <row r="58" spans="1:7">
      <c r="A58" s="3">
        <v>29123</v>
      </c>
      <c r="B58" s="3">
        <v>379549</v>
      </c>
      <c r="C58" s="3">
        <v>256709</v>
      </c>
      <c r="D58" s="3">
        <v>88625</v>
      </c>
      <c r="E58" s="3">
        <v>29493</v>
      </c>
      <c r="F58" s="3">
        <v>8842</v>
      </c>
      <c r="G58" s="3">
        <v>11079</v>
      </c>
    </row>
    <row r="59" spans="1:7">
      <c r="A59" s="3">
        <v>27143</v>
      </c>
      <c r="B59" s="3">
        <v>420492</v>
      </c>
      <c r="C59" s="3">
        <v>239036</v>
      </c>
      <c r="D59" s="3">
        <v>128757</v>
      </c>
      <c r="E59" s="3">
        <v>65387</v>
      </c>
      <c r="F59" s="3">
        <v>24252</v>
      </c>
      <c r="G59" s="3">
        <v>5344</v>
      </c>
    </row>
    <row r="60" spans="1:7">
      <c r="A60" s="3">
        <v>132411</v>
      </c>
      <c r="B60" s="3">
        <v>557772</v>
      </c>
      <c r="C60" s="3">
        <v>280728</v>
      </c>
      <c r="D60" s="3">
        <v>118204</v>
      </c>
      <c r="E60" s="3">
        <v>43505</v>
      </c>
      <c r="F60" s="3">
        <v>17893</v>
      </c>
      <c r="G60" s="3">
        <v>3829</v>
      </c>
    </row>
    <row r="61" spans="1:7">
      <c r="A61" s="3">
        <v>22385</v>
      </c>
      <c r="B61" s="3">
        <v>1065665</v>
      </c>
      <c r="C61" s="3">
        <v>770060</v>
      </c>
      <c r="D61" s="3">
        <v>195833</v>
      </c>
      <c r="E61" s="3">
        <v>25930</v>
      </c>
      <c r="F61" s="3">
        <v>4099</v>
      </c>
      <c r="G61" s="3">
        <v>512</v>
      </c>
    </row>
    <row r="62" spans="1:7">
      <c r="A62" s="3">
        <v>2767</v>
      </c>
      <c r="B62" s="3">
        <v>238030</v>
      </c>
      <c r="C62" s="3">
        <v>251877</v>
      </c>
      <c r="D62" s="3">
        <v>112502</v>
      </c>
      <c r="E62" s="3">
        <v>24645</v>
      </c>
      <c r="F62" s="3">
        <v>4036</v>
      </c>
      <c r="G62" s="3">
        <v>371</v>
      </c>
    </row>
    <row r="63" spans="1:7">
      <c r="A63" s="3">
        <v>30632</v>
      </c>
      <c r="B63" s="3">
        <v>289384</v>
      </c>
      <c r="C63" s="3">
        <v>291487</v>
      </c>
      <c r="D63" s="3">
        <v>116515</v>
      </c>
      <c r="E63" s="3">
        <v>25489</v>
      </c>
      <c r="F63" s="3">
        <v>3725</v>
      </c>
      <c r="G63" s="3">
        <v>23</v>
      </c>
    </row>
    <row r="64" spans="1:7">
      <c r="A64" s="3">
        <v>614</v>
      </c>
      <c r="B64" s="3">
        <v>458926</v>
      </c>
      <c r="C64" s="3">
        <v>205151</v>
      </c>
      <c r="D64" s="3">
        <v>101262</v>
      </c>
      <c r="E64" s="3">
        <v>35089</v>
      </c>
      <c r="F64" s="3">
        <v>14619</v>
      </c>
      <c r="G64" s="3">
        <v>5374</v>
      </c>
    </row>
    <row r="65" spans="1:7">
      <c r="A65" s="3">
        <v>34714</v>
      </c>
      <c r="B65" s="3">
        <v>273204</v>
      </c>
      <c r="C65" s="3">
        <v>206568</v>
      </c>
      <c r="D65" s="3">
        <v>103648</v>
      </c>
      <c r="E65" s="3">
        <v>29843</v>
      </c>
      <c r="F65" s="3">
        <v>6899</v>
      </c>
      <c r="G65" s="3">
        <v>564</v>
      </c>
    </row>
    <row r="66" spans="1:7">
      <c r="A66" s="3">
        <v>38417</v>
      </c>
      <c r="B66" s="3">
        <v>272910</v>
      </c>
      <c r="C66" s="3">
        <v>259592</v>
      </c>
      <c r="D66" s="3">
        <v>72667</v>
      </c>
      <c r="E66" s="3">
        <v>20350</v>
      </c>
      <c r="F66" s="3">
        <v>6820</v>
      </c>
      <c r="G66" s="3">
        <v>30028</v>
      </c>
    </row>
    <row r="67" spans="1:7">
      <c r="A67" s="3">
        <v>7904</v>
      </c>
      <c r="B67" s="3">
        <v>84604</v>
      </c>
      <c r="C67" s="3">
        <v>142692</v>
      </c>
      <c r="D67" s="3">
        <v>81475</v>
      </c>
      <c r="E67" s="3">
        <v>43178</v>
      </c>
      <c r="F67" s="3">
        <v>16629</v>
      </c>
      <c r="G67" s="3">
        <v>3602</v>
      </c>
    </row>
    <row r="68" spans="1:7">
      <c r="A68" s="3">
        <v>0</v>
      </c>
      <c r="B68" s="3">
        <v>40009</v>
      </c>
      <c r="C68" s="3">
        <v>106996</v>
      </c>
      <c r="D68" s="3">
        <v>68771</v>
      </c>
      <c r="E68" s="3">
        <v>38712</v>
      </c>
      <c r="F68" s="3">
        <v>19275</v>
      </c>
      <c r="G68" s="3">
        <v>5664</v>
      </c>
    </row>
    <row r="69" spans="1:7">
      <c r="A69" s="3">
        <v>0</v>
      </c>
      <c r="B69" s="3">
        <v>59293</v>
      </c>
      <c r="C69" s="3">
        <v>228994</v>
      </c>
      <c r="D69" s="3">
        <v>67488</v>
      </c>
      <c r="E69" s="3">
        <v>26123</v>
      </c>
      <c r="F69" s="3">
        <v>11919</v>
      </c>
      <c r="G69" s="3">
        <v>5049</v>
      </c>
    </row>
    <row r="70" spans="1:7">
      <c r="A70" s="3">
        <v>0</v>
      </c>
      <c r="B70" s="3">
        <v>34668</v>
      </c>
      <c r="C70" s="3">
        <v>123090</v>
      </c>
      <c r="D70" s="3">
        <v>101058</v>
      </c>
      <c r="E70" s="3">
        <v>36317</v>
      </c>
      <c r="F70" s="3">
        <v>9088</v>
      </c>
      <c r="G70" s="3">
        <v>5367</v>
      </c>
    </row>
    <row r="71" spans="1:7">
      <c r="A71" s="3">
        <v>2592</v>
      </c>
      <c r="B71" s="3">
        <v>71221</v>
      </c>
      <c r="C71" s="3">
        <v>146305</v>
      </c>
      <c r="D71" s="3">
        <v>76572</v>
      </c>
      <c r="E71" s="3">
        <v>36240</v>
      </c>
      <c r="F71" s="3">
        <v>13390</v>
      </c>
      <c r="G71" s="3">
        <v>4942</v>
      </c>
    </row>
    <row r="72" spans="1:7">
      <c r="A72" s="3">
        <v>0</v>
      </c>
      <c r="B72" s="3">
        <v>58536</v>
      </c>
      <c r="C72" s="3">
        <v>152708</v>
      </c>
      <c r="D72" s="3">
        <v>79583</v>
      </c>
      <c r="E72" s="3">
        <v>35412</v>
      </c>
      <c r="F72" s="3">
        <v>16178</v>
      </c>
      <c r="G72" s="3">
        <v>8795</v>
      </c>
    </row>
    <row r="73" spans="1:7">
      <c r="A73" s="3">
        <v>22266</v>
      </c>
      <c r="B73" s="3">
        <v>132972</v>
      </c>
      <c r="C73" s="3">
        <v>185634</v>
      </c>
      <c r="D73" s="3">
        <v>101317</v>
      </c>
      <c r="E73" s="3">
        <v>48800</v>
      </c>
      <c r="F73" s="3">
        <v>25732</v>
      </c>
      <c r="G73" s="3">
        <v>12505</v>
      </c>
    </row>
    <row r="74" spans="1:7">
      <c r="A74" s="3">
        <v>575</v>
      </c>
      <c r="B74" s="3">
        <v>56151</v>
      </c>
      <c r="C74" s="3">
        <v>145292</v>
      </c>
      <c r="D74" s="3">
        <v>77632</v>
      </c>
      <c r="E74" s="3">
        <v>22174</v>
      </c>
      <c r="F74" s="3">
        <v>5208</v>
      </c>
      <c r="G74" s="3">
        <v>1904</v>
      </c>
    </row>
    <row r="75" spans="1:7">
      <c r="A75" s="3">
        <v>40</v>
      </c>
      <c r="B75" s="3">
        <v>71498</v>
      </c>
      <c r="C75" s="3">
        <v>104868</v>
      </c>
      <c r="D75" s="3">
        <v>46954</v>
      </c>
      <c r="E75" s="3">
        <v>17871</v>
      </c>
      <c r="F75" s="3">
        <v>8567</v>
      </c>
      <c r="G75" s="3">
        <v>7184</v>
      </c>
    </row>
    <row r="76" spans="1:7">
      <c r="A76" s="3">
        <v>6606</v>
      </c>
      <c r="B76" s="3">
        <v>104371</v>
      </c>
      <c r="C76" s="3">
        <v>160424</v>
      </c>
      <c r="D76" s="3">
        <v>85250</v>
      </c>
      <c r="E76" s="3">
        <v>42096</v>
      </c>
      <c r="F76" s="3">
        <v>14512</v>
      </c>
      <c r="G76" s="3">
        <v>3366</v>
      </c>
    </row>
    <row r="77" spans="1:7">
      <c r="A77" s="3">
        <v>13</v>
      </c>
      <c r="B77" s="3">
        <v>53216</v>
      </c>
      <c r="C77" s="3">
        <v>118000</v>
      </c>
      <c r="D77" s="3">
        <v>75939</v>
      </c>
      <c r="E77" s="3">
        <v>36796</v>
      </c>
      <c r="F77" s="3">
        <v>14563</v>
      </c>
      <c r="G77" s="3">
        <v>3894</v>
      </c>
    </row>
    <row r="78" spans="1:7">
      <c r="A78" s="3">
        <v>0</v>
      </c>
      <c r="B78" s="3">
        <v>71712</v>
      </c>
      <c r="C78" s="3">
        <v>123686</v>
      </c>
      <c r="D78" s="3">
        <v>66930</v>
      </c>
      <c r="E78" s="3">
        <v>35143</v>
      </c>
      <c r="F78" s="3">
        <v>14445</v>
      </c>
      <c r="G78" s="3">
        <v>4146</v>
      </c>
    </row>
    <row r="79" spans="1:7">
      <c r="A79" s="15" t="s">
        <v>148</v>
      </c>
    </row>
    <row r="80" spans="1:7">
      <c r="A80" s="1">
        <v>33.299999999999997</v>
      </c>
      <c r="B80" s="1">
        <v>196.7</v>
      </c>
      <c r="C80" s="1">
        <v>463.8</v>
      </c>
      <c r="D80" s="1">
        <v>770.3</v>
      </c>
      <c r="E80" s="1">
        <v>1068.5999999999999</v>
      </c>
      <c r="F80" s="1">
        <v>1333.3</v>
      </c>
      <c r="G80" s="1">
        <v>1555.4</v>
      </c>
    </row>
    <row r="81" spans="1:7">
      <c r="A81" s="1">
        <v>33.299999999999997</v>
      </c>
      <c r="B81" s="1">
        <v>196.7</v>
      </c>
      <c r="C81" s="1">
        <v>463.8</v>
      </c>
      <c r="D81" s="1">
        <v>770.3</v>
      </c>
      <c r="E81" s="1">
        <v>1068.5999999999999</v>
      </c>
      <c r="F81" s="1">
        <v>1333.3</v>
      </c>
      <c r="G81" s="1">
        <v>1555.4</v>
      </c>
    </row>
    <row r="82" spans="1:7">
      <c r="A82" s="1">
        <v>33.299999999999997</v>
      </c>
      <c r="B82" s="1">
        <v>196.7</v>
      </c>
      <c r="C82" s="1">
        <v>463.8</v>
      </c>
      <c r="D82" s="1">
        <v>770.3</v>
      </c>
      <c r="E82" s="1">
        <v>1068.5999999999999</v>
      </c>
      <c r="F82" s="1">
        <v>1333.3</v>
      </c>
      <c r="G82" s="1">
        <v>1555.4</v>
      </c>
    </row>
    <row r="83" spans="1:7">
      <c r="A83" s="1">
        <v>33.299999999999997</v>
      </c>
      <c r="B83" s="1">
        <v>196.7</v>
      </c>
      <c r="C83" s="1">
        <v>463.8</v>
      </c>
      <c r="D83" s="1">
        <v>770.3</v>
      </c>
      <c r="E83" s="1">
        <v>1068.5999999999999</v>
      </c>
      <c r="F83" s="1">
        <v>1333.3</v>
      </c>
      <c r="G83" s="1">
        <v>1555.4</v>
      </c>
    </row>
    <row r="84" spans="1:7">
      <c r="A84" s="1">
        <v>33.299999999999997</v>
      </c>
      <c r="B84" s="1">
        <v>196.7</v>
      </c>
      <c r="C84" s="1">
        <v>463.8</v>
      </c>
      <c r="D84" s="1">
        <v>770.3</v>
      </c>
      <c r="E84" s="1">
        <v>1068.5999999999999</v>
      </c>
      <c r="F84" s="1">
        <v>1333.3</v>
      </c>
      <c r="G84" s="1">
        <v>1555.4</v>
      </c>
    </row>
    <row r="85" spans="1:7">
      <c r="A85" s="1">
        <v>33.299999999999997</v>
      </c>
      <c r="B85" s="1">
        <v>196.7</v>
      </c>
      <c r="C85" s="1">
        <v>463.8</v>
      </c>
      <c r="D85" s="1">
        <v>770.3</v>
      </c>
      <c r="E85" s="1">
        <v>1068.5999999999999</v>
      </c>
      <c r="F85" s="1">
        <v>1333.3</v>
      </c>
      <c r="G85" s="1">
        <v>1555.4</v>
      </c>
    </row>
    <row r="86" spans="1:7">
      <c r="A86" s="1">
        <v>33.299999999999997</v>
      </c>
      <c r="B86" s="1">
        <v>196.7</v>
      </c>
      <c r="C86" s="1">
        <v>463.8</v>
      </c>
      <c r="D86" s="1">
        <v>770.3</v>
      </c>
      <c r="E86" s="1">
        <v>1068.5999999999999</v>
      </c>
      <c r="F86" s="1">
        <v>1333.3</v>
      </c>
      <c r="G86" s="1">
        <v>1555.4</v>
      </c>
    </row>
    <row r="87" spans="1:7">
      <c r="A87" s="1">
        <v>33.299999999999997</v>
      </c>
      <c r="B87" s="1">
        <v>196.7</v>
      </c>
      <c r="C87" s="1">
        <v>463.8</v>
      </c>
      <c r="D87" s="1">
        <v>770.3</v>
      </c>
      <c r="E87" s="1">
        <v>1068.5999999999999</v>
      </c>
      <c r="F87" s="1">
        <v>1333.3</v>
      </c>
      <c r="G87" s="1">
        <v>1555.4</v>
      </c>
    </row>
    <row r="88" spans="1:7">
      <c r="A88" s="1">
        <v>33.299999999999997</v>
      </c>
      <c r="B88" s="1">
        <v>196.7</v>
      </c>
      <c r="C88" s="1">
        <v>463.8</v>
      </c>
      <c r="D88" s="1">
        <v>770.3</v>
      </c>
      <c r="E88" s="1">
        <v>1068.5999999999999</v>
      </c>
      <c r="F88" s="1">
        <v>1333.3</v>
      </c>
      <c r="G88" s="1">
        <v>1555.4</v>
      </c>
    </row>
    <row r="89" spans="1:7">
      <c r="A89" s="1">
        <v>33.299999999999997</v>
      </c>
      <c r="B89" s="1">
        <v>196.7</v>
      </c>
      <c r="C89" s="1">
        <v>463.8</v>
      </c>
      <c r="D89" s="1">
        <v>770.3</v>
      </c>
      <c r="E89" s="1">
        <v>1068.5999999999999</v>
      </c>
      <c r="F89" s="1">
        <v>1333.3</v>
      </c>
      <c r="G89" s="1">
        <v>1555.4</v>
      </c>
    </row>
    <row r="90" spans="1:7">
      <c r="A90" s="1">
        <v>33.299999999999997</v>
      </c>
      <c r="B90" s="1">
        <v>196.7</v>
      </c>
      <c r="C90" s="1">
        <v>463.8</v>
      </c>
      <c r="D90" s="1">
        <v>770.3</v>
      </c>
      <c r="E90" s="1">
        <v>1068.5999999999999</v>
      </c>
      <c r="F90" s="1">
        <v>1333.3</v>
      </c>
      <c r="G90" s="1">
        <v>1555.4</v>
      </c>
    </row>
    <row r="91" spans="1:7">
      <c r="A91" s="1">
        <v>33.299999999999997</v>
      </c>
      <c r="B91" s="1">
        <v>196.7</v>
      </c>
      <c r="C91" s="1">
        <v>463.8</v>
      </c>
      <c r="D91" s="1">
        <v>770.3</v>
      </c>
      <c r="E91" s="1">
        <v>1068.5999999999999</v>
      </c>
      <c r="F91" s="1">
        <v>1333.3</v>
      </c>
      <c r="G91" s="1">
        <v>1555.4</v>
      </c>
    </row>
    <row r="92" spans="1:7">
      <c r="A92" s="1">
        <v>33.299999999999997</v>
      </c>
      <c r="B92" s="1">
        <v>196.7</v>
      </c>
      <c r="C92" s="1">
        <v>463.8</v>
      </c>
      <c r="D92" s="1">
        <v>770.3</v>
      </c>
      <c r="E92" s="1">
        <v>1068.5999999999999</v>
      </c>
      <c r="F92" s="1">
        <v>1333.3</v>
      </c>
      <c r="G92" s="1">
        <v>1555.4</v>
      </c>
    </row>
    <row r="93" spans="1:7">
      <c r="A93" s="1">
        <v>33.299999999999997</v>
      </c>
      <c r="B93" s="1">
        <v>196.7</v>
      </c>
      <c r="C93" s="1">
        <v>463.8</v>
      </c>
      <c r="D93" s="1">
        <v>770.3</v>
      </c>
      <c r="E93" s="1">
        <v>1068.5999999999999</v>
      </c>
      <c r="F93" s="1">
        <v>1333.3</v>
      </c>
      <c r="G93" s="1">
        <v>1555.4</v>
      </c>
    </row>
    <row r="94" spans="1:7">
      <c r="A94" s="1">
        <v>33.299999999999997</v>
      </c>
      <c r="B94" s="1">
        <v>196.7</v>
      </c>
      <c r="C94" s="1">
        <v>463.8</v>
      </c>
      <c r="D94" s="1">
        <v>770.3</v>
      </c>
      <c r="E94" s="1">
        <v>1068.5999999999999</v>
      </c>
      <c r="F94" s="1">
        <v>1333.3</v>
      </c>
      <c r="G94" s="1">
        <v>1555.4</v>
      </c>
    </row>
    <row r="95" spans="1:7">
      <c r="A95" s="1">
        <v>33.299999999999997</v>
      </c>
      <c r="B95" s="1">
        <v>196.7</v>
      </c>
      <c r="C95" s="1">
        <v>463.8</v>
      </c>
      <c r="D95" s="1">
        <v>770.3</v>
      </c>
      <c r="E95" s="1">
        <v>1068.5999999999999</v>
      </c>
      <c r="F95" s="1">
        <v>1333.3</v>
      </c>
      <c r="G95" s="1">
        <v>1555.4</v>
      </c>
    </row>
    <row r="96" spans="1:7">
      <c r="A96" s="1">
        <v>33.299999999999997</v>
      </c>
      <c r="B96" s="1">
        <v>196.7</v>
      </c>
      <c r="C96" s="1">
        <v>463.8</v>
      </c>
      <c r="D96" s="1">
        <v>770.3</v>
      </c>
      <c r="E96" s="1">
        <v>1068.5999999999999</v>
      </c>
      <c r="F96" s="1">
        <v>1333.3</v>
      </c>
      <c r="G96" s="1">
        <v>1555.4</v>
      </c>
    </row>
    <row r="97" spans="1:7">
      <c r="A97" s="1">
        <v>33.299999999999997</v>
      </c>
      <c r="B97" s="1">
        <v>196.7</v>
      </c>
      <c r="C97" s="1">
        <v>463.8</v>
      </c>
      <c r="D97" s="1">
        <v>770.3</v>
      </c>
      <c r="E97" s="1">
        <v>1068.5999999999999</v>
      </c>
      <c r="F97" s="1">
        <v>1333.3</v>
      </c>
      <c r="G97" s="1">
        <v>1555.4</v>
      </c>
    </row>
    <row r="98" spans="1:7">
      <c r="A98" s="1">
        <v>33.299999999999997</v>
      </c>
      <c r="B98" s="1">
        <v>196.7</v>
      </c>
      <c r="C98" s="1">
        <v>463.8</v>
      </c>
      <c r="D98" s="1">
        <v>770.3</v>
      </c>
      <c r="E98" s="1">
        <v>1068.5999999999999</v>
      </c>
      <c r="F98" s="1">
        <v>1333.3</v>
      </c>
      <c r="G98" s="1">
        <v>1555.4</v>
      </c>
    </row>
    <row r="99" spans="1:7">
      <c r="A99" s="1">
        <v>33.299999999999997</v>
      </c>
      <c r="B99" s="1">
        <v>196.7</v>
      </c>
      <c r="C99" s="1">
        <v>463.8</v>
      </c>
      <c r="D99" s="1">
        <v>770.3</v>
      </c>
      <c r="E99" s="1">
        <v>1068.5999999999999</v>
      </c>
      <c r="F99" s="1">
        <v>1333.3</v>
      </c>
      <c r="G99" s="1">
        <v>1555.4</v>
      </c>
    </row>
    <row r="100" spans="1:7">
      <c r="A100" s="1">
        <v>33.299999999999997</v>
      </c>
      <c r="B100" s="1">
        <v>196.7</v>
      </c>
      <c r="C100" s="1">
        <v>463.8</v>
      </c>
      <c r="D100" s="1">
        <v>770.3</v>
      </c>
      <c r="E100" s="1">
        <v>1068.5999999999999</v>
      </c>
      <c r="F100" s="1">
        <v>1333.3</v>
      </c>
      <c r="G100" s="1">
        <v>1555.4</v>
      </c>
    </row>
    <row r="101" spans="1:7">
      <c r="A101" s="1">
        <v>33.299999999999997</v>
      </c>
      <c r="B101" s="1">
        <v>196.7</v>
      </c>
      <c r="C101" s="1">
        <v>463.8</v>
      </c>
      <c r="D101" s="1">
        <v>770.3</v>
      </c>
      <c r="E101" s="1">
        <v>1068.5999999999999</v>
      </c>
      <c r="F101" s="1">
        <v>1333.3</v>
      </c>
      <c r="G101" s="1">
        <v>1555.4</v>
      </c>
    </row>
    <row r="102" spans="1:7">
      <c r="A102" s="1">
        <v>33.299999999999997</v>
      </c>
      <c r="B102" s="1">
        <v>196.7</v>
      </c>
      <c r="C102" s="1">
        <v>463.8</v>
      </c>
      <c r="D102" s="1">
        <v>770.3</v>
      </c>
      <c r="E102" s="1">
        <v>1068.5999999999999</v>
      </c>
      <c r="F102" s="1">
        <v>1333.3</v>
      </c>
      <c r="G102" s="1">
        <v>1555.4</v>
      </c>
    </row>
    <row r="103" spans="1:7">
      <c r="A103" s="1">
        <v>33.299999999999997</v>
      </c>
      <c r="B103" s="1">
        <v>196.7</v>
      </c>
      <c r="C103" s="1">
        <v>463.8</v>
      </c>
      <c r="D103" s="1">
        <v>770.3</v>
      </c>
      <c r="E103" s="1">
        <v>1068.5999999999999</v>
      </c>
      <c r="F103" s="1">
        <v>1333.3</v>
      </c>
      <c r="G103" s="1">
        <v>1555.4</v>
      </c>
    </row>
    <row r="104" spans="1:7">
      <c r="A104" s="1">
        <v>33.299999999999997</v>
      </c>
      <c r="B104" s="1">
        <v>196.7</v>
      </c>
      <c r="C104" s="1">
        <v>463.8</v>
      </c>
      <c r="D104" s="1">
        <v>770.3</v>
      </c>
      <c r="E104" s="1">
        <v>1068.5999999999999</v>
      </c>
      <c r="F104" s="1">
        <v>1333.3</v>
      </c>
      <c r="G104" s="1">
        <v>1555.4</v>
      </c>
    </row>
    <row r="105" spans="1:7">
      <c r="A105" s="1">
        <v>33.299999999999997</v>
      </c>
      <c r="B105" s="1">
        <v>196.7</v>
      </c>
      <c r="C105" s="1">
        <v>463.8</v>
      </c>
      <c r="D105" s="1">
        <v>770.3</v>
      </c>
      <c r="E105" s="1">
        <v>1068.5999999999999</v>
      </c>
      <c r="F105" s="1">
        <v>1333.3</v>
      </c>
      <c r="G105" s="1">
        <v>1555.4</v>
      </c>
    </row>
    <row r="106" spans="1:7">
      <c r="A106" s="1">
        <v>33.299999999999997</v>
      </c>
      <c r="B106" s="1">
        <v>196.7</v>
      </c>
      <c r="C106" s="1">
        <v>463.8</v>
      </c>
      <c r="D106" s="1">
        <v>770.3</v>
      </c>
      <c r="E106" s="1">
        <v>1068.5999999999999</v>
      </c>
      <c r="F106" s="1">
        <v>1333.3</v>
      </c>
      <c r="G106" s="1">
        <v>1555.4</v>
      </c>
    </row>
    <row r="107" spans="1:7">
      <c r="A107" s="1">
        <v>33.299999999999997</v>
      </c>
      <c r="B107" s="1">
        <v>196.7</v>
      </c>
      <c r="C107" s="1">
        <v>463.8</v>
      </c>
      <c r="D107" s="1">
        <v>770.3</v>
      </c>
      <c r="E107" s="1">
        <v>1068.5999999999999</v>
      </c>
      <c r="F107" s="1">
        <v>1333.3</v>
      </c>
      <c r="G107" s="1">
        <v>1555.4</v>
      </c>
    </row>
    <row r="108" spans="1:7">
      <c r="A108" s="1">
        <v>33.299999999999997</v>
      </c>
      <c r="B108" s="1">
        <v>196.7</v>
      </c>
      <c r="C108" s="1">
        <v>463.8</v>
      </c>
      <c r="D108" s="1">
        <v>770.3</v>
      </c>
      <c r="E108" s="1">
        <v>1068.5999999999999</v>
      </c>
      <c r="F108" s="1">
        <v>1333.3</v>
      </c>
      <c r="G108" s="1">
        <v>1555.4</v>
      </c>
    </row>
    <row r="109" spans="1:7">
      <c r="A109" s="1">
        <v>33.299999999999997</v>
      </c>
      <c r="B109" s="1">
        <v>196.7</v>
      </c>
      <c r="C109" s="1">
        <v>463.8</v>
      </c>
      <c r="D109" s="1">
        <v>770.3</v>
      </c>
      <c r="E109" s="1">
        <v>1068.5999999999999</v>
      </c>
      <c r="F109" s="1">
        <v>1333.3</v>
      </c>
      <c r="G109" s="1">
        <v>1555.4</v>
      </c>
    </row>
    <row r="110" spans="1:7">
      <c r="A110" s="1">
        <v>33.299999999999997</v>
      </c>
      <c r="B110" s="1">
        <v>196.7</v>
      </c>
      <c r="C110" s="1">
        <v>463.8</v>
      </c>
      <c r="D110" s="1">
        <v>770.3</v>
      </c>
      <c r="E110" s="1">
        <v>1068.5999999999999</v>
      </c>
      <c r="F110" s="1">
        <v>1333.3</v>
      </c>
      <c r="G110" s="1">
        <v>1555.4</v>
      </c>
    </row>
    <row r="111" spans="1:7">
      <c r="A111" s="1">
        <v>33.299999999999997</v>
      </c>
      <c r="B111" s="1">
        <v>196.7</v>
      </c>
      <c r="C111" s="1">
        <v>463.8</v>
      </c>
      <c r="D111" s="1">
        <v>770.3</v>
      </c>
      <c r="E111" s="1">
        <v>1068.5999999999999</v>
      </c>
      <c r="F111" s="1">
        <v>1333.3</v>
      </c>
      <c r="G111" s="1">
        <v>1555.4</v>
      </c>
    </row>
    <row r="112" spans="1:7">
      <c r="A112" s="1">
        <v>33.299999999999997</v>
      </c>
      <c r="B112" s="1">
        <v>196.7</v>
      </c>
      <c r="C112" s="1">
        <v>463.8</v>
      </c>
      <c r="D112" s="1">
        <v>770.3</v>
      </c>
      <c r="E112" s="1">
        <v>1068.5999999999999</v>
      </c>
      <c r="F112" s="1">
        <v>1333.3</v>
      </c>
      <c r="G112" s="1">
        <v>1555.4</v>
      </c>
    </row>
    <row r="113" spans="1:7">
      <c r="A113" s="1">
        <v>33.299999999999997</v>
      </c>
      <c r="B113" s="1">
        <v>196.7</v>
      </c>
      <c r="C113" s="1">
        <v>463.8</v>
      </c>
      <c r="D113" s="1">
        <v>770.3</v>
      </c>
      <c r="E113" s="1">
        <v>1068.5999999999999</v>
      </c>
      <c r="F113" s="1">
        <v>1333.3</v>
      </c>
      <c r="G113" s="1">
        <v>1555.4</v>
      </c>
    </row>
    <row r="114" spans="1:7">
      <c r="A114" s="1">
        <v>33.299999999999997</v>
      </c>
      <c r="B114" s="1">
        <v>196.7</v>
      </c>
      <c r="C114" s="1">
        <v>463.8</v>
      </c>
      <c r="D114" s="1">
        <v>770.3</v>
      </c>
      <c r="E114" s="1">
        <v>1068.5999999999999</v>
      </c>
      <c r="F114" s="1">
        <v>1333.3</v>
      </c>
      <c r="G114" s="1">
        <v>1555.4</v>
      </c>
    </row>
    <row r="115" spans="1:7">
      <c r="A115" s="1">
        <v>33.299999999999997</v>
      </c>
      <c r="B115" s="1">
        <v>196.7</v>
      </c>
      <c r="C115" s="1">
        <v>463.8</v>
      </c>
      <c r="D115" s="1">
        <v>770.3</v>
      </c>
      <c r="E115" s="1">
        <v>1068.5999999999999</v>
      </c>
      <c r="F115" s="1">
        <v>1333.3</v>
      </c>
      <c r="G115" s="1">
        <v>1555.4</v>
      </c>
    </row>
    <row r="116" spans="1:7">
      <c r="A116" s="1">
        <v>33.299999999999997</v>
      </c>
      <c r="B116" s="1">
        <v>196.7</v>
      </c>
      <c r="C116" s="1">
        <v>463.8</v>
      </c>
      <c r="D116" s="1">
        <v>770.3</v>
      </c>
      <c r="E116" s="1">
        <v>1068.5999999999999</v>
      </c>
      <c r="F116" s="1">
        <v>1333.3</v>
      </c>
      <c r="G116" s="1">
        <v>1555.4</v>
      </c>
    </row>
    <row r="117" spans="1:7">
      <c r="A117" s="1">
        <v>33.299999999999997</v>
      </c>
      <c r="B117" s="1">
        <v>196.7</v>
      </c>
      <c r="C117" s="1">
        <v>463.8</v>
      </c>
      <c r="D117" s="1">
        <v>770.3</v>
      </c>
      <c r="E117" s="1">
        <v>1068.5999999999999</v>
      </c>
      <c r="F117" s="1">
        <v>1333.3</v>
      </c>
      <c r="G117" s="1">
        <v>1555.4</v>
      </c>
    </row>
    <row r="118" spans="1:7">
      <c r="A118" s="1">
        <v>33.299999999999997</v>
      </c>
      <c r="B118" s="1">
        <v>196.7</v>
      </c>
      <c r="C118" s="1">
        <v>463.8</v>
      </c>
      <c r="D118" s="1">
        <v>770.3</v>
      </c>
      <c r="E118" s="1">
        <v>1068.5999999999999</v>
      </c>
      <c r="F118" s="1">
        <v>1333.3</v>
      </c>
      <c r="G118" s="1">
        <v>1555.4</v>
      </c>
    </row>
    <row r="119" spans="1:7">
      <c r="A119" s="1">
        <v>33.299999999999997</v>
      </c>
      <c r="B119" s="1">
        <v>196.7</v>
      </c>
      <c r="C119" s="1">
        <v>463.8</v>
      </c>
      <c r="D119" s="1">
        <v>770.3</v>
      </c>
      <c r="E119" s="1">
        <v>1068.5999999999999</v>
      </c>
      <c r="F119" s="1">
        <v>1333.3</v>
      </c>
      <c r="G119" s="1">
        <v>1555.4</v>
      </c>
    </row>
    <row r="120" spans="1:7">
      <c r="A120" s="1">
        <v>33.299999999999997</v>
      </c>
      <c r="B120" s="1">
        <v>196.7</v>
      </c>
      <c r="C120" s="1">
        <v>463.8</v>
      </c>
      <c r="D120" s="1">
        <v>770.3</v>
      </c>
      <c r="E120" s="1">
        <v>1068.5999999999999</v>
      </c>
      <c r="F120" s="1">
        <v>1333.3</v>
      </c>
      <c r="G120" s="1">
        <v>1555.4</v>
      </c>
    </row>
    <row r="121" spans="1:7">
      <c r="A121" s="1">
        <v>33.299999999999997</v>
      </c>
      <c r="B121" s="1">
        <v>196.7</v>
      </c>
      <c r="C121" s="1">
        <v>463.8</v>
      </c>
      <c r="D121" s="1">
        <v>770.3</v>
      </c>
      <c r="E121" s="1">
        <v>1068.5999999999999</v>
      </c>
      <c r="F121" s="1">
        <v>1333.3</v>
      </c>
      <c r="G121" s="1">
        <v>1555.4</v>
      </c>
    </row>
    <row r="122" spans="1:7">
      <c r="A122" s="1">
        <v>33.299999999999997</v>
      </c>
      <c r="B122" s="1">
        <v>196.7</v>
      </c>
      <c r="C122" s="1">
        <v>463.8</v>
      </c>
      <c r="D122" s="1">
        <v>770.3</v>
      </c>
      <c r="E122" s="1">
        <v>1068.5999999999999</v>
      </c>
      <c r="F122" s="1">
        <v>1333.3</v>
      </c>
      <c r="G122" s="1">
        <v>1555.4</v>
      </c>
    </row>
    <row r="123" spans="1:7">
      <c r="A123" s="1">
        <v>33.299999999999997</v>
      </c>
      <c r="B123" s="1">
        <v>196.7</v>
      </c>
      <c r="C123" s="1">
        <v>463.8</v>
      </c>
      <c r="D123" s="1">
        <v>770.3</v>
      </c>
      <c r="E123" s="1">
        <v>1068.5999999999999</v>
      </c>
      <c r="F123" s="1">
        <v>1333.3</v>
      </c>
      <c r="G123" s="1">
        <v>1555.4</v>
      </c>
    </row>
    <row r="124" spans="1:7">
      <c r="A124" s="1">
        <v>33.299999999999997</v>
      </c>
      <c r="B124" s="1">
        <v>196.7</v>
      </c>
      <c r="C124" s="1">
        <v>463.8</v>
      </c>
      <c r="D124" s="1">
        <v>770.3</v>
      </c>
      <c r="E124" s="1">
        <v>1068.5999999999999</v>
      </c>
      <c r="F124" s="1">
        <v>1333.3</v>
      </c>
      <c r="G124" s="1">
        <v>1555.4</v>
      </c>
    </row>
    <row r="125" spans="1:7">
      <c r="A125" s="1">
        <v>33.299999999999997</v>
      </c>
      <c r="B125" s="1">
        <v>196.7</v>
      </c>
      <c r="C125" s="1">
        <v>463.8</v>
      </c>
      <c r="D125" s="1">
        <v>770.3</v>
      </c>
      <c r="E125" s="1">
        <v>1068.5999999999999</v>
      </c>
      <c r="F125" s="1">
        <v>1333.3</v>
      </c>
      <c r="G125" s="1">
        <v>1555.4</v>
      </c>
    </row>
    <row r="126" spans="1:7">
      <c r="A126" s="1">
        <v>33.299999999999997</v>
      </c>
      <c r="B126" s="1">
        <v>196.7</v>
      </c>
      <c r="C126" s="1">
        <v>463.8</v>
      </c>
      <c r="D126" s="1">
        <v>770.3</v>
      </c>
      <c r="E126" s="1">
        <v>1068.5999999999999</v>
      </c>
      <c r="F126" s="1">
        <v>1333.3</v>
      </c>
      <c r="G126" s="1">
        <v>1555.4</v>
      </c>
    </row>
    <row r="127" spans="1:7">
      <c r="A127" s="1">
        <v>33.299999999999997</v>
      </c>
      <c r="B127" s="1">
        <v>196.7</v>
      </c>
      <c r="C127" s="1">
        <v>463.8</v>
      </c>
      <c r="D127" s="1">
        <v>770.3</v>
      </c>
      <c r="E127" s="1">
        <v>1068.5999999999999</v>
      </c>
      <c r="F127" s="1">
        <v>1333.3</v>
      </c>
      <c r="G127" s="1">
        <v>1555.4</v>
      </c>
    </row>
    <row r="128" spans="1:7">
      <c r="A128" s="1">
        <v>33.299999999999997</v>
      </c>
      <c r="B128" s="1">
        <v>196.7</v>
      </c>
      <c r="C128" s="1">
        <v>463.8</v>
      </c>
      <c r="D128" s="1">
        <v>770.3</v>
      </c>
      <c r="E128" s="1">
        <v>1068.5999999999999</v>
      </c>
      <c r="F128" s="1">
        <v>1333.3</v>
      </c>
      <c r="G128" s="1">
        <v>1555.4</v>
      </c>
    </row>
    <row r="129" spans="1:7">
      <c r="A129" s="1">
        <v>33.299999999999997</v>
      </c>
      <c r="B129" s="1">
        <v>196.7</v>
      </c>
      <c r="C129" s="1">
        <v>463.8</v>
      </c>
      <c r="D129" s="1">
        <v>770.3</v>
      </c>
      <c r="E129" s="1">
        <v>1068.5999999999999</v>
      </c>
      <c r="F129" s="1">
        <v>1333.3</v>
      </c>
      <c r="G129" s="1">
        <v>1555.4</v>
      </c>
    </row>
    <row r="130" spans="1:7">
      <c r="A130" s="1">
        <v>33.299999999999997</v>
      </c>
      <c r="B130" s="1">
        <v>196.7</v>
      </c>
      <c r="C130" s="1">
        <v>463.8</v>
      </c>
      <c r="D130" s="1">
        <v>770.3</v>
      </c>
      <c r="E130" s="1">
        <v>1068.5999999999999</v>
      </c>
      <c r="F130" s="1">
        <v>1333.3</v>
      </c>
      <c r="G130" s="1">
        <v>1555.4</v>
      </c>
    </row>
    <row r="131" spans="1:7">
      <c r="A131" s="1">
        <v>33.299999999999997</v>
      </c>
      <c r="B131" s="1">
        <v>196.7</v>
      </c>
      <c r="C131" s="1">
        <v>463.8</v>
      </c>
      <c r="D131" s="1">
        <v>770.3</v>
      </c>
      <c r="E131" s="1">
        <v>1068.5999999999999</v>
      </c>
      <c r="F131" s="1">
        <v>1333.3</v>
      </c>
      <c r="G131" s="1">
        <v>1555.4</v>
      </c>
    </row>
    <row r="132" spans="1:7">
      <c r="A132" s="1">
        <v>33.299999999999997</v>
      </c>
      <c r="B132" s="1">
        <v>196.7</v>
      </c>
      <c r="C132" s="1">
        <v>463.8</v>
      </c>
      <c r="D132" s="1">
        <v>770.3</v>
      </c>
      <c r="E132" s="1">
        <v>1068.5999999999999</v>
      </c>
      <c r="F132" s="1">
        <v>1333.3</v>
      </c>
      <c r="G132" s="1">
        <v>1555.4</v>
      </c>
    </row>
    <row r="133" spans="1:7">
      <c r="A133" s="1">
        <v>33.299999999999997</v>
      </c>
      <c r="B133" s="1">
        <v>196.7</v>
      </c>
      <c r="C133" s="1">
        <v>463.8</v>
      </c>
      <c r="D133" s="1">
        <v>770.3</v>
      </c>
      <c r="E133" s="1">
        <v>1068.5999999999999</v>
      </c>
      <c r="F133" s="1">
        <v>1333.3</v>
      </c>
      <c r="G133" s="1">
        <v>1555.4</v>
      </c>
    </row>
    <row r="134" spans="1:7">
      <c r="A134" s="1">
        <v>33.299999999999997</v>
      </c>
      <c r="B134" s="1">
        <v>196.7</v>
      </c>
      <c r="C134" s="1">
        <v>463.8</v>
      </c>
      <c r="D134" s="1">
        <v>770.3</v>
      </c>
      <c r="E134" s="1">
        <v>1068.5999999999999</v>
      </c>
      <c r="F134" s="1">
        <v>1333.3</v>
      </c>
      <c r="G134" s="1">
        <v>1555.4</v>
      </c>
    </row>
    <row r="135" spans="1:7">
      <c r="A135" s="1">
        <v>33.299999999999997</v>
      </c>
      <c r="B135" s="1">
        <v>196.7</v>
      </c>
      <c r="C135" s="1">
        <v>463.8</v>
      </c>
      <c r="D135" s="1">
        <v>770.3</v>
      </c>
      <c r="E135" s="1">
        <v>1068.5999999999999</v>
      </c>
      <c r="F135" s="1">
        <v>1333.3</v>
      </c>
      <c r="G135" s="1">
        <v>1555.4</v>
      </c>
    </row>
    <row r="136" spans="1:7">
      <c r="A136" s="1">
        <v>33.299999999999997</v>
      </c>
      <c r="B136" s="1">
        <v>196.7</v>
      </c>
      <c r="C136" s="1">
        <v>463.8</v>
      </c>
      <c r="D136" s="1">
        <v>770.3</v>
      </c>
      <c r="E136" s="1">
        <v>1068.5999999999999</v>
      </c>
      <c r="F136" s="1">
        <v>1333.3</v>
      </c>
      <c r="G136" s="1">
        <v>1555.4</v>
      </c>
    </row>
    <row r="137" spans="1:7">
      <c r="A137" s="1">
        <v>33.299999999999997</v>
      </c>
      <c r="B137" s="1">
        <v>196.7</v>
      </c>
      <c r="C137" s="1">
        <v>463.8</v>
      </c>
      <c r="D137" s="1">
        <v>770.3</v>
      </c>
      <c r="E137" s="1">
        <v>1068.5999999999999</v>
      </c>
      <c r="F137" s="1">
        <v>1333.3</v>
      </c>
      <c r="G137" s="1">
        <v>1555.4</v>
      </c>
    </row>
    <row r="138" spans="1:7">
      <c r="A138" s="1">
        <v>33.299999999999997</v>
      </c>
      <c r="B138" s="1">
        <v>196.7</v>
      </c>
      <c r="C138" s="1">
        <v>463.8</v>
      </c>
      <c r="D138" s="1">
        <v>770.3</v>
      </c>
      <c r="E138" s="1">
        <v>1068.5999999999999</v>
      </c>
      <c r="F138" s="1">
        <v>1333.3</v>
      </c>
      <c r="G138" s="1">
        <v>1555.4</v>
      </c>
    </row>
    <row r="139" spans="1:7">
      <c r="A139" s="1">
        <v>33.299999999999997</v>
      </c>
      <c r="B139" s="1">
        <v>196.7</v>
      </c>
      <c r="C139" s="1">
        <v>463.8</v>
      </c>
      <c r="D139" s="1">
        <v>770.3</v>
      </c>
      <c r="E139" s="1">
        <v>1068.5999999999999</v>
      </c>
      <c r="F139" s="1">
        <v>1333.3</v>
      </c>
      <c r="G139" s="1">
        <v>1555.4</v>
      </c>
    </row>
    <row r="140" spans="1:7">
      <c r="A140" s="1">
        <v>33.299999999999997</v>
      </c>
      <c r="B140" s="1">
        <v>196.7</v>
      </c>
      <c r="C140" s="1">
        <v>463.8</v>
      </c>
      <c r="D140" s="1">
        <v>770.3</v>
      </c>
      <c r="E140" s="1">
        <v>1068.5999999999999</v>
      </c>
      <c r="F140" s="1">
        <v>1333.3</v>
      </c>
      <c r="G140" s="1">
        <v>1555.4</v>
      </c>
    </row>
    <row r="141" spans="1:7">
      <c r="A141" s="1">
        <v>33.299999999999997</v>
      </c>
      <c r="B141" s="1">
        <v>196.7</v>
      </c>
      <c r="C141" s="1">
        <v>463.8</v>
      </c>
      <c r="D141" s="1">
        <v>770.3</v>
      </c>
      <c r="E141" s="1">
        <v>1068.5999999999999</v>
      </c>
      <c r="F141" s="1">
        <v>1333.3</v>
      </c>
      <c r="G141" s="1">
        <v>1555.4</v>
      </c>
    </row>
    <row r="142" spans="1:7">
      <c r="A142" s="1">
        <v>33.299999999999997</v>
      </c>
      <c r="B142" s="1">
        <v>196.7</v>
      </c>
      <c r="C142" s="1">
        <v>463.8</v>
      </c>
      <c r="D142" s="1">
        <v>770.3</v>
      </c>
      <c r="E142" s="1">
        <v>1068.5999999999999</v>
      </c>
      <c r="F142" s="1">
        <v>1333.3</v>
      </c>
      <c r="G142" s="1">
        <v>1555.4</v>
      </c>
    </row>
    <row r="143" spans="1:7">
      <c r="A143" s="1">
        <v>33.299999999999997</v>
      </c>
      <c r="B143" s="1">
        <v>196.7</v>
      </c>
      <c r="C143" s="1">
        <v>463.8</v>
      </c>
      <c r="D143" s="1">
        <v>770.3</v>
      </c>
      <c r="E143" s="1">
        <v>1068.5999999999999</v>
      </c>
      <c r="F143" s="1">
        <v>1333.3</v>
      </c>
      <c r="G143" s="1">
        <v>1555.4</v>
      </c>
    </row>
    <row r="144" spans="1:7">
      <c r="A144" s="1">
        <v>33.299999999999997</v>
      </c>
      <c r="B144" s="1">
        <v>196.7</v>
      </c>
      <c r="C144" s="1">
        <v>463.8</v>
      </c>
      <c r="D144" s="1">
        <v>770.3</v>
      </c>
      <c r="E144" s="1">
        <v>1068.5999999999999</v>
      </c>
      <c r="F144" s="1">
        <v>1333.3</v>
      </c>
      <c r="G144" s="1">
        <v>1555.4</v>
      </c>
    </row>
    <row r="145" spans="1:34">
      <c r="A145" s="16" t="s">
        <v>149</v>
      </c>
    </row>
    <row r="146" spans="1:34">
      <c r="A146" s="16">
        <v>33.299999999999997</v>
      </c>
      <c r="B146">
        <v>196.7</v>
      </c>
      <c r="C146">
        <v>463.8</v>
      </c>
      <c r="D146">
        <v>770.3</v>
      </c>
      <c r="E146">
        <v>1068.5999999999999</v>
      </c>
      <c r="F146">
        <v>1333.3</v>
      </c>
      <c r="G146">
        <v>1555.4</v>
      </c>
    </row>
    <row r="147" spans="1:34">
      <c r="A147" s="16">
        <v>33.299999999999997</v>
      </c>
      <c r="B147">
        <v>196.7</v>
      </c>
      <c r="C147">
        <v>463.8</v>
      </c>
      <c r="D147">
        <v>770.3</v>
      </c>
      <c r="E147">
        <v>1068.5999999999999</v>
      </c>
      <c r="F147">
        <v>1333.3</v>
      </c>
      <c r="G147">
        <v>1555.4</v>
      </c>
    </row>
    <row r="148" spans="1:34">
      <c r="A148" s="16">
        <v>33.299999999999997</v>
      </c>
      <c r="B148">
        <v>196.7</v>
      </c>
      <c r="C148">
        <v>463.8</v>
      </c>
      <c r="D148">
        <v>770.3</v>
      </c>
      <c r="E148">
        <v>1068.5999999999999</v>
      </c>
      <c r="F148">
        <v>1333.3</v>
      </c>
      <c r="G148">
        <v>1555.4</v>
      </c>
    </row>
    <row r="149" spans="1:34">
      <c r="A149" s="16">
        <v>33.299999999999997</v>
      </c>
      <c r="B149">
        <v>196.7</v>
      </c>
      <c r="C149">
        <v>463.8</v>
      </c>
      <c r="D149">
        <v>770.3</v>
      </c>
      <c r="E149">
        <v>1068.5999999999999</v>
      </c>
      <c r="F149">
        <v>1333.3</v>
      </c>
      <c r="G149">
        <v>1555.4</v>
      </c>
    </row>
    <row r="150" spans="1:34">
      <c r="A150" s="16">
        <v>33.299999999999997</v>
      </c>
      <c r="B150">
        <v>196.7</v>
      </c>
      <c r="C150">
        <v>463.8</v>
      </c>
      <c r="D150">
        <v>770.3</v>
      </c>
      <c r="E150">
        <v>1068.5999999999999</v>
      </c>
      <c r="F150">
        <v>1333.3</v>
      </c>
      <c r="G150">
        <v>1555.4</v>
      </c>
    </row>
    <row r="151" spans="1:34">
      <c r="A151" s="16">
        <v>33.299999999999997</v>
      </c>
      <c r="B151">
        <v>196.7</v>
      </c>
      <c r="C151">
        <v>463.8</v>
      </c>
      <c r="D151">
        <v>770.3</v>
      </c>
      <c r="E151">
        <v>1068.5999999999999</v>
      </c>
      <c r="F151">
        <v>1333.3</v>
      </c>
      <c r="G151">
        <v>1555.4</v>
      </c>
    </row>
    <row r="152" spans="1:34">
      <c r="A152" s="16">
        <v>33.299999999999997</v>
      </c>
      <c r="B152">
        <v>196.7</v>
      </c>
      <c r="C152">
        <v>463.8</v>
      </c>
      <c r="D152">
        <v>770.3</v>
      </c>
      <c r="E152">
        <v>1068.5999999999999</v>
      </c>
      <c r="F152">
        <v>1333.3</v>
      </c>
      <c r="G152">
        <v>1555.4</v>
      </c>
    </row>
    <row r="153" spans="1:34">
      <c r="A153">
        <v>33.299999999999997</v>
      </c>
      <c r="B153">
        <v>196.7</v>
      </c>
      <c r="C153">
        <v>463.8</v>
      </c>
      <c r="D153">
        <v>770.3</v>
      </c>
      <c r="E153">
        <v>1068.5999999999999</v>
      </c>
      <c r="F153">
        <v>1333.3</v>
      </c>
      <c r="G153">
        <v>1555.4</v>
      </c>
    </row>
    <row r="154" spans="1:34">
      <c r="A154" s="16">
        <v>33.299999999999997</v>
      </c>
      <c r="B154">
        <v>196.7</v>
      </c>
      <c r="C154">
        <v>463.8</v>
      </c>
      <c r="D154">
        <v>770.3</v>
      </c>
      <c r="E154">
        <v>1068.5999999999999</v>
      </c>
      <c r="F154">
        <v>1333.3</v>
      </c>
      <c r="G154">
        <v>1555.4</v>
      </c>
    </row>
    <row r="155" spans="1:34">
      <c r="A155" s="16">
        <v>33.299999999999997</v>
      </c>
      <c r="B155">
        <v>196.7</v>
      </c>
      <c r="C155">
        <v>463.8</v>
      </c>
      <c r="D155">
        <v>770.3</v>
      </c>
      <c r="E155">
        <v>1068.5999999999999</v>
      </c>
      <c r="F155">
        <v>1333.3</v>
      </c>
      <c r="G155">
        <v>1555.4</v>
      </c>
    </row>
    <row r="156" spans="1:34">
      <c r="A156" s="16">
        <v>33.299999999999997</v>
      </c>
      <c r="B156">
        <v>196.7</v>
      </c>
      <c r="C156">
        <v>463.8</v>
      </c>
      <c r="D156">
        <v>770.3</v>
      </c>
      <c r="E156">
        <v>1068.5999999999999</v>
      </c>
      <c r="F156">
        <v>1333.3</v>
      </c>
      <c r="G156">
        <v>1555.4</v>
      </c>
    </row>
    <row r="157" spans="1:34">
      <c r="A157" s="16">
        <v>33.299999999999997</v>
      </c>
      <c r="B157">
        <v>196.7</v>
      </c>
      <c r="C157">
        <v>463.8</v>
      </c>
      <c r="D157">
        <v>770.3</v>
      </c>
      <c r="E157">
        <v>1068.5999999999999</v>
      </c>
      <c r="F157">
        <v>1333.3</v>
      </c>
      <c r="G157">
        <v>1555.4</v>
      </c>
    </row>
    <row r="158" spans="1:34">
      <c r="A158" s="16">
        <v>33.299999999999997</v>
      </c>
      <c r="B158">
        <v>196.7</v>
      </c>
      <c r="C158">
        <v>463.8</v>
      </c>
      <c r="D158">
        <v>770.3</v>
      </c>
      <c r="E158">
        <v>1068.5999999999999</v>
      </c>
      <c r="F158">
        <v>1333.3</v>
      </c>
      <c r="G158">
        <v>1555.4</v>
      </c>
    </row>
    <row r="159" spans="1:34">
      <c r="A159" s="16">
        <v>33.299999999999997</v>
      </c>
      <c r="B159" s="13">
        <v>196.7</v>
      </c>
      <c r="C159" s="13">
        <v>463.8</v>
      </c>
      <c r="D159" s="13">
        <v>770.3</v>
      </c>
      <c r="E159" s="13">
        <v>1068.5999999999999</v>
      </c>
      <c r="F159" s="13">
        <v>1333.3</v>
      </c>
      <c r="G159" s="13">
        <v>1555.4</v>
      </c>
      <c r="H159" s="13"/>
    </row>
    <row r="160" spans="1:34">
      <c r="A160" s="16">
        <v>33.299999999999997</v>
      </c>
      <c r="B160" s="16">
        <v>196.7</v>
      </c>
      <c r="C160" s="16">
        <v>463.8</v>
      </c>
      <c r="D160" s="16">
        <v>770.3</v>
      </c>
      <c r="E160" s="16">
        <v>1068.5999999999999</v>
      </c>
      <c r="F160" s="16">
        <v>1333.3</v>
      </c>
      <c r="G160" s="16">
        <v>1555.4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7">
      <c r="A161" s="16">
        <v>33.299999999999997</v>
      </c>
      <c r="B161">
        <v>196.7</v>
      </c>
      <c r="C161">
        <v>463.8</v>
      </c>
      <c r="D161">
        <v>770.3</v>
      </c>
      <c r="E161">
        <v>1068.5999999999999</v>
      </c>
      <c r="F161">
        <v>1333.3</v>
      </c>
      <c r="G161">
        <v>1555.4</v>
      </c>
    </row>
    <row r="162" spans="1:7">
      <c r="A162" s="16">
        <v>33.299999999999997</v>
      </c>
      <c r="B162">
        <v>196.7</v>
      </c>
      <c r="C162">
        <v>463.8</v>
      </c>
      <c r="D162">
        <v>770.3</v>
      </c>
      <c r="E162">
        <v>1068.5999999999999</v>
      </c>
      <c r="F162">
        <v>1333.3</v>
      </c>
      <c r="G162">
        <v>1555.4</v>
      </c>
    </row>
    <row r="163" spans="1:7">
      <c r="A163" s="16">
        <v>33.299999999999997</v>
      </c>
      <c r="B163">
        <v>196.7</v>
      </c>
      <c r="C163">
        <v>463.8</v>
      </c>
      <c r="D163">
        <v>770.3</v>
      </c>
      <c r="E163">
        <v>1068.5999999999999</v>
      </c>
      <c r="F163">
        <v>1333.3</v>
      </c>
      <c r="G163">
        <v>1555.4</v>
      </c>
    </row>
    <row r="164" spans="1:7">
      <c r="A164" s="16">
        <v>33.299999999999997</v>
      </c>
      <c r="B164">
        <v>196.7</v>
      </c>
      <c r="C164">
        <v>463.8</v>
      </c>
      <c r="D164">
        <v>770.3</v>
      </c>
      <c r="E164">
        <v>1068.5999999999999</v>
      </c>
      <c r="F164">
        <v>1333.3</v>
      </c>
      <c r="G164">
        <v>1555.4</v>
      </c>
    </row>
    <row r="165" spans="1:7">
      <c r="A165" s="16">
        <v>33.299999999999997</v>
      </c>
      <c r="B165">
        <v>196.7</v>
      </c>
      <c r="C165">
        <v>463.8</v>
      </c>
      <c r="D165">
        <v>770.3</v>
      </c>
      <c r="E165">
        <v>1068.5999999999999</v>
      </c>
      <c r="F165">
        <v>1333.3</v>
      </c>
      <c r="G165">
        <v>1555.4</v>
      </c>
    </row>
    <row r="166" spans="1:7">
      <c r="A166" s="16">
        <v>33.299999999999997</v>
      </c>
      <c r="B166">
        <v>196.7</v>
      </c>
      <c r="C166">
        <v>463.8</v>
      </c>
      <c r="D166">
        <v>770.3</v>
      </c>
      <c r="E166">
        <v>1068.5999999999999</v>
      </c>
      <c r="F166">
        <v>1333.3</v>
      </c>
      <c r="G166">
        <v>1555.4</v>
      </c>
    </row>
    <row r="167" spans="1:7">
      <c r="A167" s="16">
        <v>33.299999999999997</v>
      </c>
      <c r="B167">
        <v>196.7</v>
      </c>
      <c r="C167">
        <v>463.8</v>
      </c>
      <c r="D167">
        <v>770.3</v>
      </c>
      <c r="E167">
        <v>1068.5999999999999</v>
      </c>
      <c r="F167">
        <v>1333.3</v>
      </c>
      <c r="G167">
        <v>1555.4</v>
      </c>
    </row>
    <row r="168" spans="1:7">
      <c r="A168" s="16">
        <v>33.299999999999997</v>
      </c>
      <c r="B168">
        <v>196.7</v>
      </c>
      <c r="C168">
        <v>463.8</v>
      </c>
      <c r="D168">
        <v>770.3</v>
      </c>
      <c r="E168">
        <v>1068.5999999999999</v>
      </c>
      <c r="F168">
        <v>1333.3</v>
      </c>
      <c r="G168">
        <v>1555.4</v>
      </c>
    </row>
    <row r="169" spans="1:7">
      <c r="A169" s="16">
        <v>33.299999999999997</v>
      </c>
      <c r="B169">
        <v>196.7</v>
      </c>
      <c r="C169">
        <v>463.8</v>
      </c>
      <c r="D169">
        <v>770.3</v>
      </c>
      <c r="E169">
        <v>1068.5999999999999</v>
      </c>
      <c r="F169">
        <v>1333.3</v>
      </c>
      <c r="G169">
        <v>1555.4</v>
      </c>
    </row>
    <row r="170" spans="1:7">
      <c r="A170" s="16">
        <v>33.299999999999997</v>
      </c>
      <c r="B170">
        <v>196.7</v>
      </c>
      <c r="C170">
        <v>463.8</v>
      </c>
      <c r="D170">
        <v>770.3</v>
      </c>
      <c r="E170">
        <v>1068.5999999999999</v>
      </c>
      <c r="F170">
        <v>1333.3</v>
      </c>
      <c r="G170">
        <v>1555.4</v>
      </c>
    </row>
    <row r="171" spans="1:7">
      <c r="A171" s="16">
        <v>33.299999999999997</v>
      </c>
      <c r="B171">
        <v>196.7</v>
      </c>
      <c r="C171">
        <v>463.8</v>
      </c>
      <c r="D171">
        <v>770.3</v>
      </c>
      <c r="E171">
        <v>1068.5999999999999</v>
      </c>
      <c r="F171">
        <v>1333.3</v>
      </c>
      <c r="G171">
        <v>1555.4</v>
      </c>
    </row>
    <row r="172" spans="1:7">
      <c r="A172" s="16">
        <v>33.299999999999997</v>
      </c>
      <c r="B172">
        <v>196.7</v>
      </c>
      <c r="C172">
        <v>463.8</v>
      </c>
      <c r="D172">
        <v>770.3</v>
      </c>
      <c r="E172">
        <v>1068.5999999999999</v>
      </c>
      <c r="F172">
        <v>1333.3</v>
      </c>
      <c r="G172">
        <v>1555.4</v>
      </c>
    </row>
    <row r="173" spans="1:7">
      <c r="A173" s="1">
        <v>33.299999999999997</v>
      </c>
      <c r="B173" s="1">
        <v>196.7</v>
      </c>
      <c r="C173" s="1">
        <v>463.8</v>
      </c>
      <c r="D173" s="1">
        <v>770.3</v>
      </c>
      <c r="E173" s="1">
        <v>1068.5999999999999</v>
      </c>
      <c r="F173" s="1">
        <v>1333.3</v>
      </c>
      <c r="G173" s="1">
        <v>1555.4</v>
      </c>
    </row>
    <row r="174" spans="1:7">
      <c r="A174">
        <v>33.299999999999997</v>
      </c>
      <c r="B174">
        <v>196.7</v>
      </c>
      <c r="C174">
        <v>463.8</v>
      </c>
      <c r="D174">
        <v>770.3</v>
      </c>
      <c r="E174">
        <v>1068.5999999999999</v>
      </c>
      <c r="F174">
        <v>1333.3</v>
      </c>
      <c r="G174">
        <v>1555.4</v>
      </c>
    </row>
    <row r="175" spans="1:7">
      <c r="A175" s="16">
        <v>33.299999999999997</v>
      </c>
      <c r="B175">
        <v>196.7</v>
      </c>
      <c r="C175">
        <v>463.8</v>
      </c>
      <c r="D175">
        <v>770.3</v>
      </c>
      <c r="E175">
        <v>1068.5999999999999</v>
      </c>
      <c r="F175">
        <v>1333.3</v>
      </c>
      <c r="G175">
        <v>1555.4</v>
      </c>
    </row>
    <row r="176" spans="1:7" ht="15">
      <c r="A176" s="16">
        <v>33.299999999999997</v>
      </c>
      <c r="B176" s="5">
        <v>196.7</v>
      </c>
      <c r="C176" s="5">
        <v>463.8</v>
      </c>
      <c r="D176" s="5">
        <v>770.3</v>
      </c>
      <c r="E176" s="5">
        <v>1068.5999999999999</v>
      </c>
      <c r="F176" s="5">
        <v>1333.3</v>
      </c>
      <c r="G176" s="5">
        <v>1555.4</v>
      </c>
    </row>
    <row r="177" spans="1:7">
      <c r="A177" s="16">
        <v>33.299999999999997</v>
      </c>
      <c r="B177">
        <v>196.7</v>
      </c>
      <c r="C177">
        <v>463.8</v>
      </c>
      <c r="D177">
        <v>770.3</v>
      </c>
      <c r="E177">
        <v>1068.5999999999999</v>
      </c>
      <c r="F177">
        <v>1333.3</v>
      </c>
      <c r="G177">
        <v>1555.4</v>
      </c>
    </row>
    <row r="178" spans="1:7">
      <c r="A178" s="16">
        <v>33.299999999999997</v>
      </c>
      <c r="B178">
        <v>196.7</v>
      </c>
      <c r="C178">
        <v>463.8</v>
      </c>
      <c r="D178">
        <v>770.3</v>
      </c>
      <c r="E178">
        <v>1068.5999999999999</v>
      </c>
      <c r="F178">
        <v>1333.3</v>
      </c>
      <c r="G178">
        <v>1555.4</v>
      </c>
    </row>
    <row r="179" spans="1:7">
      <c r="A179" s="16">
        <v>33.299999999999997</v>
      </c>
      <c r="B179">
        <v>196.7</v>
      </c>
      <c r="C179">
        <v>463.8</v>
      </c>
      <c r="D179">
        <v>770.3</v>
      </c>
      <c r="E179">
        <v>1068.5999999999999</v>
      </c>
      <c r="F179">
        <v>1333.3</v>
      </c>
      <c r="G179">
        <v>1555.4</v>
      </c>
    </row>
    <row r="180" spans="1:7">
      <c r="A180" s="16">
        <v>33.299999999999997</v>
      </c>
      <c r="B180">
        <v>196.7</v>
      </c>
      <c r="C180">
        <v>463.8</v>
      </c>
      <c r="D180">
        <v>770.3</v>
      </c>
      <c r="E180">
        <v>1068.5999999999999</v>
      </c>
      <c r="F180">
        <v>1333.3</v>
      </c>
      <c r="G180">
        <v>1555.4</v>
      </c>
    </row>
    <row r="181" spans="1:7">
      <c r="A181" s="16">
        <v>33.299999999999997</v>
      </c>
      <c r="B181">
        <v>196.7</v>
      </c>
      <c r="C181">
        <v>463.8</v>
      </c>
      <c r="D181">
        <v>770.3</v>
      </c>
      <c r="E181">
        <v>1068.5999999999999</v>
      </c>
      <c r="F181">
        <v>1333.3</v>
      </c>
      <c r="G181">
        <v>1555.4</v>
      </c>
    </row>
    <row r="182" spans="1:7">
      <c r="A182" s="16">
        <v>33.299999999999997</v>
      </c>
      <c r="B182">
        <v>196.7</v>
      </c>
      <c r="C182">
        <v>463.8</v>
      </c>
      <c r="D182">
        <v>770.3</v>
      </c>
      <c r="E182">
        <v>1068.5999999999999</v>
      </c>
      <c r="F182">
        <v>1333.3</v>
      </c>
      <c r="G182">
        <v>1555.4</v>
      </c>
    </row>
    <row r="183" spans="1:7">
      <c r="A183" s="16">
        <v>33.299999999999997</v>
      </c>
      <c r="B183">
        <v>196.7</v>
      </c>
      <c r="C183">
        <v>463.8</v>
      </c>
      <c r="D183">
        <v>770.3</v>
      </c>
      <c r="E183">
        <v>1068.5999999999999</v>
      </c>
      <c r="F183">
        <v>1333.3</v>
      </c>
      <c r="G183">
        <v>1555.4</v>
      </c>
    </row>
    <row r="184" spans="1:7">
      <c r="A184" s="16">
        <v>33.299999999999997</v>
      </c>
      <c r="B184">
        <v>196.7</v>
      </c>
      <c r="C184">
        <v>463.8</v>
      </c>
      <c r="D184">
        <v>770.3</v>
      </c>
      <c r="E184">
        <v>1068.5999999999999</v>
      </c>
      <c r="F184">
        <v>1333.3</v>
      </c>
      <c r="G184">
        <v>1555.4</v>
      </c>
    </row>
    <row r="185" spans="1:7">
      <c r="A185" s="16">
        <v>33.299999999999997</v>
      </c>
      <c r="B185">
        <v>196.7</v>
      </c>
      <c r="C185">
        <v>463.8</v>
      </c>
      <c r="D185">
        <v>770.3</v>
      </c>
      <c r="E185">
        <v>1068.5999999999999</v>
      </c>
      <c r="F185">
        <v>1333.3</v>
      </c>
      <c r="G185">
        <v>1555.4</v>
      </c>
    </row>
    <row r="186" spans="1:7">
      <c r="A186" s="16">
        <v>33.299999999999997</v>
      </c>
      <c r="B186">
        <v>196.7</v>
      </c>
      <c r="C186">
        <v>463.8</v>
      </c>
      <c r="D186">
        <v>770.3</v>
      </c>
      <c r="E186">
        <v>1068.5999999999999</v>
      </c>
      <c r="F186">
        <v>1333.3</v>
      </c>
      <c r="G186">
        <v>1555.4</v>
      </c>
    </row>
    <row r="187" spans="1:7">
      <c r="A187" s="16">
        <v>33.299999999999997</v>
      </c>
      <c r="B187">
        <v>196.7</v>
      </c>
      <c r="C187">
        <v>463.8</v>
      </c>
      <c r="D187">
        <v>770.3</v>
      </c>
      <c r="E187">
        <v>1068.5999999999999</v>
      </c>
      <c r="F187">
        <v>1333.3</v>
      </c>
      <c r="G187">
        <v>1555.4</v>
      </c>
    </row>
    <row r="188" spans="1:7">
      <c r="A188" s="16">
        <v>33.299999999999997</v>
      </c>
      <c r="B188">
        <v>196.7</v>
      </c>
      <c r="C188">
        <v>463.8</v>
      </c>
      <c r="D188">
        <v>770.3</v>
      </c>
      <c r="E188">
        <v>1068.5999999999999</v>
      </c>
      <c r="F188">
        <v>1333.3</v>
      </c>
      <c r="G188">
        <v>1555.4</v>
      </c>
    </row>
    <row r="189" spans="1:7">
      <c r="A189" s="16">
        <v>33.299999999999997</v>
      </c>
      <c r="B189">
        <v>196.7</v>
      </c>
      <c r="C189">
        <v>463.8</v>
      </c>
      <c r="D189">
        <v>770.3</v>
      </c>
      <c r="E189">
        <v>1068.5999999999999</v>
      </c>
      <c r="F189">
        <v>1333.3</v>
      </c>
      <c r="G189">
        <v>1555.4</v>
      </c>
    </row>
    <row r="190" spans="1:7">
      <c r="A190" s="16">
        <v>33.299999999999997</v>
      </c>
      <c r="B190">
        <v>196.7</v>
      </c>
      <c r="C190">
        <v>463.8</v>
      </c>
      <c r="D190">
        <v>770.3</v>
      </c>
      <c r="E190">
        <v>1068.5999999999999</v>
      </c>
      <c r="F190">
        <v>1333.3</v>
      </c>
      <c r="G190">
        <v>1555.4</v>
      </c>
    </row>
    <row r="191" spans="1:7">
      <c r="A191" s="16">
        <v>33.299999999999997</v>
      </c>
      <c r="B191">
        <v>196.7</v>
      </c>
      <c r="C191">
        <v>463.8</v>
      </c>
      <c r="D191">
        <v>770.3</v>
      </c>
      <c r="E191">
        <v>1068.5999999999999</v>
      </c>
      <c r="F191">
        <v>1333.3</v>
      </c>
      <c r="G191">
        <v>1555.4</v>
      </c>
    </row>
    <row r="192" spans="1:7">
      <c r="A192" s="16">
        <v>33.299999999999997</v>
      </c>
      <c r="B192">
        <v>196.7</v>
      </c>
      <c r="C192">
        <v>463.8</v>
      </c>
      <c r="D192">
        <v>770.3</v>
      </c>
      <c r="E192">
        <v>1068.5999999999999</v>
      </c>
      <c r="F192">
        <v>1333.3</v>
      </c>
      <c r="G192">
        <v>1555.4</v>
      </c>
    </row>
    <row r="193" spans="1:7">
      <c r="A193" s="16">
        <v>33.299999999999997</v>
      </c>
      <c r="B193">
        <v>196.7</v>
      </c>
      <c r="C193">
        <v>463.8</v>
      </c>
      <c r="D193">
        <v>770.3</v>
      </c>
      <c r="E193">
        <v>1068.5999999999999</v>
      </c>
      <c r="F193">
        <v>1333.3</v>
      </c>
      <c r="G193">
        <v>1555.4</v>
      </c>
    </row>
    <row r="194" spans="1:7">
      <c r="A194" s="16">
        <v>33.299999999999997</v>
      </c>
      <c r="B194">
        <v>196.7</v>
      </c>
      <c r="C194">
        <v>463.8</v>
      </c>
      <c r="D194">
        <v>770.3</v>
      </c>
      <c r="E194">
        <v>1068.5999999999999</v>
      </c>
      <c r="F194">
        <v>1333.3</v>
      </c>
      <c r="G194">
        <v>1555.4</v>
      </c>
    </row>
    <row r="195" spans="1:7">
      <c r="A195" s="16">
        <v>33.299999999999997</v>
      </c>
      <c r="B195">
        <v>196.7</v>
      </c>
      <c r="C195">
        <v>463.8</v>
      </c>
      <c r="D195">
        <v>770.3</v>
      </c>
      <c r="E195">
        <v>1068.5999999999999</v>
      </c>
      <c r="F195">
        <v>1333.3</v>
      </c>
      <c r="G195">
        <v>1555.4</v>
      </c>
    </row>
    <row r="196" spans="1:7">
      <c r="A196" s="16">
        <v>33.299999999999997</v>
      </c>
      <c r="B196">
        <v>196.7</v>
      </c>
      <c r="C196">
        <v>463.8</v>
      </c>
      <c r="D196">
        <v>770.3</v>
      </c>
      <c r="E196">
        <v>1068.5999999999999</v>
      </c>
      <c r="F196">
        <v>1333.3</v>
      </c>
      <c r="G196">
        <v>1555.4</v>
      </c>
    </row>
    <row r="197" spans="1:7">
      <c r="A197" s="16">
        <v>33.299999999999997</v>
      </c>
      <c r="B197">
        <v>196.7</v>
      </c>
      <c r="C197">
        <v>463.8</v>
      </c>
      <c r="D197">
        <v>770.3</v>
      </c>
      <c r="E197">
        <v>1068.5999999999999</v>
      </c>
      <c r="F197">
        <v>1333.3</v>
      </c>
      <c r="G197">
        <v>1555.4</v>
      </c>
    </row>
    <row r="198" spans="1:7">
      <c r="A198" s="16">
        <v>33.299999999999997</v>
      </c>
      <c r="B198">
        <v>196.7</v>
      </c>
      <c r="C198">
        <v>463.8</v>
      </c>
      <c r="D198">
        <v>770.3</v>
      </c>
      <c r="E198">
        <v>1068.5999999999999</v>
      </c>
      <c r="F198">
        <v>1333.3</v>
      </c>
      <c r="G198">
        <v>1555.4</v>
      </c>
    </row>
    <row r="199" spans="1:7">
      <c r="A199">
        <v>33.299999999999997</v>
      </c>
      <c r="B199">
        <v>196.7</v>
      </c>
      <c r="C199">
        <v>463.8</v>
      </c>
      <c r="D199">
        <v>770.3</v>
      </c>
      <c r="E199">
        <v>1068.5999999999999</v>
      </c>
      <c r="F199">
        <v>1333.3</v>
      </c>
      <c r="G199">
        <v>1555.4</v>
      </c>
    </row>
    <row r="200" spans="1:7">
      <c r="A200">
        <v>33.299999999999997</v>
      </c>
      <c r="B200">
        <v>196.7</v>
      </c>
      <c r="C200">
        <v>463.8</v>
      </c>
      <c r="D200">
        <v>770.3</v>
      </c>
      <c r="E200">
        <v>1068.5999999999999</v>
      </c>
      <c r="F200">
        <v>1333.3</v>
      </c>
      <c r="G200">
        <v>1555.4</v>
      </c>
    </row>
    <row r="201" spans="1:7">
      <c r="A201">
        <v>33.299999999999997</v>
      </c>
      <c r="B201">
        <v>196.7</v>
      </c>
      <c r="C201">
        <v>463.8</v>
      </c>
      <c r="D201">
        <v>770.3</v>
      </c>
      <c r="E201">
        <v>1068.5999999999999</v>
      </c>
      <c r="F201">
        <v>1333.3</v>
      </c>
      <c r="G201">
        <v>1555.4</v>
      </c>
    </row>
    <row r="202" spans="1:7">
      <c r="A202">
        <v>33.299999999999997</v>
      </c>
      <c r="B202">
        <v>196.7</v>
      </c>
      <c r="C202">
        <v>463.8</v>
      </c>
      <c r="D202">
        <v>770.3</v>
      </c>
      <c r="E202">
        <v>1068.5999999999999</v>
      </c>
      <c r="F202">
        <v>1333.3</v>
      </c>
      <c r="G202">
        <v>1555.4</v>
      </c>
    </row>
    <row r="203" spans="1:7">
      <c r="A203">
        <v>33.299999999999997</v>
      </c>
      <c r="B203">
        <v>196.7</v>
      </c>
      <c r="C203">
        <v>463.8</v>
      </c>
      <c r="D203">
        <v>770.3</v>
      </c>
      <c r="E203">
        <v>1068.5999999999999</v>
      </c>
      <c r="F203">
        <v>1333.3</v>
      </c>
      <c r="G203">
        <v>1555.4</v>
      </c>
    </row>
    <row r="204" spans="1:7">
      <c r="A204">
        <v>33.299999999999997</v>
      </c>
      <c r="B204">
        <v>196.7</v>
      </c>
      <c r="C204">
        <v>463.8</v>
      </c>
      <c r="D204">
        <v>770.3</v>
      </c>
      <c r="E204">
        <v>1068.5999999999999</v>
      </c>
      <c r="F204">
        <v>1333.3</v>
      </c>
      <c r="G204">
        <v>1555.4</v>
      </c>
    </row>
    <row r="205" spans="1:7">
      <c r="A205">
        <v>33.299999999999997</v>
      </c>
      <c r="B205">
        <v>196.7</v>
      </c>
      <c r="C205">
        <v>463.8</v>
      </c>
      <c r="D205">
        <v>770.3</v>
      </c>
      <c r="E205">
        <v>1068.5999999999999</v>
      </c>
      <c r="F205">
        <v>1333.3</v>
      </c>
      <c r="G205">
        <v>1555.4</v>
      </c>
    </row>
    <row r="206" spans="1:7">
      <c r="A206">
        <v>33.299999999999997</v>
      </c>
      <c r="B206">
        <v>196.7</v>
      </c>
      <c r="C206">
        <v>463.8</v>
      </c>
      <c r="D206">
        <v>770.3</v>
      </c>
      <c r="E206">
        <v>1068.5999999999999</v>
      </c>
      <c r="F206">
        <v>1333.3</v>
      </c>
      <c r="G206">
        <v>1555.4</v>
      </c>
    </row>
    <row r="207" spans="1:7">
      <c r="A207">
        <v>33.299999999999997</v>
      </c>
      <c r="B207">
        <v>196.7</v>
      </c>
      <c r="C207">
        <v>463.8</v>
      </c>
      <c r="D207">
        <v>770.3</v>
      </c>
      <c r="E207">
        <v>1068.5999999999999</v>
      </c>
      <c r="F207">
        <v>1333.3</v>
      </c>
      <c r="G207">
        <v>1555.4</v>
      </c>
    </row>
    <row r="208" spans="1:7">
      <c r="A208">
        <v>33.299999999999997</v>
      </c>
      <c r="B208">
        <v>196.7</v>
      </c>
      <c r="C208">
        <v>463.8</v>
      </c>
      <c r="D208">
        <v>770.3</v>
      </c>
      <c r="E208">
        <v>1068.5999999999999</v>
      </c>
      <c r="F208">
        <v>1333.3</v>
      </c>
      <c r="G208">
        <v>1555.4</v>
      </c>
    </row>
    <row r="209" spans="1:7">
      <c r="A209">
        <v>33.299999999999997</v>
      </c>
      <c r="B209">
        <v>196.7</v>
      </c>
      <c r="C209">
        <v>463.8</v>
      </c>
      <c r="D209">
        <v>770.3</v>
      </c>
      <c r="E209">
        <v>1068.5999999999999</v>
      </c>
      <c r="F209">
        <v>1333.3</v>
      </c>
      <c r="G209">
        <v>1555.4</v>
      </c>
    </row>
    <row r="210" spans="1:7">
      <c r="A210">
        <v>33.299999999999997</v>
      </c>
      <c r="B210">
        <v>196.7</v>
      </c>
      <c r="C210">
        <v>463.8</v>
      </c>
      <c r="D210">
        <v>770.3</v>
      </c>
      <c r="E210">
        <v>1068.5999999999999</v>
      </c>
      <c r="F210">
        <v>1333.3</v>
      </c>
      <c r="G210">
        <v>1555.4</v>
      </c>
    </row>
    <row r="211" spans="1:7">
      <c r="A211" t="s">
        <v>150</v>
      </c>
    </row>
    <row r="212" spans="1:7">
      <c r="A212">
        <v>33.299999999999997</v>
      </c>
      <c r="B212">
        <v>196.7</v>
      </c>
      <c r="C212">
        <v>463.8</v>
      </c>
      <c r="D212">
        <v>770.3</v>
      </c>
      <c r="E212">
        <v>1068.5999999999999</v>
      </c>
      <c r="F212">
        <v>1333.3</v>
      </c>
      <c r="G212">
        <v>1555.4</v>
      </c>
    </row>
    <row r="213" spans="1:7">
      <c r="A213">
        <v>33.299999999999997</v>
      </c>
      <c r="B213">
        <v>196.7</v>
      </c>
      <c r="C213">
        <v>463.8</v>
      </c>
      <c r="D213">
        <v>770.3</v>
      </c>
      <c r="E213">
        <v>1068.5999999999999</v>
      </c>
      <c r="F213">
        <v>1333.3</v>
      </c>
      <c r="G213">
        <v>1555.4</v>
      </c>
    </row>
    <row r="214" spans="1:7">
      <c r="A214">
        <v>33.299999999999997</v>
      </c>
      <c r="B214">
        <v>196.7</v>
      </c>
      <c r="C214">
        <v>463.8</v>
      </c>
      <c r="D214">
        <v>770.3</v>
      </c>
      <c r="E214">
        <v>1068.5999999999999</v>
      </c>
      <c r="F214">
        <v>1333.3</v>
      </c>
      <c r="G214">
        <v>1555.4</v>
      </c>
    </row>
    <row r="215" spans="1:7">
      <c r="A215">
        <v>33.299999999999997</v>
      </c>
      <c r="B215">
        <v>196.7</v>
      </c>
      <c r="C215">
        <v>463.8</v>
      </c>
      <c r="D215">
        <v>770.3</v>
      </c>
      <c r="E215">
        <v>1068.5999999999999</v>
      </c>
      <c r="F215">
        <v>1333.3</v>
      </c>
      <c r="G215">
        <v>1555.4</v>
      </c>
    </row>
    <row r="216" spans="1:7">
      <c r="A216">
        <v>33.299999999999997</v>
      </c>
      <c r="B216">
        <v>196.7</v>
      </c>
      <c r="C216">
        <v>463.8</v>
      </c>
      <c r="D216">
        <v>770.3</v>
      </c>
      <c r="E216">
        <v>1068.5999999999999</v>
      </c>
      <c r="F216">
        <v>1333.3</v>
      </c>
      <c r="G216">
        <v>1555.4</v>
      </c>
    </row>
    <row r="217" spans="1:7">
      <c r="A217">
        <v>33.299999999999997</v>
      </c>
      <c r="B217">
        <v>196.7</v>
      </c>
      <c r="C217">
        <v>463.8</v>
      </c>
      <c r="D217">
        <v>770.3</v>
      </c>
      <c r="E217">
        <v>1068.5999999999999</v>
      </c>
      <c r="F217">
        <v>1333.3</v>
      </c>
      <c r="G217">
        <v>1555.4</v>
      </c>
    </row>
    <row r="218" spans="1:7">
      <c r="A218">
        <v>33.299999999999997</v>
      </c>
      <c r="B218">
        <v>196.7</v>
      </c>
      <c r="C218">
        <v>463.8</v>
      </c>
      <c r="D218">
        <v>770.3</v>
      </c>
      <c r="E218">
        <v>1068.5999999999999</v>
      </c>
      <c r="F218">
        <v>1333.3</v>
      </c>
      <c r="G218">
        <v>1555.4</v>
      </c>
    </row>
    <row r="219" spans="1:7">
      <c r="A219">
        <v>33.299999999999997</v>
      </c>
      <c r="B219">
        <v>196.7</v>
      </c>
      <c r="C219">
        <v>463.8</v>
      </c>
      <c r="D219">
        <v>770.3</v>
      </c>
      <c r="E219">
        <v>1068.5999999999999</v>
      </c>
      <c r="F219">
        <v>1333.3</v>
      </c>
      <c r="G219">
        <v>1555.4</v>
      </c>
    </row>
    <row r="220" spans="1:7">
      <c r="A220">
        <v>33.299999999999997</v>
      </c>
      <c r="B220">
        <v>196.7</v>
      </c>
      <c r="C220">
        <v>463.8</v>
      </c>
      <c r="D220">
        <v>770.3</v>
      </c>
      <c r="E220">
        <v>1068.5999999999999</v>
      </c>
      <c r="F220">
        <v>1333.3</v>
      </c>
      <c r="G220">
        <v>1555.4</v>
      </c>
    </row>
    <row r="221" spans="1:7">
      <c r="A221">
        <v>33.299999999999997</v>
      </c>
      <c r="B221">
        <v>196.7</v>
      </c>
      <c r="C221">
        <v>463.8</v>
      </c>
      <c r="D221">
        <v>770.3</v>
      </c>
      <c r="E221">
        <v>1068.5999999999999</v>
      </c>
      <c r="F221">
        <v>1333.3</v>
      </c>
      <c r="G221">
        <v>1555.4</v>
      </c>
    </row>
    <row r="222" spans="1:7">
      <c r="A222">
        <v>33.299999999999997</v>
      </c>
      <c r="B222">
        <v>196.7</v>
      </c>
      <c r="C222">
        <v>463.8</v>
      </c>
      <c r="D222">
        <v>770.3</v>
      </c>
      <c r="E222">
        <v>1068.5999999999999</v>
      </c>
      <c r="F222">
        <v>1333.3</v>
      </c>
      <c r="G222">
        <v>1555.4</v>
      </c>
    </row>
    <row r="223" spans="1:7">
      <c r="A223">
        <v>33.299999999999997</v>
      </c>
      <c r="B223">
        <v>196.7</v>
      </c>
      <c r="C223">
        <v>463.8</v>
      </c>
      <c r="D223">
        <v>770.3</v>
      </c>
      <c r="E223">
        <v>1068.5999999999999</v>
      </c>
      <c r="F223">
        <v>1333.3</v>
      </c>
      <c r="G223">
        <v>1555.4</v>
      </c>
    </row>
    <row r="224" spans="1:7">
      <c r="A224">
        <v>33.299999999999997</v>
      </c>
      <c r="B224">
        <v>196.7</v>
      </c>
      <c r="C224">
        <v>463.8</v>
      </c>
      <c r="D224">
        <v>770.3</v>
      </c>
      <c r="E224">
        <v>1068.5999999999999</v>
      </c>
      <c r="F224">
        <v>1333.3</v>
      </c>
      <c r="G224">
        <v>1555.4</v>
      </c>
    </row>
    <row r="225" spans="1:7">
      <c r="A225">
        <v>33.299999999999997</v>
      </c>
      <c r="B225">
        <v>196.7</v>
      </c>
      <c r="C225">
        <v>463.8</v>
      </c>
      <c r="D225">
        <v>770.3</v>
      </c>
      <c r="E225">
        <v>1068.5999999999999</v>
      </c>
      <c r="F225">
        <v>1333.3</v>
      </c>
      <c r="G225">
        <v>1555.4</v>
      </c>
    </row>
    <row r="226" spans="1:7">
      <c r="A226">
        <v>33.299999999999997</v>
      </c>
      <c r="B226">
        <v>196.7</v>
      </c>
      <c r="C226">
        <v>463.8</v>
      </c>
      <c r="D226">
        <v>770.3</v>
      </c>
      <c r="E226">
        <v>1068.5999999999999</v>
      </c>
      <c r="F226">
        <v>1333.3</v>
      </c>
      <c r="G226">
        <v>1555.4</v>
      </c>
    </row>
    <row r="227" spans="1:7">
      <c r="A227">
        <v>33.299999999999997</v>
      </c>
      <c r="B227">
        <v>196.7</v>
      </c>
      <c r="C227">
        <v>463.8</v>
      </c>
      <c r="D227">
        <v>770.3</v>
      </c>
      <c r="E227">
        <v>1068.5999999999999</v>
      </c>
      <c r="F227">
        <v>1333.3</v>
      </c>
      <c r="G227">
        <v>1555.4</v>
      </c>
    </row>
    <row r="228" spans="1:7">
      <c r="A228">
        <v>33.299999999999997</v>
      </c>
      <c r="B228">
        <v>196.7</v>
      </c>
      <c r="C228">
        <v>463.8</v>
      </c>
      <c r="D228">
        <v>770.3</v>
      </c>
      <c r="E228">
        <v>1068.5999999999999</v>
      </c>
      <c r="F228">
        <v>1333.3</v>
      </c>
      <c r="G228">
        <v>1555.4</v>
      </c>
    </row>
    <row r="229" spans="1:7">
      <c r="A229">
        <v>33.299999999999997</v>
      </c>
      <c r="B229">
        <v>196.7</v>
      </c>
      <c r="C229">
        <v>463.8</v>
      </c>
      <c r="D229">
        <v>770.3</v>
      </c>
      <c r="E229">
        <v>1068.5999999999999</v>
      </c>
      <c r="F229">
        <v>1333.3</v>
      </c>
      <c r="G229">
        <v>1555.4</v>
      </c>
    </row>
    <row r="230" spans="1:7">
      <c r="A230">
        <v>33.299999999999997</v>
      </c>
      <c r="B230">
        <v>196.7</v>
      </c>
      <c r="C230">
        <v>463.8</v>
      </c>
      <c r="D230">
        <v>770.3</v>
      </c>
      <c r="E230">
        <v>1068.5999999999999</v>
      </c>
      <c r="F230">
        <v>1333.3</v>
      </c>
      <c r="G230">
        <v>1555.4</v>
      </c>
    </row>
    <row r="231" spans="1:7">
      <c r="A231">
        <v>33.299999999999997</v>
      </c>
      <c r="B231">
        <v>196.7</v>
      </c>
      <c r="C231">
        <v>463.8</v>
      </c>
      <c r="D231">
        <v>770.3</v>
      </c>
      <c r="E231">
        <v>1068.5999999999999</v>
      </c>
      <c r="F231">
        <v>1333.3</v>
      </c>
      <c r="G231">
        <v>1555.4</v>
      </c>
    </row>
    <row r="232" spans="1:7">
      <c r="A232">
        <v>33.299999999999997</v>
      </c>
      <c r="B232">
        <v>196.7</v>
      </c>
      <c r="C232">
        <v>463.8</v>
      </c>
      <c r="D232">
        <v>770.3</v>
      </c>
      <c r="E232">
        <v>1068.5999999999999</v>
      </c>
      <c r="F232">
        <v>1333.3</v>
      </c>
      <c r="G232">
        <v>1555.4</v>
      </c>
    </row>
    <row r="233" spans="1:7">
      <c r="A233">
        <v>33.299999999999997</v>
      </c>
      <c r="B233">
        <v>196.7</v>
      </c>
      <c r="C233">
        <v>463.8</v>
      </c>
      <c r="D233">
        <v>770.3</v>
      </c>
      <c r="E233">
        <v>1068.5999999999999</v>
      </c>
      <c r="F233">
        <v>1333.3</v>
      </c>
      <c r="G233">
        <v>1555.4</v>
      </c>
    </row>
    <row r="234" spans="1:7">
      <c r="A234">
        <v>33.299999999999997</v>
      </c>
      <c r="B234">
        <v>196.7</v>
      </c>
      <c r="C234">
        <v>463.8</v>
      </c>
      <c r="D234">
        <v>770.3</v>
      </c>
      <c r="E234">
        <v>1068.5999999999999</v>
      </c>
      <c r="F234">
        <v>1333.3</v>
      </c>
      <c r="G234">
        <v>1555.4</v>
      </c>
    </row>
    <row r="235" spans="1:7">
      <c r="A235">
        <v>33.299999999999997</v>
      </c>
      <c r="B235">
        <v>196.7</v>
      </c>
      <c r="C235">
        <v>463.8</v>
      </c>
      <c r="D235">
        <v>770.3</v>
      </c>
      <c r="E235">
        <v>1068.5999999999999</v>
      </c>
      <c r="F235">
        <v>1333.3</v>
      </c>
      <c r="G235">
        <v>1555.4</v>
      </c>
    </row>
    <row r="236" spans="1:7">
      <c r="A236">
        <v>33.299999999999997</v>
      </c>
      <c r="B236">
        <v>196.7</v>
      </c>
      <c r="C236">
        <v>463.8</v>
      </c>
      <c r="D236">
        <v>770.3</v>
      </c>
      <c r="E236">
        <v>1068.5999999999999</v>
      </c>
      <c r="F236">
        <v>1333.3</v>
      </c>
      <c r="G236">
        <v>1555.4</v>
      </c>
    </row>
    <row r="237" spans="1:7">
      <c r="A237">
        <v>33.299999999999997</v>
      </c>
      <c r="B237">
        <v>196.7</v>
      </c>
      <c r="C237">
        <v>463.8</v>
      </c>
      <c r="D237">
        <v>770.3</v>
      </c>
      <c r="E237">
        <v>1068.5999999999999</v>
      </c>
      <c r="F237">
        <v>1333.3</v>
      </c>
      <c r="G237">
        <v>1555.4</v>
      </c>
    </row>
    <row r="238" spans="1:7">
      <c r="A238">
        <v>33.299999999999997</v>
      </c>
      <c r="B238">
        <v>196.7</v>
      </c>
      <c r="C238">
        <v>463.8</v>
      </c>
      <c r="D238">
        <v>770.3</v>
      </c>
      <c r="E238">
        <v>1068.5999999999999</v>
      </c>
      <c r="F238">
        <v>1333.3</v>
      </c>
      <c r="G238">
        <v>1555.4</v>
      </c>
    </row>
    <row r="239" spans="1:7">
      <c r="A239">
        <v>33.299999999999997</v>
      </c>
      <c r="B239">
        <v>196.7</v>
      </c>
      <c r="C239">
        <v>463.8</v>
      </c>
      <c r="D239">
        <v>770.3</v>
      </c>
      <c r="E239">
        <v>1068.5999999999999</v>
      </c>
      <c r="F239">
        <v>1333.3</v>
      </c>
      <c r="G239">
        <v>1555.4</v>
      </c>
    </row>
    <row r="240" spans="1:7">
      <c r="A240">
        <v>33.299999999999997</v>
      </c>
      <c r="B240">
        <v>196.7</v>
      </c>
      <c r="C240">
        <v>463.8</v>
      </c>
      <c r="D240">
        <v>770.3</v>
      </c>
      <c r="E240">
        <v>1068.5999999999999</v>
      </c>
      <c r="F240">
        <v>1333.3</v>
      </c>
      <c r="G240">
        <v>1555.4</v>
      </c>
    </row>
    <row r="241" spans="1:7">
      <c r="A241">
        <v>33.299999999999997</v>
      </c>
      <c r="B241">
        <v>196.7</v>
      </c>
      <c r="C241">
        <v>463.8</v>
      </c>
      <c r="D241">
        <v>770.3</v>
      </c>
      <c r="E241">
        <v>1068.5999999999999</v>
      </c>
      <c r="F241">
        <v>1333.3</v>
      </c>
      <c r="G241">
        <v>1555.4</v>
      </c>
    </row>
    <row r="242" spans="1:7">
      <c r="A242">
        <v>33.299999999999997</v>
      </c>
      <c r="B242">
        <v>196.7</v>
      </c>
      <c r="C242">
        <v>463.8</v>
      </c>
      <c r="D242">
        <v>770.3</v>
      </c>
      <c r="E242">
        <v>1068.5999999999999</v>
      </c>
      <c r="F242">
        <v>1333.3</v>
      </c>
      <c r="G242">
        <v>1555.4</v>
      </c>
    </row>
    <row r="243" spans="1:7">
      <c r="A243">
        <v>33.299999999999997</v>
      </c>
      <c r="B243">
        <v>196.7</v>
      </c>
      <c r="C243">
        <v>463.8</v>
      </c>
      <c r="D243">
        <v>770.3</v>
      </c>
      <c r="E243">
        <v>1068.5999999999999</v>
      </c>
      <c r="F243">
        <v>1333.3</v>
      </c>
      <c r="G243">
        <v>1555.4</v>
      </c>
    </row>
    <row r="244" spans="1:7">
      <c r="A244">
        <v>33.299999999999997</v>
      </c>
      <c r="B244">
        <v>196.7</v>
      </c>
      <c r="C244">
        <v>463.8</v>
      </c>
      <c r="D244">
        <v>770.3</v>
      </c>
      <c r="E244">
        <v>1068.5999999999999</v>
      </c>
      <c r="F244">
        <v>1333.3</v>
      </c>
      <c r="G244">
        <v>1555.4</v>
      </c>
    </row>
    <row r="245" spans="1:7">
      <c r="A245">
        <v>33.299999999999997</v>
      </c>
      <c r="B245">
        <v>196.7</v>
      </c>
      <c r="C245">
        <v>463.8</v>
      </c>
      <c r="D245">
        <v>770.3</v>
      </c>
      <c r="E245">
        <v>1068.5999999999999</v>
      </c>
      <c r="F245">
        <v>1333.3</v>
      </c>
      <c r="G245">
        <v>1555.4</v>
      </c>
    </row>
    <row r="246" spans="1:7">
      <c r="A246">
        <v>33.299999999999997</v>
      </c>
      <c r="B246">
        <v>196.7</v>
      </c>
      <c r="C246">
        <v>463.8</v>
      </c>
      <c r="D246">
        <v>770.3</v>
      </c>
      <c r="E246">
        <v>1068.5999999999999</v>
      </c>
      <c r="F246">
        <v>1333.3</v>
      </c>
      <c r="G246">
        <v>1555.4</v>
      </c>
    </row>
    <row r="247" spans="1:7">
      <c r="A247">
        <v>33.299999999999997</v>
      </c>
      <c r="B247">
        <v>196.7</v>
      </c>
      <c r="C247">
        <v>463.8</v>
      </c>
      <c r="D247">
        <v>770.3</v>
      </c>
      <c r="E247">
        <v>1068.5999999999999</v>
      </c>
      <c r="F247">
        <v>1333.3</v>
      </c>
      <c r="G247">
        <v>1555.4</v>
      </c>
    </row>
    <row r="248" spans="1:7">
      <c r="A248">
        <v>33.299999999999997</v>
      </c>
      <c r="B248">
        <v>196.7</v>
      </c>
      <c r="C248">
        <v>463.8</v>
      </c>
      <c r="D248">
        <v>770.3</v>
      </c>
      <c r="E248">
        <v>1068.5999999999999</v>
      </c>
      <c r="F248">
        <v>1333.3</v>
      </c>
      <c r="G248">
        <v>1555.4</v>
      </c>
    </row>
    <row r="249" spans="1:7">
      <c r="A249">
        <v>33.299999999999997</v>
      </c>
      <c r="B249">
        <v>196.7</v>
      </c>
      <c r="C249">
        <v>463.8</v>
      </c>
      <c r="D249">
        <v>770.3</v>
      </c>
      <c r="E249">
        <v>1068.5999999999999</v>
      </c>
      <c r="F249">
        <v>1333.3</v>
      </c>
      <c r="G249">
        <v>1555.4</v>
      </c>
    </row>
    <row r="250" spans="1:7">
      <c r="A250">
        <v>33.299999999999997</v>
      </c>
      <c r="B250">
        <v>196.7</v>
      </c>
      <c r="C250">
        <v>463.8</v>
      </c>
      <c r="D250">
        <v>770.3</v>
      </c>
      <c r="E250">
        <v>1068.5999999999999</v>
      </c>
      <c r="F250">
        <v>1333.3</v>
      </c>
      <c r="G250">
        <v>1555.4</v>
      </c>
    </row>
    <row r="251" spans="1:7">
      <c r="A251">
        <v>33.299999999999997</v>
      </c>
      <c r="B251">
        <v>196.7</v>
      </c>
      <c r="C251">
        <v>463.8</v>
      </c>
      <c r="D251">
        <v>770.3</v>
      </c>
      <c r="E251">
        <v>1068.5999999999999</v>
      </c>
      <c r="F251">
        <v>1333.3</v>
      </c>
      <c r="G251">
        <v>1555.4</v>
      </c>
    </row>
    <row r="252" spans="1:7">
      <c r="A252">
        <v>33.299999999999997</v>
      </c>
      <c r="B252">
        <v>196.7</v>
      </c>
      <c r="C252">
        <v>463.8</v>
      </c>
      <c r="D252">
        <v>770.3</v>
      </c>
      <c r="E252">
        <v>1068.5999999999999</v>
      </c>
      <c r="F252">
        <v>1333.3</v>
      </c>
      <c r="G252">
        <v>1555.4</v>
      </c>
    </row>
    <row r="253" spans="1:7">
      <c r="A253">
        <v>33.299999999999997</v>
      </c>
      <c r="B253">
        <v>196.7</v>
      </c>
      <c r="C253">
        <v>463.8</v>
      </c>
      <c r="D253">
        <v>770.3</v>
      </c>
      <c r="E253">
        <v>1068.5999999999999</v>
      </c>
      <c r="F253">
        <v>1333.3</v>
      </c>
      <c r="G253">
        <v>1555.4</v>
      </c>
    </row>
    <row r="254" spans="1:7">
      <c r="A254">
        <v>33.299999999999997</v>
      </c>
      <c r="B254">
        <v>196.7</v>
      </c>
      <c r="C254">
        <v>463.8</v>
      </c>
      <c r="D254">
        <v>770.3</v>
      </c>
      <c r="E254">
        <v>1068.5999999999999</v>
      </c>
      <c r="F254">
        <v>1333.3</v>
      </c>
      <c r="G254">
        <v>1555.4</v>
      </c>
    </row>
    <row r="255" spans="1:7">
      <c r="A255">
        <v>33.299999999999997</v>
      </c>
      <c r="B255">
        <v>196.7</v>
      </c>
      <c r="C255">
        <v>463.8</v>
      </c>
      <c r="D255">
        <v>770.3</v>
      </c>
      <c r="E255">
        <v>1068.5999999999999</v>
      </c>
      <c r="F255">
        <v>1333.3</v>
      </c>
      <c r="G255">
        <v>1555.4</v>
      </c>
    </row>
    <row r="256" spans="1:7">
      <c r="A256">
        <v>33.299999999999997</v>
      </c>
      <c r="B256">
        <v>196.7</v>
      </c>
      <c r="C256">
        <v>463.8</v>
      </c>
      <c r="D256">
        <v>770.3</v>
      </c>
      <c r="E256">
        <v>1068.5999999999999</v>
      </c>
      <c r="F256">
        <v>1333.3</v>
      </c>
      <c r="G256">
        <v>1555.4</v>
      </c>
    </row>
    <row r="257" spans="1:7">
      <c r="A257">
        <v>33.299999999999997</v>
      </c>
      <c r="B257">
        <v>196.7</v>
      </c>
      <c r="C257">
        <v>463.8</v>
      </c>
      <c r="D257">
        <v>770.3</v>
      </c>
      <c r="E257">
        <v>1068.5999999999999</v>
      </c>
      <c r="F257">
        <v>1333.3</v>
      </c>
      <c r="G257">
        <v>1555.4</v>
      </c>
    </row>
    <row r="258" spans="1:7">
      <c r="A258">
        <v>33.299999999999997</v>
      </c>
      <c r="B258">
        <v>196.7</v>
      </c>
      <c r="C258">
        <v>463.8</v>
      </c>
      <c r="D258">
        <v>770.3</v>
      </c>
      <c r="E258">
        <v>1068.5999999999999</v>
      </c>
      <c r="F258">
        <v>1333.3</v>
      </c>
      <c r="G258">
        <v>1555.4</v>
      </c>
    </row>
    <row r="259" spans="1:7">
      <c r="A259">
        <v>33.299999999999997</v>
      </c>
      <c r="B259">
        <v>196.7</v>
      </c>
      <c r="C259">
        <v>463.8</v>
      </c>
      <c r="D259">
        <v>770.3</v>
      </c>
      <c r="E259">
        <v>1068.5999999999999</v>
      </c>
      <c r="F259">
        <v>1333.3</v>
      </c>
      <c r="G259">
        <v>1555.4</v>
      </c>
    </row>
    <row r="260" spans="1:7">
      <c r="A260">
        <v>33.299999999999997</v>
      </c>
      <c r="B260">
        <v>196.7</v>
      </c>
      <c r="C260">
        <v>463.8</v>
      </c>
      <c r="D260">
        <v>770.3</v>
      </c>
      <c r="E260">
        <v>1068.5999999999999</v>
      </c>
      <c r="F260">
        <v>1333.3</v>
      </c>
      <c r="G260">
        <v>1555.4</v>
      </c>
    </row>
    <row r="261" spans="1:7">
      <c r="A261">
        <v>33.299999999999997</v>
      </c>
      <c r="B261">
        <v>196.7</v>
      </c>
      <c r="C261">
        <v>463.8</v>
      </c>
      <c r="D261">
        <v>770.3</v>
      </c>
      <c r="E261">
        <v>1068.5999999999999</v>
      </c>
      <c r="F261">
        <v>1333.3</v>
      </c>
      <c r="G261">
        <v>1555.4</v>
      </c>
    </row>
    <row r="262" spans="1:7">
      <c r="A262">
        <v>33.299999999999997</v>
      </c>
      <c r="B262">
        <v>196.7</v>
      </c>
      <c r="C262">
        <v>463.8</v>
      </c>
      <c r="D262">
        <v>770.3</v>
      </c>
      <c r="E262">
        <v>1068.5999999999999</v>
      </c>
      <c r="F262">
        <v>1333.3</v>
      </c>
      <c r="G262">
        <v>1555.4</v>
      </c>
    </row>
    <row r="263" spans="1:7">
      <c r="A263">
        <v>33.299999999999997</v>
      </c>
      <c r="B263">
        <v>196.7</v>
      </c>
      <c r="C263">
        <v>463.8</v>
      </c>
      <c r="D263">
        <v>770.3</v>
      </c>
      <c r="E263">
        <v>1068.5999999999999</v>
      </c>
      <c r="F263">
        <v>1333.3</v>
      </c>
      <c r="G263">
        <v>1555.4</v>
      </c>
    </row>
    <row r="264" spans="1:7">
      <c r="A264">
        <v>33.299999999999997</v>
      </c>
      <c r="B264">
        <v>196.7</v>
      </c>
      <c r="C264">
        <v>463.8</v>
      </c>
      <c r="D264">
        <v>770.3</v>
      </c>
      <c r="E264">
        <v>1068.5999999999999</v>
      </c>
      <c r="F264">
        <v>1333.3</v>
      </c>
      <c r="G264">
        <v>1555.4</v>
      </c>
    </row>
    <row r="265" spans="1:7">
      <c r="A265">
        <v>33.299999999999997</v>
      </c>
      <c r="B265">
        <v>196.7</v>
      </c>
      <c r="C265">
        <v>463.8</v>
      </c>
      <c r="D265">
        <v>770.3</v>
      </c>
      <c r="E265">
        <v>1068.5999999999999</v>
      </c>
      <c r="F265">
        <v>1333.3</v>
      </c>
      <c r="G265">
        <v>1555.4</v>
      </c>
    </row>
    <row r="266" spans="1:7">
      <c r="A266">
        <v>33.299999999999997</v>
      </c>
      <c r="B266">
        <v>196.7</v>
      </c>
      <c r="C266">
        <v>463.8</v>
      </c>
      <c r="D266">
        <v>770.3</v>
      </c>
      <c r="E266">
        <v>1068.5999999999999</v>
      </c>
      <c r="F266">
        <v>1333.3</v>
      </c>
      <c r="G266">
        <v>1555.4</v>
      </c>
    </row>
    <row r="267" spans="1:7">
      <c r="A267">
        <v>33.299999999999997</v>
      </c>
      <c r="B267">
        <v>196.7</v>
      </c>
      <c r="C267">
        <v>463.8</v>
      </c>
      <c r="D267">
        <v>770.3</v>
      </c>
      <c r="E267">
        <v>1068.5999999999999</v>
      </c>
      <c r="F267">
        <v>1333.3</v>
      </c>
      <c r="G267">
        <v>1555.4</v>
      </c>
    </row>
    <row r="268" spans="1:7">
      <c r="A268">
        <v>33.299999999999997</v>
      </c>
      <c r="B268">
        <v>196.7</v>
      </c>
      <c r="C268">
        <v>463.8</v>
      </c>
      <c r="D268">
        <v>770.3</v>
      </c>
      <c r="E268">
        <v>1068.5999999999999</v>
      </c>
      <c r="F268">
        <v>1333.3</v>
      </c>
      <c r="G268">
        <v>1555.4</v>
      </c>
    </row>
    <row r="269" spans="1:7">
      <c r="A269">
        <v>33.299999999999997</v>
      </c>
      <c r="B269">
        <v>196.7</v>
      </c>
      <c r="C269">
        <v>463.8</v>
      </c>
      <c r="D269">
        <v>770.3</v>
      </c>
      <c r="E269">
        <v>1068.5999999999999</v>
      </c>
      <c r="F269">
        <v>1333.3</v>
      </c>
      <c r="G269">
        <v>1555.4</v>
      </c>
    </row>
    <row r="270" spans="1:7">
      <c r="A270">
        <v>33.299999999999997</v>
      </c>
      <c r="B270">
        <v>196.7</v>
      </c>
      <c r="C270">
        <v>463.8</v>
      </c>
      <c r="D270">
        <v>770.3</v>
      </c>
      <c r="E270">
        <v>1068.5999999999999</v>
      </c>
      <c r="F270">
        <v>1333.3</v>
      </c>
      <c r="G270">
        <v>1555.4</v>
      </c>
    </row>
    <row r="271" spans="1:7">
      <c r="A271">
        <v>33.299999999999997</v>
      </c>
      <c r="B271">
        <v>196.7</v>
      </c>
      <c r="C271">
        <v>463.8</v>
      </c>
      <c r="D271">
        <v>770.3</v>
      </c>
      <c r="E271">
        <v>1068.5999999999999</v>
      </c>
      <c r="F271">
        <v>1333.3</v>
      </c>
      <c r="G271">
        <v>1555.4</v>
      </c>
    </row>
    <row r="272" spans="1:7">
      <c r="A272">
        <v>33.299999999999997</v>
      </c>
      <c r="B272">
        <v>196.7</v>
      </c>
      <c r="C272">
        <v>463.8</v>
      </c>
      <c r="D272">
        <v>770.3</v>
      </c>
      <c r="E272">
        <v>1068.5999999999999</v>
      </c>
      <c r="F272">
        <v>1333.3</v>
      </c>
      <c r="G272">
        <v>1555.4</v>
      </c>
    </row>
    <row r="273" spans="1:34">
      <c r="A273">
        <v>33.299999999999997</v>
      </c>
      <c r="B273">
        <v>196.7</v>
      </c>
      <c r="C273">
        <v>463.8</v>
      </c>
      <c r="D273">
        <v>770.3</v>
      </c>
      <c r="E273">
        <v>1068.5999999999999</v>
      </c>
      <c r="F273">
        <v>1333.3</v>
      </c>
      <c r="G273">
        <v>1555.4</v>
      </c>
    </row>
    <row r="274" spans="1:34">
      <c r="A274">
        <v>33.299999999999997</v>
      </c>
      <c r="B274">
        <v>196.7</v>
      </c>
      <c r="C274">
        <v>463.8</v>
      </c>
      <c r="D274">
        <v>770.3</v>
      </c>
      <c r="E274">
        <v>1068.5999999999999</v>
      </c>
      <c r="F274">
        <v>1333.3</v>
      </c>
      <c r="G274">
        <v>1555.4</v>
      </c>
    </row>
    <row r="275" spans="1:34">
      <c r="A275">
        <v>33.299999999999997</v>
      </c>
      <c r="B275">
        <v>196.7</v>
      </c>
      <c r="C275">
        <v>463.8</v>
      </c>
      <c r="D275">
        <v>770.3</v>
      </c>
      <c r="E275">
        <v>1068.5999999999999</v>
      </c>
      <c r="F275">
        <v>1333.3</v>
      </c>
      <c r="G275">
        <v>1555.4</v>
      </c>
    </row>
    <row r="276" spans="1:34">
      <c r="A276">
        <v>33.299999999999997</v>
      </c>
      <c r="B276">
        <v>196.7</v>
      </c>
      <c r="C276">
        <v>463.8</v>
      </c>
      <c r="D276">
        <v>770.3</v>
      </c>
      <c r="E276">
        <v>1068.5999999999999</v>
      </c>
      <c r="F276">
        <v>1333.3</v>
      </c>
      <c r="G276">
        <v>1555.4</v>
      </c>
    </row>
    <row r="277" spans="1:34">
      <c r="A277" t="s">
        <v>128</v>
      </c>
    </row>
    <row r="278" spans="1:34">
      <c r="A278">
        <v>1</v>
      </c>
    </row>
    <row r="279" spans="1:34">
      <c r="A279" t="s">
        <v>129</v>
      </c>
    </row>
    <row r="280" spans="1:34">
      <c r="A280" t="s">
        <v>130</v>
      </c>
    </row>
    <row r="281" spans="1:34">
      <c r="A281" t="s">
        <v>131</v>
      </c>
    </row>
    <row r="282" spans="1:34">
      <c r="A282">
        <v>34</v>
      </c>
    </row>
    <row r="283" spans="1:34">
      <c r="A283" t="s">
        <v>132</v>
      </c>
    </row>
    <row r="284" spans="1:34">
      <c r="A284">
        <v>1980</v>
      </c>
      <c r="B284">
        <v>1981</v>
      </c>
      <c r="C284">
        <v>1982</v>
      </c>
      <c r="D284">
        <v>1983</v>
      </c>
      <c r="E284">
        <v>1984</v>
      </c>
      <c r="F284">
        <v>1985</v>
      </c>
      <c r="G284">
        <v>1986</v>
      </c>
      <c r="H284">
        <v>1987</v>
      </c>
      <c r="I284">
        <v>1988</v>
      </c>
      <c r="J284">
        <v>1989</v>
      </c>
      <c r="K284">
        <v>1990</v>
      </c>
      <c r="L284">
        <v>1991</v>
      </c>
      <c r="M284">
        <v>1992</v>
      </c>
      <c r="N284">
        <v>1993</v>
      </c>
      <c r="O284">
        <v>1994</v>
      </c>
      <c r="P284">
        <v>1995</v>
      </c>
      <c r="Q284">
        <v>1996</v>
      </c>
      <c r="R284">
        <v>1997</v>
      </c>
      <c r="S284">
        <v>1998</v>
      </c>
      <c r="T284">
        <v>1999</v>
      </c>
      <c r="U284">
        <v>2000</v>
      </c>
      <c r="V284">
        <v>2001</v>
      </c>
      <c r="W284">
        <v>2002</v>
      </c>
      <c r="X284">
        <v>2003</v>
      </c>
      <c r="Y284">
        <v>2004</v>
      </c>
      <c r="Z284">
        <v>2005</v>
      </c>
      <c r="AA284">
        <v>2006</v>
      </c>
      <c r="AB284">
        <v>2007</v>
      </c>
      <c r="AC284">
        <v>2008</v>
      </c>
      <c r="AD284">
        <v>2009</v>
      </c>
      <c r="AE284">
        <v>2010</v>
      </c>
      <c r="AF284">
        <v>2011</v>
      </c>
      <c r="AG284">
        <v>2012</v>
      </c>
      <c r="AH284">
        <v>2013</v>
      </c>
    </row>
    <row r="285" spans="1:34">
      <c r="A285" t="s">
        <v>133</v>
      </c>
    </row>
    <row r="286" spans="1:34">
      <c r="A286">
        <v>7.5</v>
      </c>
    </row>
    <row r="287" spans="1:34">
      <c r="A287" t="s">
        <v>134</v>
      </c>
    </row>
    <row r="288" spans="1:34">
      <c r="A288">
        <v>10.4</v>
      </c>
      <c r="B288">
        <v>13.1</v>
      </c>
      <c r="C288">
        <v>10</v>
      </c>
      <c r="D288">
        <v>13.3</v>
      </c>
      <c r="E288">
        <v>9.8000000000000007</v>
      </c>
      <c r="F288">
        <v>6.9</v>
      </c>
      <c r="G288">
        <v>8.1999999999999993</v>
      </c>
      <c r="H288">
        <v>9.1</v>
      </c>
      <c r="I288">
        <v>15.4</v>
      </c>
      <c r="J288">
        <v>15.6</v>
      </c>
      <c r="K288">
        <v>9.8000000000000007</v>
      </c>
      <c r="L288">
        <v>12.1</v>
      </c>
      <c r="M288">
        <v>13</v>
      </c>
      <c r="N288">
        <v>16.7</v>
      </c>
      <c r="O288">
        <v>16</v>
      </c>
      <c r="P288">
        <v>13</v>
      </c>
      <c r="Q288">
        <v>36.5</v>
      </c>
      <c r="R288">
        <v>14.5</v>
      </c>
      <c r="S288">
        <v>18</v>
      </c>
      <c r="T288">
        <v>17.100000000000001</v>
      </c>
      <c r="U288">
        <v>11.7</v>
      </c>
      <c r="V288">
        <v>16</v>
      </c>
      <c r="W288">
        <v>13.2</v>
      </c>
      <c r="X288">
        <v>14.1</v>
      </c>
      <c r="Y288">
        <v>21.320349350000001</v>
      </c>
      <c r="Z288">
        <v>15</v>
      </c>
      <c r="AA288">
        <v>12.10159372</v>
      </c>
      <c r="AB288">
        <v>18.423104240000001</v>
      </c>
      <c r="AC288">
        <v>26.81151672</v>
      </c>
      <c r="AD288">
        <v>25.681597190000002</v>
      </c>
      <c r="AE288">
        <v>17.3</v>
      </c>
      <c r="AF288">
        <v>26.2</v>
      </c>
      <c r="AG288">
        <v>24.4</v>
      </c>
      <c r="AH288">
        <v>18.7</v>
      </c>
    </row>
    <row r="289" spans="1:34">
      <c r="A289" t="s">
        <v>135</v>
      </c>
    </row>
    <row r="290" spans="1:34">
      <c r="A290">
        <v>2.6</v>
      </c>
      <c r="B290">
        <v>3.2749999999999999</v>
      </c>
      <c r="C290">
        <v>2.5</v>
      </c>
      <c r="D290">
        <v>3.3250000000000002</v>
      </c>
      <c r="E290">
        <v>2.4500000000000002</v>
      </c>
      <c r="F290">
        <v>1.7250000000000001</v>
      </c>
      <c r="G290">
        <v>2.0499999999999998</v>
      </c>
      <c r="H290">
        <v>2.2749999999999999</v>
      </c>
      <c r="I290">
        <v>3.85</v>
      </c>
      <c r="J290">
        <v>3.9</v>
      </c>
      <c r="K290">
        <v>2.4500000000000002</v>
      </c>
      <c r="L290">
        <v>3.0249999999999999</v>
      </c>
      <c r="M290">
        <v>3.25</v>
      </c>
      <c r="N290">
        <v>4.1749999999999998</v>
      </c>
      <c r="O290">
        <v>4</v>
      </c>
      <c r="P290">
        <v>3.25</v>
      </c>
      <c r="Q290">
        <v>9.125</v>
      </c>
      <c r="R290">
        <v>3.625</v>
      </c>
      <c r="S290">
        <v>4.5</v>
      </c>
      <c r="T290">
        <v>4.2750000000000004</v>
      </c>
      <c r="U290">
        <v>2.9249999999999998</v>
      </c>
      <c r="V290">
        <v>4</v>
      </c>
      <c r="W290">
        <v>3.3</v>
      </c>
      <c r="X290">
        <v>3.5249999999999999</v>
      </c>
      <c r="Y290">
        <v>5.3300873380000002</v>
      </c>
      <c r="Z290">
        <v>3.75</v>
      </c>
      <c r="AA290">
        <v>3.0253984300000001</v>
      </c>
      <c r="AB290">
        <v>4.6057760590000001</v>
      </c>
      <c r="AC290">
        <v>6.7028791810000001</v>
      </c>
      <c r="AD290">
        <v>6.4203992960000003</v>
      </c>
      <c r="AE290">
        <v>4.3250000000000002</v>
      </c>
      <c r="AF290">
        <v>6.55</v>
      </c>
      <c r="AG290">
        <v>6.1</v>
      </c>
      <c r="AH290">
        <v>4.6749999999999998</v>
      </c>
    </row>
    <row r="291" spans="1:34">
      <c r="A291" t="s">
        <v>136</v>
      </c>
    </row>
    <row r="292" spans="1:34">
      <c r="A292">
        <v>0</v>
      </c>
    </row>
    <row r="293" spans="1:34">
      <c r="A293" t="s">
        <v>137</v>
      </c>
    </row>
    <row r="294" spans="1:34">
      <c r="A294">
        <v>0</v>
      </c>
    </row>
    <row r="295" spans="1:34">
      <c r="A295" t="s">
        <v>138</v>
      </c>
    </row>
    <row r="296" spans="1:34">
      <c r="A296" t="s">
        <v>139</v>
      </c>
    </row>
    <row r="297" spans="1:34">
      <c r="A297" t="s">
        <v>140</v>
      </c>
    </row>
    <row r="298" spans="1:34">
      <c r="A298" t="s">
        <v>141</v>
      </c>
    </row>
    <row r="299" spans="1:34">
      <c r="A299">
        <v>33.299999999999997</v>
      </c>
      <c r="B299">
        <v>196.7</v>
      </c>
      <c r="C299">
        <v>463.8</v>
      </c>
      <c r="D299">
        <v>770.3</v>
      </c>
      <c r="E299">
        <v>1068.5999999999999</v>
      </c>
      <c r="F299">
        <v>1333.3</v>
      </c>
      <c r="G299">
        <v>1555.4</v>
      </c>
    </row>
    <row r="300" spans="1:34">
      <c r="A300">
        <v>33.299999999999997</v>
      </c>
      <c r="B300">
        <v>196.7</v>
      </c>
      <c r="C300">
        <v>463.8</v>
      </c>
      <c r="D300">
        <v>770.3</v>
      </c>
      <c r="E300">
        <v>1068.5999999999999</v>
      </c>
      <c r="F300">
        <v>1333.3</v>
      </c>
      <c r="G300">
        <v>1555.4</v>
      </c>
    </row>
    <row r="301" spans="1:34">
      <c r="A301">
        <v>33.299999999999997</v>
      </c>
      <c r="B301">
        <v>196.7</v>
      </c>
      <c r="C301">
        <v>463.8</v>
      </c>
      <c r="D301">
        <v>770.3</v>
      </c>
      <c r="E301">
        <v>1068.5999999999999</v>
      </c>
      <c r="F301">
        <v>1333.3</v>
      </c>
      <c r="G301">
        <v>1555.4</v>
      </c>
    </row>
    <row r="302" spans="1:34">
      <c r="A302">
        <v>33.299999999999997</v>
      </c>
      <c r="B302">
        <v>196.7</v>
      </c>
      <c r="C302">
        <v>463.8</v>
      </c>
      <c r="D302">
        <v>770.3</v>
      </c>
      <c r="E302">
        <v>1068.5999999999999</v>
      </c>
      <c r="F302">
        <v>1333.3</v>
      </c>
      <c r="G302">
        <v>1555.4</v>
      </c>
    </row>
    <row r="303" spans="1:34">
      <c r="A303">
        <v>33.299999999999997</v>
      </c>
      <c r="B303">
        <v>196.7</v>
      </c>
      <c r="C303">
        <v>463.8</v>
      </c>
      <c r="D303">
        <v>770.3</v>
      </c>
      <c r="E303">
        <v>1068.5999999999999</v>
      </c>
      <c r="F303">
        <v>1333.3</v>
      </c>
      <c r="G303">
        <v>1555.4</v>
      </c>
    </row>
    <row r="304" spans="1:34">
      <c r="A304">
        <v>33.299999999999997</v>
      </c>
      <c r="B304">
        <v>196.7</v>
      </c>
      <c r="C304">
        <v>463.8</v>
      </c>
      <c r="D304">
        <v>770.3</v>
      </c>
      <c r="E304">
        <v>1068.5999999999999</v>
      </c>
      <c r="F304">
        <v>1333.3</v>
      </c>
      <c r="G304">
        <v>1555.4</v>
      </c>
    </row>
    <row r="305" spans="1:7">
      <c r="A305">
        <v>33.299999999999997</v>
      </c>
      <c r="B305">
        <v>196.7</v>
      </c>
      <c r="C305">
        <v>463.8</v>
      </c>
      <c r="D305">
        <v>770.3</v>
      </c>
      <c r="E305">
        <v>1068.5999999999999</v>
      </c>
      <c r="F305">
        <v>1333.3</v>
      </c>
      <c r="G305">
        <v>1555.4</v>
      </c>
    </row>
    <row r="306" spans="1:7">
      <c r="A306">
        <v>33.299999999999997</v>
      </c>
      <c r="B306">
        <v>196.7</v>
      </c>
      <c r="C306">
        <v>463.8</v>
      </c>
      <c r="D306">
        <v>770.3</v>
      </c>
      <c r="E306">
        <v>1068.5999999999999</v>
      </c>
      <c r="F306">
        <v>1333.3</v>
      </c>
      <c r="G306">
        <v>1555.4</v>
      </c>
    </row>
    <row r="307" spans="1:7">
      <c r="A307">
        <v>33.299999999999997</v>
      </c>
      <c r="B307">
        <v>196.7</v>
      </c>
      <c r="C307">
        <v>463.8</v>
      </c>
      <c r="D307">
        <v>770.3</v>
      </c>
      <c r="E307">
        <v>1068.5999999999999</v>
      </c>
      <c r="F307">
        <v>1333.3</v>
      </c>
      <c r="G307">
        <v>1555.4</v>
      </c>
    </row>
    <row r="308" spans="1:7">
      <c r="A308">
        <v>33.299999999999997</v>
      </c>
      <c r="B308">
        <v>196.7</v>
      </c>
      <c r="C308">
        <v>463.8</v>
      </c>
      <c r="D308">
        <v>770.3</v>
      </c>
      <c r="E308">
        <v>1068.5999999999999</v>
      </c>
      <c r="F308">
        <v>1333.3</v>
      </c>
      <c r="G308">
        <v>1555.4</v>
      </c>
    </row>
    <row r="309" spans="1:7">
      <c r="A309">
        <v>33.299999999999997</v>
      </c>
      <c r="B309">
        <v>196.7</v>
      </c>
      <c r="C309">
        <v>463.8</v>
      </c>
      <c r="D309">
        <v>770.3</v>
      </c>
      <c r="E309">
        <v>1068.5999999999999</v>
      </c>
      <c r="F309">
        <v>1333.3</v>
      </c>
      <c r="G309">
        <v>1555.4</v>
      </c>
    </row>
    <row r="310" spans="1:7">
      <c r="A310">
        <v>33.299999999999997</v>
      </c>
      <c r="B310">
        <v>196.7</v>
      </c>
      <c r="C310">
        <v>463.8</v>
      </c>
      <c r="D310">
        <v>770.3</v>
      </c>
      <c r="E310">
        <v>1068.5999999999999</v>
      </c>
      <c r="F310">
        <v>1333.3</v>
      </c>
      <c r="G310">
        <v>1555.4</v>
      </c>
    </row>
    <row r="311" spans="1:7">
      <c r="A311">
        <v>33.299999999999997</v>
      </c>
      <c r="B311">
        <v>196.7</v>
      </c>
      <c r="C311">
        <v>463.8</v>
      </c>
      <c r="D311">
        <v>770.3</v>
      </c>
      <c r="E311">
        <v>1068.5999999999999</v>
      </c>
      <c r="F311">
        <v>1333.3</v>
      </c>
      <c r="G311">
        <v>1555.4</v>
      </c>
    </row>
    <row r="312" spans="1:7">
      <c r="A312">
        <v>33.299999999999997</v>
      </c>
      <c r="B312">
        <v>196.7</v>
      </c>
      <c r="C312">
        <v>463.8</v>
      </c>
      <c r="D312">
        <v>770.3</v>
      </c>
      <c r="E312">
        <v>1068.5999999999999</v>
      </c>
      <c r="F312">
        <v>1333.3</v>
      </c>
      <c r="G312">
        <v>1555.4</v>
      </c>
    </row>
    <row r="313" spans="1:7">
      <c r="A313">
        <v>33.299999999999997</v>
      </c>
      <c r="B313">
        <v>196.7</v>
      </c>
      <c r="C313">
        <v>463.8</v>
      </c>
      <c r="D313">
        <v>770.3</v>
      </c>
      <c r="E313">
        <v>1068.5999999999999</v>
      </c>
      <c r="F313">
        <v>1333.3</v>
      </c>
      <c r="G313">
        <v>1555.4</v>
      </c>
    </row>
    <row r="314" spans="1:7">
      <c r="A314">
        <v>33.299999999999997</v>
      </c>
      <c r="B314">
        <v>196.7</v>
      </c>
      <c r="C314">
        <v>463.8</v>
      </c>
      <c r="D314">
        <v>770.3</v>
      </c>
      <c r="E314">
        <v>1068.5999999999999</v>
      </c>
      <c r="F314">
        <v>1333.3</v>
      </c>
      <c r="G314">
        <v>1555.4</v>
      </c>
    </row>
    <row r="315" spans="1:7">
      <c r="A315">
        <v>33.299999999999997</v>
      </c>
      <c r="B315">
        <v>196.7</v>
      </c>
      <c r="C315">
        <v>463.8</v>
      </c>
      <c r="D315">
        <v>770.3</v>
      </c>
      <c r="E315">
        <v>1068.5999999999999</v>
      </c>
      <c r="F315">
        <v>1333.3</v>
      </c>
      <c r="G315">
        <v>1555.4</v>
      </c>
    </row>
    <row r="316" spans="1:7">
      <c r="A316">
        <v>33.299999999999997</v>
      </c>
      <c r="B316">
        <v>196.7</v>
      </c>
      <c r="C316">
        <v>463.8</v>
      </c>
      <c r="D316">
        <v>770.3</v>
      </c>
      <c r="E316">
        <v>1068.5999999999999</v>
      </c>
      <c r="F316">
        <v>1333.3</v>
      </c>
      <c r="G316">
        <v>1555.4</v>
      </c>
    </row>
    <row r="317" spans="1:7">
      <c r="A317">
        <v>33.299999999999997</v>
      </c>
      <c r="B317">
        <v>196.7</v>
      </c>
      <c r="C317">
        <v>463.8</v>
      </c>
      <c r="D317">
        <v>770.3</v>
      </c>
      <c r="E317">
        <v>1068.5999999999999</v>
      </c>
      <c r="F317">
        <v>1333.3</v>
      </c>
      <c r="G317">
        <v>1555.4</v>
      </c>
    </row>
    <row r="318" spans="1:7">
      <c r="A318">
        <v>33.299999999999997</v>
      </c>
      <c r="B318">
        <v>196.7</v>
      </c>
      <c r="C318">
        <v>463.8</v>
      </c>
      <c r="D318">
        <v>770.3</v>
      </c>
      <c r="E318">
        <v>1068.5999999999999</v>
      </c>
      <c r="F318">
        <v>1333.3</v>
      </c>
      <c r="G318">
        <v>1555.4</v>
      </c>
    </row>
    <row r="319" spans="1:7">
      <c r="A319">
        <v>33.299999999999997</v>
      </c>
      <c r="B319">
        <v>196.7</v>
      </c>
      <c r="C319">
        <v>463.8</v>
      </c>
      <c r="D319">
        <v>770.3</v>
      </c>
      <c r="E319">
        <v>1068.5999999999999</v>
      </c>
      <c r="F319">
        <v>1333.3</v>
      </c>
      <c r="G319">
        <v>1555.4</v>
      </c>
    </row>
    <row r="320" spans="1:7">
      <c r="A320">
        <v>33.299999999999997</v>
      </c>
      <c r="B320">
        <v>196.7</v>
      </c>
      <c r="C320">
        <v>463.8</v>
      </c>
      <c r="D320">
        <v>770.3</v>
      </c>
      <c r="E320">
        <v>1068.5999999999999</v>
      </c>
      <c r="F320">
        <v>1333.3</v>
      </c>
      <c r="G320">
        <v>1555.4</v>
      </c>
    </row>
    <row r="321" spans="1:7">
      <c r="A321">
        <v>33.299999999999997</v>
      </c>
      <c r="B321">
        <v>196.7</v>
      </c>
      <c r="C321">
        <v>463.8</v>
      </c>
      <c r="D321">
        <v>770.3</v>
      </c>
      <c r="E321">
        <v>1068.5999999999999</v>
      </c>
      <c r="F321">
        <v>1333.3</v>
      </c>
      <c r="G321">
        <v>1555.4</v>
      </c>
    </row>
    <row r="322" spans="1:7">
      <c r="A322">
        <v>33.299999999999997</v>
      </c>
      <c r="B322">
        <v>196.7</v>
      </c>
      <c r="C322">
        <v>463.8</v>
      </c>
      <c r="D322">
        <v>770.3</v>
      </c>
      <c r="E322">
        <v>1068.5999999999999</v>
      </c>
      <c r="F322">
        <v>1333.3</v>
      </c>
      <c r="G322">
        <v>1555.4</v>
      </c>
    </row>
    <row r="323" spans="1:7">
      <c r="A323">
        <v>33.299999999999997</v>
      </c>
      <c r="B323">
        <v>196.7</v>
      </c>
      <c r="C323">
        <v>463.8</v>
      </c>
      <c r="D323">
        <v>770.3</v>
      </c>
      <c r="E323">
        <v>1068.5999999999999</v>
      </c>
      <c r="F323">
        <v>1333.3</v>
      </c>
      <c r="G323">
        <v>1555.4</v>
      </c>
    </row>
    <row r="324" spans="1:7">
      <c r="A324">
        <v>33.299999999999997</v>
      </c>
      <c r="B324">
        <v>196.7</v>
      </c>
      <c r="C324">
        <v>463.8</v>
      </c>
      <c r="D324">
        <v>770.3</v>
      </c>
      <c r="E324">
        <v>1068.5999999999999</v>
      </c>
      <c r="F324">
        <v>1333.3</v>
      </c>
      <c r="G324">
        <v>1555.4</v>
      </c>
    </row>
    <row r="325" spans="1:7">
      <c r="A325">
        <v>33.299999999999997</v>
      </c>
      <c r="B325">
        <v>196.7</v>
      </c>
      <c r="C325">
        <v>463.8</v>
      </c>
      <c r="D325">
        <v>770.3</v>
      </c>
      <c r="E325">
        <v>1068.5999999999999</v>
      </c>
      <c r="F325">
        <v>1333.3</v>
      </c>
      <c r="G325">
        <v>1555.4</v>
      </c>
    </row>
    <row r="326" spans="1:7">
      <c r="A326">
        <v>33.299999999999997</v>
      </c>
      <c r="B326">
        <v>196.7</v>
      </c>
      <c r="C326">
        <v>463.8</v>
      </c>
      <c r="D326">
        <v>770.3</v>
      </c>
      <c r="E326">
        <v>1068.5999999999999</v>
      </c>
      <c r="F326">
        <v>1333.3</v>
      </c>
      <c r="G326">
        <v>1555.4</v>
      </c>
    </row>
    <row r="327" spans="1:7">
      <c r="A327">
        <v>33.299999999999997</v>
      </c>
      <c r="B327">
        <v>196.7</v>
      </c>
      <c r="C327">
        <v>463.8</v>
      </c>
      <c r="D327">
        <v>770.3</v>
      </c>
      <c r="E327">
        <v>1068.5999999999999</v>
      </c>
      <c r="F327">
        <v>1333.3</v>
      </c>
      <c r="G327">
        <v>1555.4</v>
      </c>
    </row>
    <row r="328" spans="1:7">
      <c r="A328">
        <v>33.299999999999997</v>
      </c>
      <c r="B328">
        <v>196.7</v>
      </c>
      <c r="C328">
        <v>463.8</v>
      </c>
      <c r="D328">
        <v>770.3</v>
      </c>
      <c r="E328">
        <v>1068.5999999999999</v>
      </c>
      <c r="F328">
        <v>1333.3</v>
      </c>
      <c r="G328">
        <v>1555.4</v>
      </c>
    </row>
    <row r="329" spans="1:7">
      <c r="A329">
        <v>33.299999999999997</v>
      </c>
      <c r="B329">
        <v>196.7</v>
      </c>
      <c r="C329">
        <v>463.8</v>
      </c>
      <c r="D329">
        <v>770.3</v>
      </c>
      <c r="E329">
        <v>1068.5999999999999</v>
      </c>
      <c r="F329">
        <v>1333.3</v>
      </c>
      <c r="G329">
        <v>1555.4</v>
      </c>
    </row>
    <row r="330" spans="1:7">
      <c r="A330">
        <v>33.299999999999997</v>
      </c>
      <c r="B330">
        <v>196.7</v>
      </c>
      <c r="C330">
        <v>463.8</v>
      </c>
      <c r="D330">
        <v>770.3</v>
      </c>
      <c r="E330">
        <v>1068.5999999999999</v>
      </c>
      <c r="F330">
        <v>1333.3</v>
      </c>
      <c r="G330">
        <v>1555.4</v>
      </c>
    </row>
    <row r="331" spans="1:7">
      <c r="A331">
        <v>33.299999999999997</v>
      </c>
      <c r="B331">
        <v>196.7</v>
      </c>
      <c r="C331">
        <v>463.8</v>
      </c>
      <c r="D331">
        <v>770.3</v>
      </c>
      <c r="E331">
        <v>1068.5999999999999</v>
      </c>
      <c r="F331">
        <v>1333.3</v>
      </c>
      <c r="G331">
        <v>1555.4</v>
      </c>
    </row>
    <row r="332" spans="1:7">
      <c r="A332">
        <v>33.299999999999997</v>
      </c>
      <c r="B332">
        <v>196.7</v>
      </c>
      <c r="C332">
        <v>463.8</v>
      </c>
      <c r="D332">
        <v>770.3</v>
      </c>
      <c r="E332">
        <v>1068.5999999999999</v>
      </c>
      <c r="F332">
        <v>1333.3</v>
      </c>
      <c r="G332">
        <v>1555.4</v>
      </c>
    </row>
    <row r="333" spans="1:7">
      <c r="A333">
        <v>33.299999999999997</v>
      </c>
      <c r="B333">
        <v>196.7</v>
      </c>
      <c r="C333">
        <v>463.8</v>
      </c>
      <c r="D333">
        <v>770.3</v>
      </c>
      <c r="E333">
        <v>1068.5999999999999</v>
      </c>
      <c r="F333">
        <v>1333.3</v>
      </c>
      <c r="G333">
        <v>1555.4</v>
      </c>
    </row>
    <row r="334" spans="1:7">
      <c r="A334">
        <v>33.299999999999997</v>
      </c>
      <c r="B334">
        <v>196.7</v>
      </c>
      <c r="C334">
        <v>463.8</v>
      </c>
      <c r="D334">
        <v>770.3</v>
      </c>
      <c r="E334">
        <v>1068.5999999999999</v>
      </c>
      <c r="F334">
        <v>1333.3</v>
      </c>
      <c r="G334">
        <v>1555.4</v>
      </c>
    </row>
    <row r="335" spans="1:7">
      <c r="A335">
        <v>33.299999999999997</v>
      </c>
      <c r="B335">
        <v>196.7</v>
      </c>
      <c r="C335">
        <v>463.8</v>
      </c>
      <c r="D335">
        <v>770.3</v>
      </c>
      <c r="E335">
        <v>1068.5999999999999</v>
      </c>
      <c r="F335">
        <v>1333.3</v>
      </c>
      <c r="G335">
        <v>1555.4</v>
      </c>
    </row>
    <row r="336" spans="1:7">
      <c r="A336">
        <v>33.299999999999997</v>
      </c>
      <c r="B336">
        <v>196.7</v>
      </c>
      <c r="C336">
        <v>463.8</v>
      </c>
      <c r="D336">
        <v>770.3</v>
      </c>
      <c r="E336">
        <v>1068.5999999999999</v>
      </c>
      <c r="F336">
        <v>1333.3</v>
      </c>
      <c r="G336">
        <v>1555.4</v>
      </c>
    </row>
    <row r="337" spans="1:7">
      <c r="A337">
        <v>33.299999999999997</v>
      </c>
      <c r="B337">
        <v>196.7</v>
      </c>
      <c r="C337">
        <v>463.8</v>
      </c>
      <c r="D337">
        <v>770.3</v>
      </c>
      <c r="E337">
        <v>1068.5999999999999</v>
      </c>
      <c r="F337">
        <v>1333.3</v>
      </c>
      <c r="G337">
        <v>1555.4</v>
      </c>
    </row>
    <row r="338" spans="1:7">
      <c r="A338">
        <v>33.299999999999997</v>
      </c>
      <c r="B338">
        <v>196.7</v>
      </c>
      <c r="C338">
        <v>463.8</v>
      </c>
      <c r="D338">
        <v>770.3</v>
      </c>
      <c r="E338">
        <v>1068.5999999999999</v>
      </c>
      <c r="F338">
        <v>1333.3</v>
      </c>
      <c r="G338">
        <v>1555.4</v>
      </c>
    </row>
    <row r="339" spans="1:7">
      <c r="A339">
        <v>33.299999999999997</v>
      </c>
      <c r="B339">
        <v>196.7</v>
      </c>
      <c r="C339">
        <v>463.8</v>
      </c>
      <c r="D339">
        <v>770.3</v>
      </c>
      <c r="E339">
        <v>1068.5999999999999</v>
      </c>
      <c r="F339">
        <v>1333.3</v>
      </c>
      <c r="G339">
        <v>1555.4</v>
      </c>
    </row>
    <row r="340" spans="1:7">
      <c r="A340">
        <v>33.299999999999997</v>
      </c>
      <c r="B340">
        <v>196.7</v>
      </c>
      <c r="C340">
        <v>463.8</v>
      </c>
      <c r="D340">
        <v>770.3</v>
      </c>
      <c r="E340">
        <v>1068.5999999999999</v>
      </c>
      <c r="F340">
        <v>1333.3</v>
      </c>
      <c r="G340">
        <v>1555.4</v>
      </c>
    </row>
    <row r="341" spans="1:7">
      <c r="A341">
        <v>33.299999999999997</v>
      </c>
      <c r="B341">
        <v>196.7</v>
      </c>
      <c r="C341">
        <v>463.8</v>
      </c>
      <c r="D341">
        <v>770.3</v>
      </c>
      <c r="E341">
        <v>1068.5999999999999</v>
      </c>
      <c r="F341">
        <v>1333.3</v>
      </c>
      <c r="G341">
        <v>1555.4</v>
      </c>
    </row>
    <row r="342" spans="1:7">
      <c r="A342">
        <v>33.299999999999997</v>
      </c>
      <c r="B342">
        <v>196.7</v>
      </c>
      <c r="C342">
        <v>463.8</v>
      </c>
      <c r="D342">
        <v>770.3</v>
      </c>
      <c r="E342">
        <v>1068.5999999999999</v>
      </c>
      <c r="F342">
        <v>1333.3</v>
      </c>
      <c r="G342">
        <v>1555.4</v>
      </c>
    </row>
    <row r="343" spans="1:7">
      <c r="A343">
        <v>33.299999999999997</v>
      </c>
      <c r="B343">
        <v>196.7</v>
      </c>
      <c r="C343">
        <v>463.8</v>
      </c>
      <c r="D343">
        <v>770.3</v>
      </c>
      <c r="E343">
        <v>1068.5999999999999</v>
      </c>
      <c r="F343">
        <v>1333.3</v>
      </c>
      <c r="G343">
        <v>1555.4</v>
      </c>
    </row>
    <row r="344" spans="1:7">
      <c r="A344">
        <v>33.299999999999997</v>
      </c>
      <c r="B344">
        <v>196.7</v>
      </c>
      <c r="C344">
        <v>463.8</v>
      </c>
      <c r="D344">
        <v>770.3</v>
      </c>
      <c r="E344">
        <v>1068.5999999999999</v>
      </c>
      <c r="F344">
        <v>1333.3</v>
      </c>
      <c r="G344">
        <v>1555.4</v>
      </c>
    </row>
    <row r="345" spans="1:7">
      <c r="A345">
        <v>33.299999999999997</v>
      </c>
      <c r="B345">
        <v>196.7</v>
      </c>
      <c r="C345">
        <v>463.8</v>
      </c>
      <c r="D345">
        <v>770.3</v>
      </c>
      <c r="E345">
        <v>1068.5999999999999</v>
      </c>
      <c r="F345">
        <v>1333.3</v>
      </c>
      <c r="G345">
        <v>1555.4</v>
      </c>
    </row>
    <row r="346" spans="1:7">
      <c r="A346">
        <v>33.299999999999997</v>
      </c>
      <c r="B346">
        <v>196.7</v>
      </c>
      <c r="C346">
        <v>463.8</v>
      </c>
      <c r="D346">
        <v>770.3</v>
      </c>
      <c r="E346">
        <v>1068.5999999999999</v>
      </c>
      <c r="F346">
        <v>1333.3</v>
      </c>
      <c r="G346">
        <v>1555.4</v>
      </c>
    </row>
    <row r="347" spans="1:7">
      <c r="A347">
        <v>33.299999999999997</v>
      </c>
      <c r="B347">
        <v>196.7</v>
      </c>
      <c r="C347">
        <v>463.8</v>
      </c>
      <c r="D347">
        <v>770.3</v>
      </c>
      <c r="E347">
        <v>1068.5999999999999</v>
      </c>
      <c r="F347">
        <v>1333.3</v>
      </c>
      <c r="G347">
        <v>1555.4</v>
      </c>
    </row>
    <row r="348" spans="1:7">
      <c r="A348">
        <v>33.299999999999997</v>
      </c>
      <c r="B348">
        <v>196.7</v>
      </c>
      <c r="C348">
        <v>463.8</v>
      </c>
      <c r="D348">
        <v>770.3</v>
      </c>
      <c r="E348">
        <v>1068.5999999999999</v>
      </c>
      <c r="F348">
        <v>1333.3</v>
      </c>
      <c r="G348">
        <v>1555.4</v>
      </c>
    </row>
    <row r="349" spans="1:7">
      <c r="A349">
        <v>33.299999999999997</v>
      </c>
      <c r="B349">
        <v>196.7</v>
      </c>
      <c r="C349">
        <v>463.8</v>
      </c>
      <c r="D349">
        <v>770.3</v>
      </c>
      <c r="E349">
        <v>1068.5999999999999</v>
      </c>
      <c r="F349">
        <v>1333.3</v>
      </c>
      <c r="G349">
        <v>1555.4</v>
      </c>
    </row>
    <row r="350" spans="1:7">
      <c r="A350">
        <v>33.299999999999997</v>
      </c>
      <c r="B350">
        <v>196.7</v>
      </c>
      <c r="C350">
        <v>463.8</v>
      </c>
      <c r="D350">
        <v>770.3</v>
      </c>
      <c r="E350">
        <v>1068.5999999999999</v>
      </c>
      <c r="F350">
        <v>1333.3</v>
      </c>
      <c r="G350">
        <v>1555.4</v>
      </c>
    </row>
    <row r="351" spans="1:7">
      <c r="A351">
        <v>33.299999999999997</v>
      </c>
      <c r="B351">
        <v>196.7</v>
      </c>
      <c r="C351">
        <v>463.8</v>
      </c>
      <c r="D351">
        <v>770.3</v>
      </c>
      <c r="E351">
        <v>1068.5999999999999</v>
      </c>
      <c r="F351">
        <v>1333.3</v>
      </c>
      <c r="G351">
        <v>1555.4</v>
      </c>
    </row>
    <row r="352" spans="1:7">
      <c r="A352">
        <v>33.299999999999997</v>
      </c>
      <c r="B352">
        <v>196.7</v>
      </c>
      <c r="C352">
        <v>463.8</v>
      </c>
      <c r="D352">
        <v>770.3</v>
      </c>
      <c r="E352">
        <v>1068.5999999999999</v>
      </c>
      <c r="F352">
        <v>1333.3</v>
      </c>
      <c r="G352">
        <v>1555.4</v>
      </c>
    </row>
    <row r="353" spans="1:7">
      <c r="A353">
        <v>33.299999999999997</v>
      </c>
      <c r="B353">
        <v>196.7</v>
      </c>
      <c r="C353">
        <v>463.8</v>
      </c>
      <c r="D353">
        <v>770.3</v>
      </c>
      <c r="E353">
        <v>1068.5999999999999</v>
      </c>
      <c r="F353">
        <v>1333.3</v>
      </c>
      <c r="G353">
        <v>1555.4</v>
      </c>
    </row>
    <row r="354" spans="1:7">
      <c r="A354">
        <v>33.299999999999997</v>
      </c>
      <c r="B354">
        <v>196.7</v>
      </c>
      <c r="C354">
        <v>463.8</v>
      </c>
      <c r="D354">
        <v>770.3</v>
      </c>
      <c r="E354">
        <v>1068.5999999999999</v>
      </c>
      <c r="F354">
        <v>1333.3</v>
      </c>
      <c r="G354">
        <v>1555.4</v>
      </c>
    </row>
    <row r="355" spans="1:7">
      <c r="A355">
        <v>33.299999999999997</v>
      </c>
      <c r="B355">
        <v>196.7</v>
      </c>
      <c r="C355">
        <v>463.8</v>
      </c>
      <c r="D355">
        <v>770.3</v>
      </c>
      <c r="E355">
        <v>1068.5999999999999</v>
      </c>
      <c r="F355">
        <v>1333.3</v>
      </c>
      <c r="G355">
        <v>1555.4</v>
      </c>
    </row>
    <row r="356" spans="1:7">
      <c r="A356">
        <v>33.299999999999997</v>
      </c>
      <c r="B356">
        <v>196.7</v>
      </c>
      <c r="C356">
        <v>463.8</v>
      </c>
      <c r="D356">
        <v>770.3</v>
      </c>
      <c r="E356">
        <v>1068.5999999999999</v>
      </c>
      <c r="F356">
        <v>1333.3</v>
      </c>
      <c r="G356">
        <v>1555.4</v>
      </c>
    </row>
    <row r="357" spans="1:7">
      <c r="A357">
        <v>33.299999999999997</v>
      </c>
      <c r="B357">
        <v>196.7</v>
      </c>
      <c r="C357">
        <v>463.8</v>
      </c>
      <c r="D357">
        <v>770.3</v>
      </c>
      <c r="E357">
        <v>1068.5999999999999</v>
      </c>
      <c r="F357">
        <v>1333.3</v>
      </c>
      <c r="G357">
        <v>1555.4</v>
      </c>
    </row>
    <row r="358" spans="1:7">
      <c r="A358">
        <v>33.299999999999997</v>
      </c>
      <c r="B358">
        <v>196.7</v>
      </c>
      <c r="C358">
        <v>463.8</v>
      </c>
      <c r="D358">
        <v>770.3</v>
      </c>
      <c r="E358">
        <v>1068.5999999999999</v>
      </c>
      <c r="F358">
        <v>1333.3</v>
      </c>
      <c r="G358">
        <v>1555.4</v>
      </c>
    </row>
    <row r="359" spans="1:7">
      <c r="A359">
        <v>33.299999999999997</v>
      </c>
      <c r="B359">
        <v>196.7</v>
      </c>
      <c r="C359">
        <v>463.8</v>
      </c>
      <c r="D359">
        <v>770.3</v>
      </c>
      <c r="E359">
        <v>1068.5999999999999</v>
      </c>
      <c r="F359">
        <v>1333.3</v>
      </c>
      <c r="G359">
        <v>1555.4</v>
      </c>
    </row>
    <row r="360" spans="1:7">
      <c r="A360">
        <v>33.299999999999997</v>
      </c>
      <c r="B360">
        <v>196.7</v>
      </c>
      <c r="C360">
        <v>463.8</v>
      </c>
      <c r="D360">
        <v>770.3</v>
      </c>
      <c r="E360">
        <v>1068.5999999999999</v>
      </c>
      <c r="F360">
        <v>1333.3</v>
      </c>
      <c r="G360">
        <v>1555.4</v>
      </c>
    </row>
    <row r="361" spans="1:7">
      <c r="A361">
        <v>33.299999999999997</v>
      </c>
      <c r="B361">
        <v>196.7</v>
      </c>
      <c r="C361">
        <v>463.8</v>
      </c>
      <c r="D361">
        <v>770.3</v>
      </c>
      <c r="E361">
        <v>1068.5999999999999</v>
      </c>
      <c r="F361">
        <v>1333.3</v>
      </c>
      <c r="G361">
        <v>1555.4</v>
      </c>
    </row>
    <row r="362" spans="1:7">
      <c r="A362">
        <v>33.299999999999997</v>
      </c>
      <c r="B362">
        <v>196.7</v>
      </c>
      <c r="C362">
        <v>463.8</v>
      </c>
      <c r="D362">
        <v>770.3</v>
      </c>
      <c r="E362">
        <v>1068.5999999999999</v>
      </c>
      <c r="F362">
        <v>1333.3</v>
      </c>
      <c r="G362">
        <v>1555.4</v>
      </c>
    </row>
    <row r="363" spans="1:7">
      <c r="A363">
        <v>33.299999999999997</v>
      </c>
      <c r="B363">
        <v>196.7</v>
      </c>
      <c r="C363">
        <v>463.8</v>
      </c>
      <c r="D363">
        <v>770.3</v>
      </c>
      <c r="E363">
        <v>1068.5999999999999</v>
      </c>
      <c r="F363">
        <v>1333.3</v>
      </c>
      <c r="G363">
        <v>1555.4</v>
      </c>
    </row>
    <row r="364" spans="1:7">
      <c r="A364" t="s">
        <v>142</v>
      </c>
    </row>
    <row r="365" spans="1:7">
      <c r="A365">
        <v>33.299999999999997</v>
      </c>
      <c r="B365">
        <v>196.7</v>
      </c>
      <c r="C365">
        <v>463.8</v>
      </c>
      <c r="D365">
        <v>770.3</v>
      </c>
      <c r="E365">
        <v>1068.5999999999999</v>
      </c>
      <c r="F365">
        <v>1333.3</v>
      </c>
      <c r="G365">
        <v>1555.4</v>
      </c>
    </row>
    <row r="366" spans="1:7">
      <c r="A366" t="s">
        <v>143</v>
      </c>
    </row>
    <row r="367" spans="1:7">
      <c r="A367">
        <v>0</v>
      </c>
      <c r="B367">
        <v>0.02</v>
      </c>
      <c r="C367">
        <v>0.68</v>
      </c>
      <c r="D367">
        <v>0.95</v>
      </c>
      <c r="E367">
        <v>0.96</v>
      </c>
      <c r="F367">
        <v>1</v>
      </c>
      <c r="G367">
        <v>1</v>
      </c>
    </row>
    <row r="368" spans="1:7">
      <c r="A368" t="s">
        <v>144</v>
      </c>
    </row>
    <row r="369" spans="1:7">
      <c r="A369">
        <v>2</v>
      </c>
    </row>
    <row r="370" spans="1:7">
      <c r="A370" t="s">
        <v>145</v>
      </c>
    </row>
    <row r="371" spans="1:7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topLeftCell="A2" workbookViewId="0">
      <selection activeCell="B2" sqref="B2:L35"/>
    </sheetView>
  </sheetViews>
  <sheetFormatPr baseColWidth="10" defaultRowHeight="14" x14ac:dyDescent="0"/>
  <sheetData>
    <row r="2" spans="2:12">
      <c r="B2" s="6" t="s">
        <v>285</v>
      </c>
      <c r="C2" t="s">
        <v>151</v>
      </c>
      <c r="D2" t="s">
        <v>286</v>
      </c>
      <c r="E2" t="s">
        <v>287</v>
      </c>
      <c r="F2" t="s">
        <v>288</v>
      </c>
      <c r="H2" s="6" t="s">
        <v>285</v>
      </c>
      <c r="I2" t="s">
        <v>151</v>
      </c>
      <c r="J2" t="s">
        <v>286</v>
      </c>
      <c r="K2" t="s">
        <v>287</v>
      </c>
      <c r="L2" t="s">
        <v>288</v>
      </c>
    </row>
    <row r="3" spans="2:12">
      <c r="B3">
        <v>1950</v>
      </c>
      <c r="C3" s="11">
        <v>14436</v>
      </c>
      <c r="D3" s="14">
        <v>20508.158684658862</v>
      </c>
      <c r="E3" s="11"/>
      <c r="F3" s="11">
        <v>27200</v>
      </c>
      <c r="H3">
        <v>1983</v>
      </c>
      <c r="I3" s="11">
        <v>122883</v>
      </c>
      <c r="J3" s="11">
        <v>242000</v>
      </c>
      <c r="K3" s="11">
        <v>391471</v>
      </c>
      <c r="L3" s="11">
        <v>153932</v>
      </c>
    </row>
    <row r="4" spans="2:12">
      <c r="B4">
        <v>1951</v>
      </c>
      <c r="C4" s="11">
        <v>18918</v>
      </c>
      <c r="D4" s="14">
        <v>26875.40495957165</v>
      </c>
      <c r="E4" s="11"/>
      <c r="F4" s="11">
        <v>39200</v>
      </c>
      <c r="H4">
        <v>1984</v>
      </c>
      <c r="I4" s="11">
        <v>101714</v>
      </c>
      <c r="J4" s="11">
        <v>198000</v>
      </c>
      <c r="K4" s="11">
        <v>557086</v>
      </c>
      <c r="L4" s="11">
        <v>123933</v>
      </c>
    </row>
    <row r="5" spans="2:12">
      <c r="B5">
        <v>1952</v>
      </c>
      <c r="C5" s="11">
        <v>19782</v>
      </c>
      <c r="D5" s="14">
        <v>28102.825928229537</v>
      </c>
      <c r="E5" s="11"/>
      <c r="F5" s="11">
        <v>49600</v>
      </c>
      <c r="H5">
        <v>1985</v>
      </c>
      <c r="I5" s="11">
        <v>68479</v>
      </c>
      <c r="J5" s="11">
        <v>204000</v>
      </c>
      <c r="K5" s="11">
        <v>448438</v>
      </c>
      <c r="L5" s="11">
        <v>92573</v>
      </c>
    </row>
    <row r="6" spans="2:12">
      <c r="B6">
        <v>1953</v>
      </c>
      <c r="C6" s="11">
        <v>12971</v>
      </c>
      <c r="D6" s="14">
        <v>18426.941417200753</v>
      </c>
      <c r="E6" s="11"/>
      <c r="F6" s="11">
        <v>50400</v>
      </c>
      <c r="H6">
        <v>1986</v>
      </c>
      <c r="I6" s="11">
        <v>103511</v>
      </c>
      <c r="J6" s="11">
        <v>193000</v>
      </c>
      <c r="K6" s="11">
        <v>640616</v>
      </c>
      <c r="L6" s="11">
        <v>132196</v>
      </c>
    </row>
    <row r="7" spans="2:12">
      <c r="B7">
        <v>1954</v>
      </c>
      <c r="C7" s="11">
        <v>26516</v>
      </c>
      <c r="D7" s="14">
        <v>37669.322227931167</v>
      </c>
      <c r="E7" s="11"/>
      <c r="F7" s="11">
        <v>61400</v>
      </c>
      <c r="H7">
        <v>1987</v>
      </c>
      <c r="I7" s="11">
        <v>101337</v>
      </c>
      <c r="J7" s="11">
        <v>194000</v>
      </c>
      <c r="K7" s="11">
        <v>348773</v>
      </c>
      <c r="L7" s="11">
        <v>166039</v>
      </c>
    </row>
    <row r="8" spans="2:12">
      <c r="B8">
        <v>1955</v>
      </c>
      <c r="C8" s="11">
        <v>16667</v>
      </c>
      <c r="D8" s="14">
        <v>23677.575560903937</v>
      </c>
      <c r="E8" s="11"/>
      <c r="F8" s="11">
        <v>67100</v>
      </c>
      <c r="H8">
        <v>1988</v>
      </c>
      <c r="I8" s="11">
        <v>162828</v>
      </c>
      <c r="J8" s="11">
        <v>240000</v>
      </c>
      <c r="K8" s="11">
        <v>271925</v>
      </c>
      <c r="L8" s="11">
        <v>240699</v>
      </c>
    </row>
    <row r="9" spans="2:12">
      <c r="B9">
        <v>1956</v>
      </c>
      <c r="C9" s="11">
        <v>15700</v>
      </c>
      <c r="D9" s="14">
        <v>22303.830101769472</v>
      </c>
      <c r="E9" s="11"/>
      <c r="F9" s="11">
        <v>78000</v>
      </c>
      <c r="H9">
        <v>1989</v>
      </c>
      <c r="I9" s="11">
        <v>163617</v>
      </c>
      <c r="J9" s="11">
        <v>283000</v>
      </c>
      <c r="K9" s="11">
        <v>134014</v>
      </c>
      <c r="L9" s="11">
        <v>231625</v>
      </c>
    </row>
    <row r="10" spans="2:12">
      <c r="B10">
        <v>1957</v>
      </c>
      <c r="C10" s="11">
        <v>12788</v>
      </c>
      <c r="D10" s="14">
        <v>18166.966837033633</v>
      </c>
      <c r="E10" s="11"/>
      <c r="F10" s="11">
        <v>76000</v>
      </c>
      <c r="H10">
        <v>1990</v>
      </c>
      <c r="I10" s="11">
        <v>97227</v>
      </c>
      <c r="J10" s="11">
        <v>131000</v>
      </c>
      <c r="K10" s="11">
        <v>24013</v>
      </c>
      <c r="L10" s="11">
        <v>196823</v>
      </c>
    </row>
    <row r="11" spans="2:12">
      <c r="B11">
        <v>1958</v>
      </c>
      <c r="C11" s="11">
        <v>5793</v>
      </c>
      <c r="D11" s="14">
        <v>8229.6871197165965</v>
      </c>
      <c r="E11" s="11"/>
      <c r="F11" s="11">
        <v>76000</v>
      </c>
      <c r="H11">
        <v>1991</v>
      </c>
      <c r="I11" s="11">
        <v>91538</v>
      </c>
      <c r="J11" s="11">
        <v>153000</v>
      </c>
      <c r="K11" s="11">
        <v>22872</v>
      </c>
      <c r="L11" s="11">
        <v>242639</v>
      </c>
    </row>
    <row r="12" spans="2:12">
      <c r="B12">
        <v>1959</v>
      </c>
      <c r="C12" s="11">
        <v>1634</v>
      </c>
      <c r="D12" s="14">
        <v>2321.3030819293831</v>
      </c>
      <c r="E12" s="11"/>
      <c r="F12" s="11">
        <v>80000</v>
      </c>
      <c r="H12">
        <v>1992</v>
      </c>
      <c r="I12" s="11">
        <v>116422</v>
      </c>
      <c r="J12" s="11">
        <v>143000</v>
      </c>
      <c r="K12" s="11">
        <v>83898</v>
      </c>
      <c r="L12" s="11">
        <v>243143</v>
      </c>
    </row>
    <row r="13" spans="2:12">
      <c r="B13">
        <v>1960</v>
      </c>
      <c r="C13" s="11">
        <v>2175</v>
      </c>
      <c r="D13" s="14">
        <v>3089.8618134616945</v>
      </c>
      <c r="E13" s="11">
        <v>1313</v>
      </c>
      <c r="F13" s="11">
        <v>80000</v>
      </c>
      <c r="H13">
        <v>1993</v>
      </c>
      <c r="I13" s="11">
        <v>174684</v>
      </c>
      <c r="J13" s="11">
        <v>235000</v>
      </c>
      <c r="K13" s="11">
        <v>404822</v>
      </c>
      <c r="L13" s="11">
        <v>272604</v>
      </c>
    </row>
    <row r="14" spans="2:12">
      <c r="B14">
        <v>1961</v>
      </c>
      <c r="C14" s="11">
        <v>1762</v>
      </c>
      <c r="D14" s="14">
        <v>2503.1432254342553</v>
      </c>
      <c r="E14" s="11">
        <v>8614</v>
      </c>
      <c r="F14" s="11">
        <v>80000</v>
      </c>
      <c r="H14">
        <v>1994</v>
      </c>
      <c r="I14" s="11">
        <v>210442</v>
      </c>
      <c r="J14" s="11">
        <v>339000</v>
      </c>
      <c r="K14" s="11">
        <v>117863</v>
      </c>
      <c r="L14" s="11">
        <v>336095</v>
      </c>
    </row>
    <row r="15" spans="2:12">
      <c r="B15">
        <v>1962</v>
      </c>
      <c r="C15" s="11">
        <v>4058</v>
      </c>
      <c r="D15" s="14">
        <v>5764.9007995528991</v>
      </c>
      <c r="E15" s="11">
        <v>6685</v>
      </c>
      <c r="F15" s="11">
        <v>84000</v>
      </c>
      <c r="H15">
        <v>1995</v>
      </c>
      <c r="I15" s="11">
        <v>200481</v>
      </c>
      <c r="J15" s="11">
        <v>208000</v>
      </c>
      <c r="K15" s="11">
        <v>146270</v>
      </c>
      <c r="L15" s="11">
        <v>372038</v>
      </c>
    </row>
    <row r="16" spans="2:12">
      <c r="B16">
        <v>1963</v>
      </c>
      <c r="C16" s="11">
        <v>5406</v>
      </c>
      <c r="D16" s="14">
        <v>7679.9048108385841</v>
      </c>
      <c r="E16" s="11">
        <v>17626</v>
      </c>
      <c r="F16" s="11">
        <v>84000</v>
      </c>
      <c r="H16">
        <v>1996</v>
      </c>
      <c r="I16" s="11">
        <v>415003</v>
      </c>
      <c r="J16" s="11">
        <v>411000</v>
      </c>
      <c r="K16" s="11">
        <v>267194</v>
      </c>
      <c r="L16" s="11">
        <v>374400</v>
      </c>
    </row>
    <row r="17" spans="2:12">
      <c r="B17">
        <v>1964</v>
      </c>
      <c r="C17" s="11">
        <v>2441</v>
      </c>
      <c r="D17" s="14">
        <v>3467.7483616827567</v>
      </c>
      <c r="E17" s="11">
        <v>151420</v>
      </c>
      <c r="F17" s="11">
        <v>84000</v>
      </c>
      <c r="H17">
        <v>1997</v>
      </c>
      <c r="I17" s="11">
        <v>160448</v>
      </c>
      <c r="J17" s="11">
        <v>211000</v>
      </c>
      <c r="K17" s="11">
        <v>334748</v>
      </c>
      <c r="L17" s="11">
        <v>377940</v>
      </c>
    </row>
    <row r="18" spans="2:12">
      <c r="B18">
        <v>1965</v>
      </c>
      <c r="C18" s="11">
        <v>7339</v>
      </c>
      <c r="D18" s="14">
        <v>10425.97510298638</v>
      </c>
      <c r="E18" s="11">
        <v>274321</v>
      </c>
      <c r="F18" s="11">
        <v>88000</v>
      </c>
      <c r="H18">
        <v>1998</v>
      </c>
      <c r="I18" s="11">
        <v>172925</v>
      </c>
      <c r="J18" s="11">
        <v>165000</v>
      </c>
      <c r="K18" s="11">
        <v>113258</v>
      </c>
      <c r="L18" s="11">
        <v>341390</v>
      </c>
    </row>
    <row r="19" spans="2:12">
      <c r="B19">
        <v>1966</v>
      </c>
      <c r="C19" s="11">
        <v>2078</v>
      </c>
      <c r="D19" s="14">
        <v>2952.0610797119089</v>
      </c>
      <c r="E19" s="11">
        <v>334962</v>
      </c>
      <c r="F19" s="11">
        <v>88000</v>
      </c>
      <c r="H19">
        <v>1999</v>
      </c>
      <c r="I19" s="11">
        <v>177540</v>
      </c>
      <c r="J19" s="11">
        <v>108000</v>
      </c>
      <c r="K19" s="11">
        <v>70222</v>
      </c>
      <c r="L19" s="11">
        <v>349154</v>
      </c>
    </row>
    <row r="20" spans="2:12">
      <c r="B20">
        <v>1967</v>
      </c>
      <c r="C20" s="11">
        <v>2772</v>
      </c>
      <c r="D20" s="14">
        <v>3937.9756077773868</v>
      </c>
      <c r="E20" s="11">
        <v>462310</v>
      </c>
      <c r="F20" s="11">
        <v>88000</v>
      </c>
      <c r="H20">
        <v>2000</v>
      </c>
      <c r="I20" s="11">
        <v>145908</v>
      </c>
      <c r="J20" s="11">
        <v>89000</v>
      </c>
      <c r="K20" s="11">
        <v>93707</v>
      </c>
      <c r="L20" s="11">
        <v>300962</v>
      </c>
    </row>
    <row r="21" spans="2:12">
      <c r="B21">
        <v>1968</v>
      </c>
      <c r="C21" s="11">
        <v>10481</v>
      </c>
      <c r="D21" s="14">
        <v>14889.582375582539</v>
      </c>
      <c r="E21" s="11">
        <v>617342</v>
      </c>
      <c r="F21" s="11">
        <v>92000</v>
      </c>
      <c r="H21">
        <v>2001</v>
      </c>
      <c r="I21" s="11">
        <v>203717</v>
      </c>
      <c r="J21" s="11">
        <v>78000</v>
      </c>
      <c r="K21" s="11">
        <v>55812</v>
      </c>
      <c r="L21" s="11">
        <v>325563</v>
      </c>
    </row>
    <row r="22" spans="2:12">
      <c r="B22">
        <v>1969</v>
      </c>
      <c r="C22" s="11">
        <v>42103</v>
      </c>
      <c r="D22" s="14">
        <v>59812.621578012753</v>
      </c>
      <c r="E22" s="11">
        <v>568918</v>
      </c>
      <c r="F22" s="11">
        <v>92000</v>
      </c>
      <c r="H22">
        <v>2002</v>
      </c>
      <c r="I22" s="11">
        <v>141751</v>
      </c>
      <c r="J22" s="11">
        <v>86000</v>
      </c>
      <c r="K22" s="11">
        <v>48192</v>
      </c>
      <c r="L22" s="11">
        <v>353400</v>
      </c>
    </row>
    <row r="23" spans="2:12">
      <c r="B23">
        <v>1970</v>
      </c>
      <c r="C23" s="11">
        <v>38256</v>
      </c>
      <c r="D23" s="14">
        <v>54347.47289001866</v>
      </c>
      <c r="E23" s="11">
        <v>862536</v>
      </c>
      <c r="F23" s="11">
        <v>173100</v>
      </c>
      <c r="H23">
        <v>2003</v>
      </c>
      <c r="I23" s="11">
        <v>122044</v>
      </c>
      <c r="J23" s="11">
        <v>83000</v>
      </c>
      <c r="K23" s="11">
        <v>76696</v>
      </c>
      <c r="L23" s="11">
        <v>370747</v>
      </c>
    </row>
    <row r="24" spans="2:12">
      <c r="B24">
        <v>1971</v>
      </c>
      <c r="C24" s="11">
        <v>60599</v>
      </c>
      <c r="D24" s="14">
        <v>86088.522314466769</v>
      </c>
      <c r="E24" s="11">
        <v>870326</v>
      </c>
      <c r="F24" s="11">
        <v>36600</v>
      </c>
      <c r="H24">
        <v>2004</v>
      </c>
      <c r="I24" s="11">
        <v>184274</v>
      </c>
      <c r="J24" s="11">
        <v>85000</v>
      </c>
      <c r="K24" s="11">
        <v>180667</v>
      </c>
      <c r="L24" s="11">
        <v>382927</v>
      </c>
    </row>
    <row r="25" spans="2:12">
      <c r="B25">
        <v>1972</v>
      </c>
      <c r="C25" s="11">
        <v>78969</v>
      </c>
      <c r="D25" s="14">
        <v>112185.42415965819</v>
      </c>
      <c r="E25" s="11">
        <v>867232</v>
      </c>
      <c r="F25" s="11">
        <v>78300</v>
      </c>
      <c r="H25">
        <v>2005</v>
      </c>
      <c r="I25" s="11">
        <v>135596</v>
      </c>
      <c r="J25" s="11">
        <v>92000</v>
      </c>
      <c r="K25" s="11">
        <v>226521</v>
      </c>
      <c r="L25" s="11">
        <v>419002</v>
      </c>
    </row>
    <row r="26" spans="2:12">
      <c r="B26">
        <v>1973</v>
      </c>
      <c r="C26" s="11">
        <v>74150</v>
      </c>
      <c r="D26" s="11">
        <v>269000</v>
      </c>
      <c r="E26" s="11">
        <v>842788</v>
      </c>
      <c r="F26" s="11">
        <v>93100</v>
      </c>
      <c r="H26">
        <v>2006</v>
      </c>
      <c r="I26" s="11">
        <v>101427</v>
      </c>
      <c r="J26" s="11">
        <v>91000</v>
      </c>
      <c r="K26" s="11">
        <v>238989</v>
      </c>
      <c r="L26" s="11">
        <v>403510</v>
      </c>
    </row>
    <row r="27" spans="2:12">
      <c r="B27">
        <v>1974</v>
      </c>
      <c r="C27" s="11">
        <v>80649</v>
      </c>
      <c r="D27" s="11">
        <v>347000</v>
      </c>
      <c r="E27" s="11">
        <v>902798</v>
      </c>
      <c r="F27" s="11">
        <v>113547</v>
      </c>
      <c r="H27">
        <v>2007</v>
      </c>
      <c r="I27" s="11">
        <v>143776</v>
      </c>
      <c r="J27" s="11">
        <v>106000</v>
      </c>
      <c r="K27" s="11">
        <v>182148</v>
      </c>
      <c r="L27" s="11">
        <v>343821</v>
      </c>
    </row>
    <row r="28" spans="2:12">
      <c r="B28">
        <v>1975</v>
      </c>
      <c r="C28" s="11">
        <v>70123</v>
      </c>
      <c r="D28" s="11">
        <v>290000</v>
      </c>
      <c r="E28" s="11">
        <v>918917</v>
      </c>
      <c r="F28" s="11">
        <v>84487</v>
      </c>
      <c r="H28">
        <v>2008</v>
      </c>
      <c r="I28" s="11">
        <v>187240</v>
      </c>
      <c r="J28" s="11">
        <v>121000</v>
      </c>
      <c r="K28" s="11">
        <v>173401</v>
      </c>
      <c r="L28" s="11">
        <v>592637</v>
      </c>
    </row>
    <row r="29" spans="2:12">
      <c r="B29">
        <v>1976</v>
      </c>
      <c r="C29" s="11">
        <v>107382</v>
      </c>
      <c r="D29" s="11">
        <v>269000</v>
      </c>
      <c r="E29" s="11">
        <v>707857</v>
      </c>
      <c r="F29" s="11">
        <v>78965</v>
      </c>
      <c r="H29">
        <v>2009</v>
      </c>
      <c r="I29" s="11">
        <v>117960</v>
      </c>
      <c r="J29" s="11">
        <v>131000</v>
      </c>
      <c r="K29" s="11">
        <v>127223</v>
      </c>
      <c r="L29" s="11">
        <v>397010</v>
      </c>
    </row>
    <row r="30" spans="2:12">
      <c r="B30">
        <v>1977</v>
      </c>
      <c r="C30" s="11">
        <v>113051</v>
      </c>
      <c r="D30" s="11">
        <v>292000</v>
      </c>
      <c r="E30" s="11">
        <v>1095830</v>
      </c>
      <c r="F30" s="11">
        <v>134852</v>
      </c>
      <c r="H30">
        <v>2010</v>
      </c>
      <c r="I30" s="11">
        <v>94331</v>
      </c>
      <c r="J30" s="11">
        <v>116000</v>
      </c>
      <c r="K30" s="11">
        <v>131000</v>
      </c>
      <c r="L30" s="11">
        <v>494691</v>
      </c>
    </row>
    <row r="31" spans="2:12">
      <c r="B31">
        <v>1978</v>
      </c>
      <c r="C31" s="11">
        <v>99519</v>
      </c>
      <c r="D31" s="11">
        <v>298000</v>
      </c>
      <c r="E31" s="11">
        <v>1474434</v>
      </c>
      <c r="F31" s="11">
        <v>282262</v>
      </c>
      <c r="H31">
        <v>2011</v>
      </c>
      <c r="I31" s="11">
        <v>151800</v>
      </c>
      <c r="J31" s="11">
        <v>115000</v>
      </c>
      <c r="K31" s="11">
        <v>103000</v>
      </c>
      <c r="L31" s="11">
        <v>573458</v>
      </c>
    </row>
    <row r="32" spans="2:12">
      <c r="B32">
        <v>1979</v>
      </c>
      <c r="C32" s="11">
        <v>120283</v>
      </c>
      <c r="D32" s="11">
        <v>270000</v>
      </c>
      <c r="E32" s="11">
        <v>1307310</v>
      </c>
      <c r="F32" s="11">
        <v>111637</v>
      </c>
      <c r="H32">
        <v>2012</v>
      </c>
      <c r="I32" s="11">
        <v>125144</v>
      </c>
      <c r="J32" s="11">
        <v>108000</v>
      </c>
      <c r="K32" s="11">
        <v>120000</v>
      </c>
      <c r="L32" s="14">
        <v>400000</v>
      </c>
    </row>
    <row r="33" spans="2:12">
      <c r="B33">
        <v>1980</v>
      </c>
      <c r="C33" s="11">
        <v>62690</v>
      </c>
      <c r="D33" s="11">
        <v>297000</v>
      </c>
      <c r="E33" s="11">
        <v>636826</v>
      </c>
      <c r="F33" s="11">
        <v>83760</v>
      </c>
      <c r="H33">
        <v>2013</v>
      </c>
      <c r="I33" s="11">
        <v>115427</v>
      </c>
      <c r="J33" s="11">
        <v>64000</v>
      </c>
      <c r="K33" s="11">
        <v>220000</v>
      </c>
      <c r="L33" s="14">
        <v>400000</v>
      </c>
    </row>
    <row r="34" spans="2:12">
      <c r="B34">
        <v>1981</v>
      </c>
      <c r="C34" s="11">
        <v>108082</v>
      </c>
      <c r="D34" s="11">
        <v>244000</v>
      </c>
      <c r="E34" s="11">
        <v>390203</v>
      </c>
      <c r="F34" s="11">
        <v>73466</v>
      </c>
      <c r="H34">
        <v>2014</v>
      </c>
      <c r="I34" s="14">
        <v>130790.33333333333</v>
      </c>
      <c r="J34" s="19">
        <v>95666.666666666672</v>
      </c>
      <c r="K34" s="14">
        <v>147666.66666666666</v>
      </c>
      <c r="L34" s="14">
        <v>457819.33333333331</v>
      </c>
    </row>
    <row r="35" spans="2:12">
      <c r="B35">
        <v>1982</v>
      </c>
      <c r="C35" s="11">
        <v>99447</v>
      </c>
      <c r="D35" s="11">
        <v>281000</v>
      </c>
      <c r="E35" s="11">
        <v>356984</v>
      </c>
      <c r="F35" s="11">
        <v>107005</v>
      </c>
    </row>
    <row r="37" spans="2:12">
      <c r="H37" s="1"/>
      <c r="J37" s="11"/>
      <c r="K37" s="11"/>
      <c r="L37" s="11"/>
    </row>
    <row r="38" spans="2:12">
      <c r="H38" s="1"/>
      <c r="J38" s="11"/>
      <c r="K38" s="11"/>
      <c r="L38" s="11"/>
    </row>
    <row r="39" spans="2:12">
      <c r="H39" s="1"/>
      <c r="J39" s="11"/>
      <c r="K39" s="11"/>
      <c r="L39" s="11"/>
    </row>
    <row r="40" spans="2:12">
      <c r="H40" s="1"/>
      <c r="J40" s="11"/>
      <c r="K40" s="11"/>
      <c r="L40" s="11"/>
    </row>
    <row r="41" spans="2:12">
      <c r="H41" s="1"/>
      <c r="J41" s="11"/>
      <c r="K41" s="11"/>
      <c r="L41" s="11"/>
    </row>
    <row r="42" spans="2:12">
      <c r="H42" s="1"/>
      <c r="J42" s="11"/>
      <c r="K42" s="11"/>
      <c r="L42" s="11"/>
    </row>
    <row r="43" spans="2:12">
      <c r="H43" s="1"/>
      <c r="J43" s="11"/>
      <c r="K43" s="11"/>
      <c r="L43" s="11"/>
    </row>
    <row r="44" spans="2:12">
      <c r="H44" s="1"/>
      <c r="J44" s="11"/>
      <c r="K44" s="11"/>
      <c r="L44" s="11"/>
    </row>
    <row r="45" spans="2:12">
      <c r="H45" s="1"/>
      <c r="J45" s="11"/>
      <c r="K45" s="11"/>
      <c r="L45" s="11"/>
    </row>
    <row r="46" spans="2:12">
      <c r="H46" s="1"/>
      <c r="J46" s="11"/>
      <c r="K46" s="11"/>
      <c r="L46" s="11"/>
    </row>
    <row r="47" spans="2:12">
      <c r="H47" s="1"/>
      <c r="J47" s="11"/>
      <c r="K47" s="11"/>
      <c r="L47" s="11"/>
    </row>
    <row r="48" spans="2:12">
      <c r="H48" s="1"/>
      <c r="J48" s="11"/>
      <c r="K48" s="11"/>
      <c r="L48" s="11"/>
    </row>
    <row r="49" spans="8:12">
      <c r="H49" s="1"/>
      <c r="J49" s="11"/>
      <c r="K49" s="11"/>
      <c r="L49" s="11"/>
    </row>
    <row r="50" spans="8:12">
      <c r="H50" s="1"/>
      <c r="J50" s="11"/>
      <c r="K50" s="11"/>
      <c r="L50" s="11"/>
    </row>
    <row r="51" spans="8:12">
      <c r="H51" s="1"/>
      <c r="J51" s="11"/>
      <c r="K51" s="11"/>
      <c r="L51" s="11"/>
    </row>
    <row r="52" spans="8:12">
      <c r="H52" s="1"/>
      <c r="J52" s="11"/>
      <c r="K52" s="11"/>
      <c r="L52" s="11"/>
    </row>
    <row r="53" spans="8:12">
      <c r="H53" s="1"/>
      <c r="J53" s="11"/>
      <c r="K53" s="11"/>
      <c r="L53" s="11"/>
    </row>
    <row r="54" spans="8:12">
      <c r="H54" s="1"/>
      <c r="J54" s="11"/>
      <c r="K54" s="11"/>
      <c r="L54" s="11"/>
    </row>
    <row r="55" spans="8:12">
      <c r="H55" s="1"/>
      <c r="J55" s="11"/>
      <c r="K55" s="11"/>
      <c r="L55" s="11"/>
    </row>
    <row r="56" spans="8:12">
      <c r="H56" s="1"/>
      <c r="J56" s="11"/>
      <c r="K56" s="11"/>
      <c r="L56" s="11"/>
    </row>
    <row r="57" spans="8:12">
      <c r="H57" s="1"/>
      <c r="J57" s="11"/>
      <c r="K57" s="11"/>
      <c r="L57" s="11"/>
    </row>
    <row r="58" spans="8:12">
      <c r="H58" s="1"/>
      <c r="J58" s="11"/>
      <c r="K58" s="11"/>
      <c r="L58" s="11"/>
    </row>
    <row r="59" spans="8:12">
      <c r="H59" s="1"/>
      <c r="J59" s="11"/>
      <c r="K59" s="11"/>
      <c r="L59" s="11"/>
    </row>
    <row r="60" spans="8:12">
      <c r="H60" s="1"/>
      <c r="J60" s="11"/>
      <c r="K60" s="11"/>
      <c r="L60" s="11"/>
    </row>
    <row r="61" spans="8:12">
      <c r="H61" s="1"/>
      <c r="J61" s="11"/>
      <c r="K61" s="11"/>
      <c r="L61" s="11"/>
    </row>
    <row r="62" spans="8:12">
      <c r="H62" s="1"/>
      <c r="J62" s="11"/>
      <c r="K62" s="11"/>
      <c r="L62" s="11"/>
    </row>
    <row r="63" spans="8:12">
      <c r="H63" s="1"/>
      <c r="J63" s="11"/>
      <c r="K63" s="11"/>
      <c r="L63" s="11"/>
    </row>
    <row r="64" spans="8:12">
      <c r="H64" s="1"/>
      <c r="J64" s="11"/>
      <c r="K64" s="11"/>
      <c r="L64" s="11"/>
    </row>
    <row r="65" spans="8:12">
      <c r="H65" s="1"/>
      <c r="J65" s="11"/>
      <c r="K65" s="11"/>
      <c r="L65" s="11"/>
    </row>
    <row r="66" spans="8:12">
      <c r="H66" s="1"/>
      <c r="J66" s="11"/>
      <c r="K66" s="11"/>
      <c r="L66" s="11"/>
    </row>
    <row r="67" spans="8:12">
      <c r="J67" s="11"/>
      <c r="K67" s="11"/>
      <c r="L67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zoomScale="175" zoomScaleNormal="175" zoomScalePageLayoutView="175" workbookViewId="0">
      <selection activeCell="B11" sqref="B11:H11"/>
    </sheetView>
  </sheetViews>
  <sheetFormatPr baseColWidth="10" defaultColWidth="9.33203125" defaultRowHeight="14" x14ac:dyDescent="0"/>
  <sheetData>
    <row r="2" spans="1:10">
      <c r="A2" t="s">
        <v>12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32</v>
      </c>
      <c r="H3" t="s">
        <v>6</v>
      </c>
      <c r="I3" t="s">
        <v>40</v>
      </c>
      <c r="J3" t="s">
        <v>7</v>
      </c>
    </row>
    <row r="4" spans="1:10">
      <c r="A4" s="1">
        <v>2323.5034711991348</v>
      </c>
      <c r="B4" s="1">
        <v>51.67</v>
      </c>
      <c r="C4" s="2">
        <v>0.2999</v>
      </c>
      <c r="D4">
        <v>-0.42799999999999999</v>
      </c>
      <c r="E4">
        <v>1.63</v>
      </c>
      <c r="F4" s="2">
        <v>0.372</v>
      </c>
      <c r="G4">
        <v>11</v>
      </c>
      <c r="H4" s="2">
        <v>0.48967377551597513</v>
      </c>
      <c r="I4" s="2">
        <v>0.38425983606276926</v>
      </c>
      <c r="J4" s="2">
        <f>SUM(H4:I4)</f>
        <v>0.87393361157874438</v>
      </c>
    </row>
    <row r="5" spans="1:10">
      <c r="A5" t="s">
        <v>42</v>
      </c>
      <c r="F5" s="2"/>
      <c r="H5" s="2"/>
      <c r="I5" s="2"/>
      <c r="J5" s="2"/>
    </row>
    <row r="7" spans="1:10">
      <c r="A7" t="s">
        <v>56</v>
      </c>
    </row>
    <row r="8" spans="1:10">
      <c r="B8" t="s">
        <v>10</v>
      </c>
    </row>
    <row r="9" spans="1:10">
      <c r="B9">
        <v>0.5</v>
      </c>
      <c r="C9">
        <v>1.5</v>
      </c>
      <c r="D9">
        <v>2.5</v>
      </c>
      <c r="E9">
        <v>3.5</v>
      </c>
      <c r="F9">
        <v>4.5</v>
      </c>
      <c r="G9">
        <v>5.5</v>
      </c>
      <c r="H9">
        <v>6.5</v>
      </c>
      <c r="I9">
        <v>7.5</v>
      </c>
    </row>
    <row r="10" spans="1:10">
      <c r="A10" t="s">
        <v>8</v>
      </c>
      <c r="B10" s="1">
        <v>12.552491976803639</v>
      </c>
      <c r="C10" s="1">
        <v>22.688139267584077</v>
      </c>
      <c r="D10" s="1">
        <v>30.197562363761275</v>
      </c>
      <c r="E10" s="1">
        <v>35.761236159779621</v>
      </c>
      <c r="F10" s="1">
        <v>39.883319269500674</v>
      </c>
      <c r="G10" s="1">
        <v>42.937338931042959</v>
      </c>
      <c r="H10" s="1">
        <v>45.200038601287595</v>
      </c>
      <c r="I10" s="1">
        <v>46.876455378231221</v>
      </c>
    </row>
    <row r="11" spans="1:10">
      <c r="A11" t="s">
        <v>9</v>
      </c>
      <c r="B11" s="1">
        <v>33.313310933368633</v>
      </c>
      <c r="C11" s="1">
        <v>196.70915784120905</v>
      </c>
      <c r="D11" s="1">
        <v>463.81373092429271</v>
      </c>
      <c r="E11" s="1">
        <v>770.30995235837054</v>
      </c>
      <c r="F11" s="1">
        <v>1068.5671680273413</v>
      </c>
      <c r="G11" s="1">
        <v>1333.3166938981942</v>
      </c>
      <c r="H11" s="1">
        <v>1555.4081065549115</v>
      </c>
      <c r="I11" s="1">
        <v>1734.9710584131269</v>
      </c>
    </row>
    <row r="12" spans="1:10">
      <c r="A12" t="s">
        <v>31</v>
      </c>
      <c r="B12" s="1">
        <f>LN(C11/B11)</f>
        <v>1.7757692368691083</v>
      </c>
      <c r="C12" s="1">
        <f t="shared" ref="C12:H12" si="0">LN(D11/C11)</f>
        <v>0.85775674793889856</v>
      </c>
      <c r="D12" s="1">
        <f t="shared" si="0"/>
        <v>0.50730993972904159</v>
      </c>
      <c r="E12" s="1">
        <f t="shared" si="0"/>
        <v>0.32728096538268303</v>
      </c>
      <c r="F12" s="1">
        <f t="shared" si="0"/>
        <v>0.22135093701462075</v>
      </c>
      <c r="G12" s="1">
        <f t="shared" si="0"/>
        <v>0.15406836634548474</v>
      </c>
      <c r="H12" s="1">
        <f t="shared" si="0"/>
        <v>0.10925277308675393</v>
      </c>
      <c r="I12" s="1"/>
    </row>
    <row r="15" spans="1:10">
      <c r="A15" t="s">
        <v>24</v>
      </c>
      <c r="B15" t="s">
        <v>25</v>
      </c>
    </row>
    <row r="16" spans="1:10">
      <c r="A16" t="s">
        <v>58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baseColWidth="10" defaultColWidth="8.83203125" defaultRowHeight="14" x14ac:dyDescent="0"/>
  <cols>
    <col min="1" max="1" width="17.33203125" customWidth="1"/>
    <col min="2" max="2" width="9" customWidth="1"/>
  </cols>
  <sheetData>
    <row r="1" spans="1:9">
      <c r="A1" t="s">
        <v>59</v>
      </c>
    </row>
    <row r="2" spans="1:9">
      <c r="C2" t="s">
        <v>10</v>
      </c>
    </row>
    <row r="3" spans="1:9">
      <c r="A3" s="7" t="s">
        <v>47</v>
      </c>
      <c r="B3" s="6" t="s">
        <v>48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 t="s">
        <v>46</v>
      </c>
    </row>
    <row r="4" spans="1:9">
      <c r="A4" s="7">
        <v>0</v>
      </c>
      <c r="B4" s="6">
        <v>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7">
        <v>0</v>
      </c>
      <c r="B5" s="6">
        <v>12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7">
        <v>0</v>
      </c>
      <c r="B6" s="6">
        <v>13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7">
        <v>0</v>
      </c>
      <c r="B7" s="6">
        <v>14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7">
        <v>0</v>
      </c>
      <c r="B8" s="6">
        <v>15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>
      <c r="A9" s="7">
        <v>0</v>
      </c>
      <c r="B9" s="6">
        <v>16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7">
        <v>1</v>
      </c>
      <c r="B10" s="6">
        <v>17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7">
        <v>24</v>
      </c>
      <c r="B11" s="6">
        <v>18</v>
      </c>
      <c r="C11" s="3">
        <v>0</v>
      </c>
      <c r="D11" s="3">
        <v>24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7">
        <v>25</v>
      </c>
      <c r="B12" s="6">
        <v>19</v>
      </c>
      <c r="C12" s="3">
        <v>0</v>
      </c>
      <c r="D12" s="3">
        <v>25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7">
        <v>44</v>
      </c>
      <c r="B13" s="6">
        <v>20</v>
      </c>
      <c r="C13" s="3">
        <v>0</v>
      </c>
      <c r="D13" s="3">
        <v>44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7">
        <v>39</v>
      </c>
      <c r="B14" s="6">
        <v>21</v>
      </c>
      <c r="C14" s="3">
        <v>0</v>
      </c>
      <c r="D14" s="3">
        <v>39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7">
        <v>124</v>
      </c>
      <c r="B15" s="6">
        <v>22</v>
      </c>
      <c r="C15" s="3">
        <v>0</v>
      </c>
      <c r="D15" s="3">
        <v>124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7">
        <v>434</v>
      </c>
      <c r="B16" s="6">
        <v>23</v>
      </c>
      <c r="C16" s="3">
        <v>0</v>
      </c>
      <c r="D16" s="3">
        <v>434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7">
        <v>1103</v>
      </c>
      <c r="B17" s="6">
        <v>24</v>
      </c>
      <c r="C17" s="3">
        <v>0</v>
      </c>
      <c r="D17" s="3">
        <v>999.31799999999998</v>
      </c>
      <c r="E17" s="3">
        <v>103.682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7">
        <v>1608</v>
      </c>
      <c r="B18" s="6">
        <v>25</v>
      </c>
      <c r="C18" s="3">
        <v>0</v>
      </c>
      <c r="D18" s="3">
        <v>1085.4000000000001</v>
      </c>
      <c r="E18" s="3">
        <v>522.6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7">
        <v>1700</v>
      </c>
      <c r="B19" s="6">
        <v>26</v>
      </c>
      <c r="C19" s="3">
        <v>0</v>
      </c>
      <c r="D19" s="3">
        <v>727.6</v>
      </c>
      <c r="E19" s="3">
        <v>972.4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7">
        <v>1971</v>
      </c>
      <c r="B20" s="6">
        <v>27</v>
      </c>
      <c r="C20" s="3">
        <v>0</v>
      </c>
      <c r="D20" s="3">
        <v>423.76499999999999</v>
      </c>
      <c r="E20" s="3">
        <v>1547.2349999999999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7">
        <v>1901</v>
      </c>
      <c r="B21" s="6">
        <v>28</v>
      </c>
      <c r="C21" s="3">
        <v>0</v>
      </c>
      <c r="D21" s="3">
        <v>64.634</v>
      </c>
      <c r="E21" s="3">
        <v>1836.366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7">
        <v>1898</v>
      </c>
      <c r="B22" s="6">
        <v>29</v>
      </c>
      <c r="C22" s="3">
        <v>0</v>
      </c>
      <c r="D22" s="3">
        <v>0</v>
      </c>
      <c r="E22" s="3">
        <v>1524.0940000000001</v>
      </c>
      <c r="F22" s="3">
        <v>373.90600000000001</v>
      </c>
      <c r="G22" s="3">
        <v>0</v>
      </c>
      <c r="H22" s="3">
        <v>0</v>
      </c>
      <c r="I22" s="3">
        <v>0</v>
      </c>
    </row>
    <row r="23" spans="1:9">
      <c r="A23" s="7">
        <v>1875</v>
      </c>
      <c r="B23" s="6">
        <v>30</v>
      </c>
      <c r="C23" s="3">
        <v>0</v>
      </c>
      <c r="D23" s="3">
        <v>0</v>
      </c>
      <c r="E23" s="3">
        <v>1074.375</v>
      </c>
      <c r="F23" s="3">
        <v>800.625</v>
      </c>
      <c r="G23" s="3">
        <v>0</v>
      </c>
      <c r="H23" s="3">
        <v>0</v>
      </c>
      <c r="I23" s="3">
        <v>0</v>
      </c>
    </row>
    <row r="24" spans="1:9">
      <c r="A24" s="7">
        <v>2313</v>
      </c>
      <c r="B24" s="6">
        <v>31</v>
      </c>
      <c r="C24" s="3">
        <v>0</v>
      </c>
      <c r="D24" s="3">
        <v>0</v>
      </c>
      <c r="E24" s="3">
        <v>809.55</v>
      </c>
      <c r="F24" s="3">
        <v>1503.45</v>
      </c>
      <c r="G24" s="3">
        <v>0</v>
      </c>
      <c r="H24" s="3">
        <v>0</v>
      </c>
      <c r="I24" s="3">
        <v>0</v>
      </c>
    </row>
    <row r="25" spans="1:9">
      <c r="A25" s="7">
        <v>2245</v>
      </c>
      <c r="B25" s="6">
        <v>32</v>
      </c>
      <c r="C25" s="3">
        <v>0</v>
      </c>
      <c r="D25" s="3">
        <v>0</v>
      </c>
      <c r="E25" s="3">
        <v>374.91500000000002</v>
      </c>
      <c r="F25" s="3">
        <v>1510.885</v>
      </c>
      <c r="G25" s="3">
        <v>359.2</v>
      </c>
      <c r="H25" s="3">
        <v>0</v>
      </c>
      <c r="I25" s="3">
        <v>0</v>
      </c>
    </row>
    <row r="26" spans="1:9">
      <c r="A26" s="7">
        <v>1904</v>
      </c>
      <c r="B26" s="6">
        <v>33</v>
      </c>
      <c r="C26" s="3">
        <v>0</v>
      </c>
      <c r="D26" s="3">
        <v>0</v>
      </c>
      <c r="E26" s="3">
        <v>83.775999999999996</v>
      </c>
      <c r="F26" s="3">
        <v>986.27200000000005</v>
      </c>
      <c r="G26" s="3">
        <v>833.952</v>
      </c>
      <c r="H26" s="3">
        <v>0</v>
      </c>
      <c r="I26" s="3">
        <v>0</v>
      </c>
    </row>
    <row r="27" spans="1:9">
      <c r="A27" s="7">
        <v>1306</v>
      </c>
      <c r="B27" s="6">
        <v>34</v>
      </c>
      <c r="C27" s="3">
        <v>0</v>
      </c>
      <c r="D27" s="3">
        <v>0</v>
      </c>
      <c r="E27" s="3">
        <v>0</v>
      </c>
      <c r="F27" s="3">
        <v>372.21</v>
      </c>
      <c r="G27" s="3">
        <v>779.68200000000002</v>
      </c>
      <c r="H27" s="3">
        <v>154.108</v>
      </c>
      <c r="I27" s="3">
        <v>0</v>
      </c>
    </row>
    <row r="28" spans="1:9">
      <c r="A28" s="7">
        <v>1085</v>
      </c>
      <c r="B28" s="6">
        <v>35</v>
      </c>
      <c r="C28" s="3">
        <v>0</v>
      </c>
      <c r="D28" s="3">
        <v>0</v>
      </c>
      <c r="E28" s="3">
        <v>0</v>
      </c>
      <c r="F28" s="3">
        <v>138.88</v>
      </c>
      <c r="G28" s="3">
        <v>577.22</v>
      </c>
      <c r="H28" s="3">
        <v>368.9</v>
      </c>
      <c r="I28" s="3">
        <v>0</v>
      </c>
    </row>
    <row r="29" spans="1:9">
      <c r="A29" s="7">
        <v>569</v>
      </c>
      <c r="B29" s="6">
        <v>36</v>
      </c>
      <c r="C29" s="3">
        <v>0</v>
      </c>
      <c r="D29" s="3">
        <v>0</v>
      </c>
      <c r="E29" s="3">
        <v>0</v>
      </c>
      <c r="F29" s="3">
        <v>8.5350000000000001</v>
      </c>
      <c r="G29" s="3">
        <v>183.78700000000001</v>
      </c>
      <c r="H29" s="3">
        <v>337.98599999999999</v>
      </c>
      <c r="I29" s="3">
        <v>38.692</v>
      </c>
    </row>
    <row r="30" spans="1:9">
      <c r="A30" s="7">
        <v>304</v>
      </c>
      <c r="B30" s="6">
        <v>37</v>
      </c>
      <c r="C30" s="3">
        <v>0</v>
      </c>
      <c r="D30" s="3">
        <v>0</v>
      </c>
      <c r="E30" s="3">
        <v>0</v>
      </c>
      <c r="F30" s="3">
        <v>0</v>
      </c>
      <c r="G30" s="3">
        <v>25.536000000000001</v>
      </c>
      <c r="H30" s="3">
        <v>178.75200000000001</v>
      </c>
      <c r="I30" s="3">
        <v>99.712000000000003</v>
      </c>
    </row>
    <row r="31" spans="1:9">
      <c r="A31" s="7">
        <v>135</v>
      </c>
      <c r="B31" s="6">
        <v>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47.79</v>
      </c>
      <c r="I31" s="3">
        <v>87.21</v>
      </c>
    </row>
    <row r="32" spans="1:9">
      <c r="A32" s="7">
        <v>38</v>
      </c>
      <c r="B32" s="6">
        <v>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4.5599999999999996</v>
      </c>
      <c r="I32" s="3">
        <v>33.44</v>
      </c>
    </row>
    <row r="33" spans="1:9">
      <c r="A33" s="7">
        <v>14</v>
      </c>
      <c r="B33" s="6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14</v>
      </c>
    </row>
    <row r="34" spans="1:9">
      <c r="A34" s="7">
        <v>5</v>
      </c>
      <c r="B34" s="6">
        <v>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</v>
      </c>
    </row>
    <row r="35" spans="1:9">
      <c r="A35" s="7">
        <v>3</v>
      </c>
      <c r="B35" s="6">
        <v>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</v>
      </c>
    </row>
    <row r="36" spans="1:9">
      <c r="A36" s="7">
        <v>2</v>
      </c>
      <c r="B36" s="6">
        <v>43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2</v>
      </c>
    </row>
    <row r="37" spans="1:9">
      <c r="A37" s="7">
        <v>2</v>
      </c>
      <c r="B37" s="6">
        <v>44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2</v>
      </c>
    </row>
    <row r="38" spans="1:9">
      <c r="A38" s="7">
        <v>3</v>
      </c>
      <c r="B38" s="6">
        <v>45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3</v>
      </c>
    </row>
    <row r="39" spans="1:9">
      <c r="A39" s="7">
        <v>4</v>
      </c>
      <c r="B39" s="6">
        <v>46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4</v>
      </c>
    </row>
    <row r="40" spans="1:9">
      <c r="A40" s="7">
        <v>0</v>
      </c>
      <c r="B40" s="6">
        <v>47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7">
        <v>0</v>
      </c>
      <c r="B41" s="6">
        <v>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3" spans="1:9">
      <c r="A43" t="s">
        <v>60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4" workbookViewId="0">
      <selection activeCell="A9" sqref="A9:A49"/>
    </sheetView>
  </sheetViews>
  <sheetFormatPr baseColWidth="10" defaultColWidth="8.83203125" defaultRowHeight="14" x14ac:dyDescent="0"/>
  <cols>
    <col min="2" max="2" width="9.83203125" bestFit="1" customWidth="1"/>
    <col min="3" max="3" width="11" bestFit="1" customWidth="1"/>
    <col min="4" max="6" width="9.83203125" bestFit="1" customWidth="1"/>
    <col min="7" max="8" width="9" bestFit="1" customWidth="1"/>
  </cols>
  <sheetData>
    <row r="1" spans="1:8">
      <c r="A1" t="s">
        <v>109</v>
      </c>
    </row>
    <row r="2" spans="1:8">
      <c r="A2" t="s">
        <v>110</v>
      </c>
    </row>
    <row r="3" spans="1:8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 t="s">
        <v>46</v>
      </c>
    </row>
    <row r="4" spans="1:8">
      <c r="A4">
        <v>1968</v>
      </c>
      <c r="B4" s="3"/>
      <c r="C4" s="3"/>
      <c r="D4" s="3"/>
      <c r="E4" s="3"/>
      <c r="F4" s="3"/>
      <c r="G4" s="3"/>
      <c r="H4" s="3"/>
    </row>
    <row r="5" spans="1:8">
      <c r="A5">
        <v>1969</v>
      </c>
      <c r="B5" s="3"/>
      <c r="C5" s="3"/>
      <c r="D5" s="3"/>
      <c r="E5" s="3"/>
      <c r="F5" s="3"/>
      <c r="G5" s="3"/>
      <c r="H5" s="3"/>
    </row>
    <row r="6" spans="1:8">
      <c r="A6">
        <v>1970</v>
      </c>
      <c r="B6" s="3"/>
      <c r="C6" s="3"/>
      <c r="D6" s="3"/>
      <c r="E6" s="3"/>
      <c r="F6" s="3"/>
      <c r="G6" s="3"/>
      <c r="H6" s="3"/>
    </row>
    <row r="7" spans="1:8">
      <c r="A7">
        <v>1971</v>
      </c>
      <c r="B7" s="3"/>
      <c r="C7" s="3"/>
      <c r="D7" s="3"/>
      <c r="E7" s="3"/>
      <c r="F7" s="3"/>
      <c r="G7" s="3"/>
      <c r="H7" s="3"/>
    </row>
    <row r="8" spans="1:8">
      <c r="A8">
        <v>1972</v>
      </c>
      <c r="B8" s="3"/>
      <c r="C8" s="3"/>
      <c r="D8" s="3"/>
      <c r="E8" s="3"/>
      <c r="F8" s="3"/>
      <c r="G8" s="3"/>
      <c r="H8" s="3"/>
    </row>
    <row r="9" spans="1:8">
      <c r="A9">
        <v>1973</v>
      </c>
      <c r="B9" s="3">
        <v>1865.4066934743203</v>
      </c>
      <c r="C9" s="3">
        <v>128892.06316702273</v>
      </c>
      <c r="D9" s="3">
        <v>103818.70431100052</v>
      </c>
      <c r="E9" s="3">
        <v>52140.487703613544</v>
      </c>
      <c r="F9" s="3">
        <v>16831.175968824318</v>
      </c>
      <c r="G9" s="3">
        <v>3632.9572608201333</v>
      </c>
      <c r="H9" s="3">
        <v>378.13348182302377</v>
      </c>
    </row>
    <row r="10" spans="1:8">
      <c r="A10">
        <v>1974</v>
      </c>
      <c r="B10" s="3">
        <v>4754.5888381226559</v>
      </c>
      <c r="C10" s="3">
        <v>28739.93002131255</v>
      </c>
      <c r="D10" s="3">
        <v>50753.067754449163</v>
      </c>
      <c r="E10" s="3">
        <v>53000.485824808318</v>
      </c>
      <c r="F10" s="3">
        <v>37278.772189118434</v>
      </c>
      <c r="G10" s="3">
        <v>25275.166043195804</v>
      </c>
      <c r="H10" s="3">
        <v>9475.9716277998632</v>
      </c>
    </row>
    <row r="11" spans="1:8">
      <c r="A11">
        <v>1975</v>
      </c>
      <c r="B11" s="3">
        <v>0</v>
      </c>
      <c r="C11" s="3">
        <v>19164.160463045973</v>
      </c>
      <c r="D11" s="3">
        <v>47168.266742980544</v>
      </c>
      <c r="E11" s="3">
        <v>40655.32779690285</v>
      </c>
      <c r="F11" s="3">
        <v>35074.374919638904</v>
      </c>
      <c r="G11" s="3">
        <v>22683.597965322089</v>
      </c>
      <c r="H11" s="3">
        <v>6322.4956316536527</v>
      </c>
    </row>
    <row r="12" spans="1:8">
      <c r="A12">
        <v>1976</v>
      </c>
      <c r="B12" s="3">
        <v>0</v>
      </c>
      <c r="C12" s="3">
        <v>49413.23043475279</v>
      </c>
      <c r="D12" s="3">
        <v>147739.16250513904</v>
      </c>
      <c r="E12" s="3">
        <v>77954.096261141269</v>
      </c>
      <c r="F12" s="3">
        <v>28535.852227082931</v>
      </c>
      <c r="G12" s="3">
        <v>11476.85269907285</v>
      </c>
      <c r="H12" s="3">
        <v>6716.3463210333339</v>
      </c>
    </row>
    <row r="13" spans="1:8">
      <c r="A13">
        <v>1977</v>
      </c>
      <c r="B13" s="3">
        <v>0</v>
      </c>
      <c r="C13" s="3">
        <v>37852.09082849251</v>
      </c>
      <c r="D13" s="3">
        <v>126709.26144932445</v>
      </c>
      <c r="E13" s="3">
        <v>101597.290556584</v>
      </c>
      <c r="F13" s="3">
        <v>38729.553357478115</v>
      </c>
      <c r="G13" s="3">
        <v>10621.067332169365</v>
      </c>
      <c r="H13" s="3">
        <v>3091.4784843586422</v>
      </c>
    </row>
    <row r="14" spans="1:8">
      <c r="A14">
        <v>1978</v>
      </c>
      <c r="B14" s="3">
        <v>4074.9661369536402</v>
      </c>
      <c r="C14" s="3">
        <v>81416.465094288069</v>
      </c>
      <c r="D14" s="3">
        <v>134803.27561554051</v>
      </c>
      <c r="E14" s="3">
        <v>77302.107618010545</v>
      </c>
      <c r="F14" s="3">
        <v>25287.881523888638</v>
      </c>
      <c r="G14" s="3">
        <v>8829.0932967328863</v>
      </c>
      <c r="H14" s="3">
        <v>3621.9657347289608</v>
      </c>
    </row>
    <row r="15" spans="1:8">
      <c r="A15">
        <v>1979</v>
      </c>
      <c r="B15" s="3">
        <v>0</v>
      </c>
      <c r="C15" s="3">
        <v>115271.13845685842</v>
      </c>
      <c r="D15" s="3">
        <v>149937.99636656977</v>
      </c>
      <c r="E15" s="3">
        <v>90310.343177797404</v>
      </c>
      <c r="F15" s="3">
        <v>38081.728511555826</v>
      </c>
      <c r="G15" s="3">
        <v>11938.195219820689</v>
      </c>
      <c r="H15" s="3">
        <v>1340.7408514329145</v>
      </c>
    </row>
    <row r="16" spans="1:8">
      <c r="A16">
        <v>1980</v>
      </c>
      <c r="B16" s="3">
        <v>0</v>
      </c>
      <c r="C16" s="3">
        <v>51318.727215371364</v>
      </c>
      <c r="D16" s="3">
        <v>56335.755688808182</v>
      </c>
      <c r="E16" s="3">
        <v>48770.08929397117</v>
      </c>
      <c r="F16" s="3">
        <v>28049.021227835561</v>
      </c>
      <c r="G16" s="3">
        <v>9459.4259174075505</v>
      </c>
      <c r="H16" s="3">
        <v>2587.5144222775089</v>
      </c>
    </row>
    <row r="17" spans="1:8">
      <c r="A17">
        <v>1981</v>
      </c>
      <c r="B17" s="3">
        <v>584.05036457545941</v>
      </c>
      <c r="C17" s="3">
        <v>130547.75516041712</v>
      </c>
      <c r="D17" s="3">
        <v>144277.55272582054</v>
      </c>
      <c r="E17" s="3">
        <v>64776.967530027752</v>
      </c>
      <c r="F17" s="3">
        <v>35869.920380693504</v>
      </c>
      <c r="G17" s="3">
        <v>12779.489217202714</v>
      </c>
      <c r="H17" s="3">
        <v>2711.6290326509425</v>
      </c>
    </row>
    <row r="18" spans="1:8">
      <c r="A18">
        <v>1982</v>
      </c>
      <c r="B18" s="3">
        <v>41981.688792750065</v>
      </c>
      <c r="C18" s="3">
        <v>255242.12525906955</v>
      </c>
      <c r="D18" s="3">
        <v>106210.60580150882</v>
      </c>
      <c r="E18" s="3">
        <v>61434.613076629626</v>
      </c>
      <c r="F18" s="3">
        <v>31960.400699970269</v>
      </c>
      <c r="G18" s="3">
        <v>13274.119301203757</v>
      </c>
      <c r="H18" s="3">
        <v>3831.3743190760106</v>
      </c>
    </row>
    <row r="19" spans="1:8">
      <c r="A19">
        <v>1983</v>
      </c>
      <c r="B19" s="3">
        <v>37862.180037172904</v>
      </c>
      <c r="C19" s="3">
        <v>159592.41844538058</v>
      </c>
      <c r="D19" s="3">
        <v>171479.62087936292</v>
      </c>
      <c r="E19" s="3">
        <v>79373.684417074459</v>
      </c>
      <c r="F19" s="3">
        <v>25164.745976616177</v>
      </c>
      <c r="G19" s="3">
        <v>13853.181862746715</v>
      </c>
      <c r="H19" s="3">
        <v>13254.046159545425</v>
      </c>
    </row>
    <row r="20" spans="1:8">
      <c r="A20">
        <v>1984</v>
      </c>
      <c r="B20" s="3">
        <v>0</v>
      </c>
      <c r="C20" s="3">
        <v>125028.36251639281</v>
      </c>
      <c r="D20" s="3">
        <v>130346.8787058279</v>
      </c>
      <c r="E20" s="3">
        <v>69105.774806201152</v>
      </c>
      <c r="F20" s="3">
        <v>31400.025427610817</v>
      </c>
      <c r="G20" s="3">
        <v>6917.1303467938515</v>
      </c>
      <c r="H20" s="3">
        <v>1077.107122404612</v>
      </c>
    </row>
    <row r="21" spans="1:8">
      <c r="A21">
        <v>1985</v>
      </c>
      <c r="B21" s="3">
        <v>5578.1791625382293</v>
      </c>
      <c r="C21" s="3">
        <v>82216.828027701049</v>
      </c>
      <c r="D21" s="3">
        <v>67069.169134203257</v>
      </c>
      <c r="E21" s="3">
        <v>46840.968150935762</v>
      </c>
      <c r="F21" s="3">
        <v>26356.579085642421</v>
      </c>
      <c r="G21" s="3">
        <v>12372.492084609996</v>
      </c>
      <c r="H21" s="3">
        <v>3191.6255019739065</v>
      </c>
    </row>
    <row r="22" spans="1:8">
      <c r="A22">
        <v>1986</v>
      </c>
      <c r="B22" s="3">
        <v>532.01638950688221</v>
      </c>
      <c r="C22" s="3">
        <v>200086.27193666738</v>
      </c>
      <c r="D22" s="3">
        <v>114536.06044308541</v>
      </c>
      <c r="E22" s="3">
        <v>66408.033792100265</v>
      </c>
      <c r="F22" s="3">
        <v>25553.431209087772</v>
      </c>
      <c r="G22" s="3">
        <v>12254.465515901524</v>
      </c>
      <c r="H22" s="3">
        <v>4342.7737852033206</v>
      </c>
    </row>
    <row r="23" spans="1:8">
      <c r="A23">
        <v>1987</v>
      </c>
      <c r="B23" s="3">
        <v>10290.014529662771</v>
      </c>
      <c r="C23" s="3">
        <v>114965.25593275417</v>
      </c>
      <c r="D23" s="3">
        <v>120480.77232075026</v>
      </c>
      <c r="E23" s="3">
        <v>80562.23875515144</v>
      </c>
      <c r="F23" s="3">
        <v>33081.436311509715</v>
      </c>
      <c r="G23" s="3">
        <v>10565.512518670275</v>
      </c>
      <c r="H23" s="3">
        <v>3993.8976394464426</v>
      </c>
    </row>
    <row r="24" spans="1:8">
      <c r="A24">
        <v>1988</v>
      </c>
      <c r="B24" s="3">
        <v>9743.9467868916381</v>
      </c>
      <c r="C24" s="3">
        <v>298979.05792668549</v>
      </c>
      <c r="D24" s="3">
        <v>202055.71153389162</v>
      </c>
      <c r="E24" s="3">
        <v>110243.01394689197</v>
      </c>
      <c r="F24" s="3">
        <v>38588.901176196494</v>
      </c>
      <c r="G24" s="3">
        <v>13626.755729676583</v>
      </c>
      <c r="H24" s="3">
        <v>6377.2593202292046</v>
      </c>
    </row>
    <row r="25" spans="1:8">
      <c r="A25">
        <v>1989</v>
      </c>
      <c r="B25" s="3">
        <v>0</v>
      </c>
      <c r="C25" s="3">
        <v>107802.64441947445</v>
      </c>
      <c r="D25" s="3">
        <v>175665.94299264197</v>
      </c>
      <c r="E25" s="3">
        <v>126896.87682040615</v>
      </c>
      <c r="F25" s="3">
        <v>61244.447263184375</v>
      </c>
      <c r="G25" s="3">
        <v>21921.963334970507</v>
      </c>
      <c r="H25" s="3">
        <v>5284.3496212918781</v>
      </c>
    </row>
    <row r="26" spans="1:8">
      <c r="A26">
        <v>1990</v>
      </c>
      <c r="B26" s="3">
        <v>27974.278327841348</v>
      </c>
      <c r="C26" s="3">
        <v>116523.28256814071</v>
      </c>
      <c r="D26" s="3">
        <v>101140.69520754468</v>
      </c>
      <c r="E26" s="3">
        <v>54660.014566713937</v>
      </c>
      <c r="F26" s="3">
        <v>42686.222416806959</v>
      </c>
      <c r="G26" s="3">
        <v>22345.656352749607</v>
      </c>
      <c r="H26" s="3">
        <v>6468.9594372835954</v>
      </c>
    </row>
    <row r="27" spans="1:8">
      <c r="A27">
        <v>1991</v>
      </c>
      <c r="B27" s="3">
        <v>9517.0667576029391</v>
      </c>
      <c r="C27" s="3">
        <v>96816.366975926838</v>
      </c>
      <c r="D27" s="3">
        <v>120610.57440232301</v>
      </c>
      <c r="E27" s="3">
        <v>55731.087081195692</v>
      </c>
      <c r="F27" s="3">
        <v>23672.710771997845</v>
      </c>
      <c r="G27" s="3">
        <v>11416.645895178017</v>
      </c>
      <c r="H27" s="3">
        <v>10711.287465416684</v>
      </c>
    </row>
    <row r="28" spans="1:8">
      <c r="A28">
        <v>1992</v>
      </c>
      <c r="B28" s="3">
        <v>5668.6831578796673</v>
      </c>
      <c r="C28" s="3">
        <v>173825.64287850977</v>
      </c>
      <c r="D28" s="3">
        <v>159570.22303485122</v>
      </c>
      <c r="E28" s="3">
        <v>73963.483772483902</v>
      </c>
      <c r="F28" s="3">
        <v>26048.741635744704</v>
      </c>
      <c r="G28" s="3">
        <v>10845.904668955256</v>
      </c>
      <c r="H28" s="3">
        <v>5373.6479739881624</v>
      </c>
    </row>
    <row r="29" spans="1:8">
      <c r="A29">
        <v>1993</v>
      </c>
      <c r="B29" s="3">
        <v>29122.610846785308</v>
      </c>
      <c r="C29" s="3">
        <v>379548.82298502326</v>
      </c>
      <c r="D29" s="3">
        <v>256709.02143520847</v>
      </c>
      <c r="E29" s="3">
        <v>88625.073891555818</v>
      </c>
      <c r="F29" s="3">
        <v>29492.839113403406</v>
      </c>
      <c r="G29" s="3">
        <v>8842.2033313125085</v>
      </c>
      <c r="H29" s="3">
        <v>11078.668884807754</v>
      </c>
    </row>
    <row r="30" spans="1:8">
      <c r="A30">
        <v>1994</v>
      </c>
      <c r="B30" s="3">
        <v>27142.661526636253</v>
      </c>
      <c r="C30" s="3">
        <v>420491.58949505823</v>
      </c>
      <c r="D30" s="3">
        <v>239036.37251124333</v>
      </c>
      <c r="E30" s="3">
        <v>128756.52168991035</v>
      </c>
      <c r="F30" s="3">
        <v>65386.671617666747</v>
      </c>
      <c r="G30" s="3">
        <v>24251.968074049488</v>
      </c>
      <c r="H30" s="3">
        <v>5344.320458026662</v>
      </c>
    </row>
    <row r="31" spans="1:8">
      <c r="A31">
        <v>1995</v>
      </c>
      <c r="B31" s="3">
        <v>132410.55670342137</v>
      </c>
      <c r="C31" s="3">
        <v>557772.42882545199</v>
      </c>
      <c r="D31" s="3">
        <v>280728.24103861669</v>
      </c>
      <c r="E31" s="3">
        <v>118203.55657629795</v>
      </c>
      <c r="F31" s="3">
        <v>43505.19720521933</v>
      </c>
      <c r="G31" s="3">
        <v>17892.942504875959</v>
      </c>
      <c r="H31" s="3">
        <v>3828.9148660217638</v>
      </c>
    </row>
    <row r="32" spans="1:8">
      <c r="A32">
        <v>1996</v>
      </c>
      <c r="B32" s="3">
        <v>22385.497835182556</v>
      </c>
      <c r="C32" s="3">
        <v>1065664.7518295927</v>
      </c>
      <c r="D32" s="3">
        <v>770060.30253403599</v>
      </c>
      <c r="E32" s="3">
        <v>195832.77924189434</v>
      </c>
      <c r="F32" s="3">
        <v>25930.47185633202</v>
      </c>
      <c r="G32" s="3">
        <v>4099.1796918190184</v>
      </c>
      <c r="H32" s="3">
        <v>511.90366373101295</v>
      </c>
    </row>
    <row r="33" spans="1:8">
      <c r="A33">
        <v>1997</v>
      </c>
      <c r="B33" s="3">
        <v>2766.5985425495187</v>
      </c>
      <c r="C33" s="3">
        <v>238029.65436543003</v>
      </c>
      <c r="D33" s="3">
        <v>251877.21783050176</v>
      </c>
      <c r="E33" s="3">
        <v>112501.57793390975</v>
      </c>
      <c r="F33" s="3">
        <v>24645.290176804392</v>
      </c>
      <c r="G33" s="3">
        <v>4036.2828336769103</v>
      </c>
      <c r="H33" s="3">
        <v>370.72420470163541</v>
      </c>
    </row>
    <row r="34" spans="1:8">
      <c r="A34">
        <v>1998</v>
      </c>
      <c r="B34" s="3">
        <v>30631.50825251612</v>
      </c>
      <c r="C34" s="3">
        <v>289384.47623960749</v>
      </c>
      <c r="D34" s="3">
        <v>291487.47006662638</v>
      </c>
      <c r="E34" s="3">
        <v>116515.26078065849</v>
      </c>
      <c r="F34" s="3">
        <v>25488.571873907731</v>
      </c>
      <c r="G34" s="3">
        <v>3724.7572736917514</v>
      </c>
      <c r="H34" s="3">
        <v>23.208273662073495</v>
      </c>
    </row>
    <row r="35" spans="1:8">
      <c r="A35">
        <v>1999</v>
      </c>
      <c r="B35" s="3">
        <v>613.74338597290944</v>
      </c>
      <c r="C35" s="3">
        <v>458926.00311785721</v>
      </c>
      <c r="D35" s="3">
        <v>205151.09168207669</v>
      </c>
      <c r="E35" s="3">
        <v>101261.82812336329</v>
      </c>
      <c r="F35" s="3">
        <v>35089.243734536169</v>
      </c>
      <c r="G35" s="3">
        <v>14619.367453874704</v>
      </c>
      <c r="H35" s="3">
        <v>5373.9370875787945</v>
      </c>
    </row>
    <row r="36" spans="1:8">
      <c r="A36">
        <v>2000</v>
      </c>
      <c r="B36" s="3">
        <v>34714.339617030841</v>
      </c>
      <c r="C36" s="3">
        <v>273203.71248279786</v>
      </c>
      <c r="D36" s="3">
        <v>206567.88452411591</v>
      </c>
      <c r="E36" s="3">
        <v>103648.33951154981</v>
      </c>
      <c r="F36" s="3">
        <v>29842.760624107512</v>
      </c>
      <c r="G36" s="3">
        <v>6899.0617329370571</v>
      </c>
      <c r="H36" s="3">
        <v>563.69475282892927</v>
      </c>
    </row>
    <row r="37" spans="1:8">
      <c r="A37">
        <v>2001</v>
      </c>
      <c r="B37" s="3">
        <v>38416.607637361849</v>
      </c>
      <c r="C37" s="3">
        <v>272910.04739875102</v>
      </c>
      <c r="D37" s="3">
        <v>259592.17650986798</v>
      </c>
      <c r="E37" s="3">
        <v>72667.015098352626</v>
      </c>
      <c r="F37" s="3">
        <v>20349.89888643242</v>
      </c>
      <c r="G37" s="3">
        <v>6819.5867127432148</v>
      </c>
      <c r="H37" s="3">
        <v>30028.328582601658</v>
      </c>
    </row>
    <row r="38" spans="1:8">
      <c r="A38">
        <v>2002</v>
      </c>
      <c r="B38" s="3">
        <v>7903.5644048326158</v>
      </c>
      <c r="C38" s="3">
        <v>84604.092601158409</v>
      </c>
      <c r="D38" s="3">
        <v>142692.22253402686</v>
      </c>
      <c r="E38" s="3">
        <v>81474.529051806443</v>
      </c>
      <c r="F38" s="3">
        <v>43178.22615218789</v>
      </c>
      <c r="G38" s="3">
        <v>16629.223485248673</v>
      </c>
      <c r="H38" s="3">
        <v>3602.1037176503405</v>
      </c>
    </row>
    <row r="39" spans="1:8">
      <c r="A39">
        <v>2003</v>
      </c>
      <c r="B39" s="3">
        <v>0</v>
      </c>
      <c r="C39" s="3">
        <v>40009.142355616954</v>
      </c>
      <c r="D39" s="3">
        <v>106995.69782071329</v>
      </c>
      <c r="E39" s="3">
        <v>68770.73810828806</v>
      </c>
      <c r="F39" s="3">
        <v>38712.395616765258</v>
      </c>
      <c r="G39" s="3">
        <v>19275.163433771111</v>
      </c>
      <c r="H39" s="3">
        <v>5664.0445574445102</v>
      </c>
    </row>
    <row r="40" spans="1:8">
      <c r="A40">
        <v>2004</v>
      </c>
      <c r="B40" s="3">
        <v>0</v>
      </c>
      <c r="C40" s="3">
        <v>59292.995442512947</v>
      </c>
      <c r="D40" s="3">
        <v>228994.32646388575</v>
      </c>
      <c r="E40" s="3">
        <v>67487.510703133521</v>
      </c>
      <c r="F40" s="3">
        <v>26122.536281971545</v>
      </c>
      <c r="G40" s="3">
        <v>11919.063966258835</v>
      </c>
      <c r="H40" s="3">
        <v>5048.5170468822425</v>
      </c>
    </row>
    <row r="41" spans="1:8">
      <c r="A41">
        <v>2005</v>
      </c>
      <c r="B41" s="3">
        <v>0</v>
      </c>
      <c r="C41" s="3">
        <v>34667.584084411741</v>
      </c>
      <c r="D41" s="3">
        <v>123089.56240275744</v>
      </c>
      <c r="E41" s="3">
        <v>101057.74835851529</v>
      </c>
      <c r="F41" s="3">
        <v>36316.794581151342</v>
      </c>
      <c r="G41" s="3">
        <v>9088.1553433299196</v>
      </c>
      <c r="H41" s="3">
        <v>5366.6039959244126</v>
      </c>
    </row>
    <row r="42" spans="1:8">
      <c r="A42">
        <v>2006</v>
      </c>
      <c r="B42" s="3">
        <v>2591.8144255658549</v>
      </c>
      <c r="C42" s="3">
        <v>71220.643722720415</v>
      </c>
      <c r="D42" s="3">
        <v>146304.5969938623</v>
      </c>
      <c r="E42" s="3">
        <v>76572.004996609365</v>
      </c>
      <c r="F42" s="3">
        <v>36240.290377109406</v>
      </c>
      <c r="G42" s="3">
        <v>13389.523469588794</v>
      </c>
      <c r="H42" s="3">
        <v>4942.0297172458531</v>
      </c>
    </row>
    <row r="43" spans="1:8">
      <c r="A43">
        <v>2007</v>
      </c>
      <c r="B43" s="3">
        <v>0</v>
      </c>
      <c r="C43" s="3">
        <v>58536.148219903698</v>
      </c>
      <c r="D43" s="3">
        <v>152708.34428128376</v>
      </c>
      <c r="E43" s="3">
        <v>79582.935884179446</v>
      </c>
      <c r="F43" s="3">
        <v>35411.855684232716</v>
      </c>
      <c r="G43" s="3">
        <v>16177.727952453359</v>
      </c>
      <c r="H43" s="3">
        <v>8794.570002859693</v>
      </c>
    </row>
    <row r="44" spans="1:8">
      <c r="A44">
        <v>2008</v>
      </c>
      <c r="B44" s="3">
        <v>22266.441227239367</v>
      </c>
      <c r="C44" s="3">
        <v>132971.57845137917</v>
      </c>
      <c r="D44" s="3">
        <v>185633.88528968435</v>
      </c>
      <c r="E44" s="3">
        <v>101317.47438245594</v>
      </c>
      <c r="F44" s="3">
        <v>48800.494004020627</v>
      </c>
      <c r="G44" s="3">
        <v>25732.460892600655</v>
      </c>
      <c r="H44" s="3">
        <v>12505.456689546636</v>
      </c>
    </row>
    <row r="45" spans="1:8">
      <c r="A45">
        <v>2009</v>
      </c>
      <c r="B45" s="3">
        <v>575.20262703530921</v>
      </c>
      <c r="C45" s="3">
        <v>56150.613739051012</v>
      </c>
      <c r="D45" s="3">
        <v>145292.35326253457</v>
      </c>
      <c r="E45" s="3">
        <v>77631.869592572082</v>
      </c>
      <c r="F45" s="3">
        <v>22173.865180406505</v>
      </c>
      <c r="G45" s="3">
        <v>5208.0676041953839</v>
      </c>
      <c r="H45" s="3">
        <v>1904.1298600785231</v>
      </c>
    </row>
    <row r="46" spans="1:8">
      <c r="A46">
        <v>2010</v>
      </c>
      <c r="B46" s="3">
        <v>40.440983170737823</v>
      </c>
      <c r="C46" s="3">
        <v>71497.979945062878</v>
      </c>
      <c r="D46" s="3">
        <v>104867.9583108551</v>
      </c>
      <c r="E46" s="3">
        <v>46953.720423502949</v>
      </c>
      <c r="F46" s="3">
        <v>17871.295093472334</v>
      </c>
      <c r="G46" s="3">
        <v>8566.7347880069046</v>
      </c>
      <c r="H46" s="3">
        <v>7184.09801438255</v>
      </c>
    </row>
    <row r="47" spans="1:8">
      <c r="A47">
        <v>2011</v>
      </c>
      <c r="B47" s="3">
        <v>6606.3045630731031</v>
      </c>
      <c r="C47" s="3">
        <v>104370.88774014729</v>
      </c>
      <c r="D47" s="3">
        <v>160424.4490064148</v>
      </c>
      <c r="E47" s="3">
        <v>85250.426861604035</v>
      </c>
      <c r="F47" s="3">
        <v>42095.952618668794</v>
      </c>
      <c r="G47" s="3">
        <v>14511.731354003656</v>
      </c>
      <c r="H47" s="3">
        <v>3366.0886792061319</v>
      </c>
    </row>
    <row r="48" spans="1:8">
      <c r="A48">
        <v>2012</v>
      </c>
      <c r="B48" s="3">
        <v>13.334825201758623</v>
      </c>
      <c r="C48" s="3">
        <v>53215.513624686551</v>
      </c>
      <c r="D48" s="3">
        <v>117999.77486658563</v>
      </c>
      <c r="E48" s="3">
        <v>75938.669170442532</v>
      </c>
      <c r="F48" s="3">
        <v>36795.809960753097</v>
      </c>
      <c r="G48" s="3">
        <v>14562.909263539783</v>
      </c>
      <c r="H48" s="3">
        <v>3894.489039474412</v>
      </c>
    </row>
    <row r="49" spans="1:8">
      <c r="A49">
        <v>2013</v>
      </c>
      <c r="B49" s="3">
        <v>0</v>
      </c>
      <c r="C49" s="3">
        <v>71712.40377501864</v>
      </c>
      <c r="D49" s="3">
        <v>123686.24989099809</v>
      </c>
      <c r="E49" s="3">
        <v>66930.430154121597</v>
      </c>
      <c r="F49" s="3">
        <v>35142.874273874906</v>
      </c>
      <c r="G49" s="3">
        <v>14445.171068153084</v>
      </c>
      <c r="H49" s="3">
        <v>4145.618401358176</v>
      </c>
    </row>
    <row r="51" spans="1:8">
      <c r="A51" t="s">
        <v>112</v>
      </c>
    </row>
    <row r="52" spans="1:8"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 t="s">
        <v>46</v>
      </c>
    </row>
    <row r="53" spans="1:8">
      <c r="A53">
        <v>1968</v>
      </c>
      <c r="B53" s="3"/>
      <c r="C53" s="3"/>
      <c r="D53" s="3"/>
      <c r="E53" s="3"/>
      <c r="F53" s="3"/>
      <c r="G53" s="3"/>
      <c r="H53" s="3"/>
    </row>
    <row r="54" spans="1:8">
      <c r="A54">
        <v>1969</v>
      </c>
      <c r="B54" s="3"/>
      <c r="C54" s="3"/>
      <c r="D54" s="3"/>
      <c r="E54" s="3"/>
      <c r="F54" s="3"/>
      <c r="G54" s="3"/>
      <c r="H54" s="3"/>
    </row>
    <row r="55" spans="1:8">
      <c r="A55">
        <v>1970</v>
      </c>
      <c r="B55" s="3"/>
      <c r="C55" s="3"/>
      <c r="D55" s="3"/>
      <c r="E55" s="3"/>
      <c r="F55" s="3"/>
      <c r="G55" s="3"/>
      <c r="H55" s="3"/>
    </row>
    <row r="56" spans="1:8">
      <c r="A56">
        <v>1971</v>
      </c>
      <c r="B56" s="3"/>
      <c r="C56" s="3"/>
      <c r="D56" s="3"/>
      <c r="E56" s="3"/>
      <c r="F56" s="3"/>
      <c r="G56" s="3"/>
      <c r="H56" s="3"/>
    </row>
    <row r="57" spans="1:8">
      <c r="A57">
        <v>1972</v>
      </c>
      <c r="B57" s="3"/>
      <c r="C57" s="3"/>
      <c r="D57" s="3"/>
      <c r="E57" s="3"/>
      <c r="F57" s="3"/>
      <c r="G57" s="3"/>
      <c r="H57" s="3"/>
    </row>
    <row r="58" spans="1:8">
      <c r="A58">
        <v>1973</v>
      </c>
      <c r="B58" s="3">
        <v>155.48116722394093</v>
      </c>
      <c r="C58" s="3">
        <v>63436.208475611551</v>
      </c>
      <c r="D58" s="3">
        <v>120477.42291252989</v>
      </c>
      <c r="E58" s="3">
        <v>100490.97529475056</v>
      </c>
      <c r="F58" s="3">
        <v>44998.988319356693</v>
      </c>
      <c r="G58" s="3">
        <v>12119.370672982119</v>
      </c>
      <c r="H58" s="3">
        <v>1471.5531575453513</v>
      </c>
    </row>
    <row r="59" spans="1:8">
      <c r="A59">
        <v>1974</v>
      </c>
      <c r="B59" s="3">
        <v>427.48396258050025</v>
      </c>
      <c r="C59" s="3">
        <v>15258.061006738066</v>
      </c>
      <c r="D59" s="3">
        <v>63532.356076840588</v>
      </c>
      <c r="E59" s="3">
        <v>110188.0306389871</v>
      </c>
      <c r="F59" s="3">
        <v>107510.89762967608</v>
      </c>
      <c r="G59" s="3">
        <v>90952.867489017037</v>
      </c>
      <c r="H59" s="3">
        <v>39779.303196160712</v>
      </c>
    </row>
    <row r="60" spans="1:8">
      <c r="A60">
        <v>1975</v>
      </c>
      <c r="B60" s="3">
        <v>0</v>
      </c>
      <c r="C60" s="3">
        <v>10091.871450605611</v>
      </c>
      <c r="D60" s="3">
        <v>58566.713165277906</v>
      </c>
      <c r="E60" s="3">
        <v>83837.883940735061</v>
      </c>
      <c r="F60" s="3">
        <v>100334.22453396405</v>
      </c>
      <c r="G60" s="3">
        <v>80965.982522177219</v>
      </c>
      <c r="H60" s="3">
        <v>26326.324387240122</v>
      </c>
    </row>
    <row r="61" spans="1:8">
      <c r="A61">
        <v>1976</v>
      </c>
      <c r="B61" s="3">
        <v>0</v>
      </c>
      <c r="C61" s="3">
        <v>18806.231901495576</v>
      </c>
      <c r="D61" s="3">
        <v>132578.52871887566</v>
      </c>
      <c r="E61" s="3">
        <v>116181.88296874809</v>
      </c>
      <c r="F61" s="3">
        <v>58996.552544419836</v>
      </c>
      <c r="G61" s="3">
        <v>29606.705604433628</v>
      </c>
      <c r="H61" s="3">
        <v>20212.098262027182</v>
      </c>
    </row>
    <row r="62" spans="1:8">
      <c r="A62">
        <v>1977</v>
      </c>
      <c r="B62" s="3">
        <v>0</v>
      </c>
      <c r="C62" s="3">
        <v>14724.044533272459</v>
      </c>
      <c r="D62" s="3">
        <v>116215.65406373549</v>
      </c>
      <c r="E62" s="3">
        <v>154760.56436594226</v>
      </c>
      <c r="F62" s="3">
        <v>81838.37258627938</v>
      </c>
      <c r="G62" s="3">
        <v>28003.61824193149</v>
      </c>
      <c r="H62" s="3">
        <v>9508.746208838922</v>
      </c>
    </row>
    <row r="63" spans="1:8">
      <c r="A63">
        <v>1978</v>
      </c>
      <c r="B63" s="3">
        <v>295.44936445900737</v>
      </c>
      <c r="C63" s="3">
        <v>34856.042715967291</v>
      </c>
      <c r="D63" s="3">
        <v>136077.18123078419</v>
      </c>
      <c r="E63" s="3">
        <v>129597.94096760037</v>
      </c>
      <c r="F63" s="3">
        <v>58810.589413348331</v>
      </c>
      <c r="G63" s="3">
        <v>25620.681665332551</v>
      </c>
      <c r="H63" s="3">
        <v>12261.114642508275</v>
      </c>
    </row>
    <row r="64" spans="1:8">
      <c r="A64">
        <v>1979</v>
      </c>
      <c r="B64" s="3">
        <v>0</v>
      </c>
      <c r="C64" s="3">
        <v>40137.837511114929</v>
      </c>
      <c r="D64" s="3">
        <v>123101.71788289629</v>
      </c>
      <c r="E64" s="3">
        <v>123143.5900377083</v>
      </c>
      <c r="F64" s="3">
        <v>72032.300954364007</v>
      </c>
      <c r="G64" s="3">
        <v>28176.094952824878</v>
      </c>
      <c r="H64" s="3">
        <v>3691.4586610916522</v>
      </c>
    </row>
    <row r="65" spans="1:8">
      <c r="A65">
        <v>1980</v>
      </c>
      <c r="B65" s="3">
        <v>0</v>
      </c>
      <c r="C65" s="3">
        <v>30157.594977311215</v>
      </c>
      <c r="D65" s="3">
        <v>78059.178129805732</v>
      </c>
      <c r="E65" s="3">
        <v>112231.63976145518</v>
      </c>
      <c r="F65" s="3">
        <v>89539.731120349286</v>
      </c>
      <c r="G65" s="3">
        <v>37678.564255530349</v>
      </c>
      <c r="H65" s="3">
        <v>12023.291755548235</v>
      </c>
    </row>
    <row r="66" spans="1:8">
      <c r="A66">
        <v>1981</v>
      </c>
      <c r="B66" s="3">
        <v>33.895465433661933</v>
      </c>
      <c r="C66" s="3">
        <v>44737.065293461135</v>
      </c>
      <c r="D66" s="3">
        <v>116577.80466812784</v>
      </c>
      <c r="E66" s="3">
        <v>86927.987669311551</v>
      </c>
      <c r="F66" s="3">
        <v>66773.746337985824</v>
      </c>
      <c r="G66" s="3">
        <v>29683.856039524271</v>
      </c>
      <c r="H66" s="3">
        <v>7347.6445261557164</v>
      </c>
    </row>
    <row r="67" spans="1:8">
      <c r="A67">
        <v>1982</v>
      </c>
      <c r="B67" s="3">
        <v>2582.8519620425118</v>
      </c>
      <c r="C67" s="3">
        <v>92725.40585273091</v>
      </c>
      <c r="D67" s="3">
        <v>90977.353499553094</v>
      </c>
      <c r="E67" s="3">
        <v>87397.789424229981</v>
      </c>
      <c r="F67" s="3">
        <v>63071.891218823352</v>
      </c>
      <c r="G67" s="3">
        <v>32685.92990498845</v>
      </c>
      <c r="H67" s="3">
        <v>11005.778137631596</v>
      </c>
    </row>
    <row r="68" spans="1:8">
      <c r="A68">
        <v>1983</v>
      </c>
      <c r="B68" s="3">
        <v>1923.1803523690594</v>
      </c>
      <c r="C68" s="3">
        <v>47866.694087692551</v>
      </c>
      <c r="D68" s="3">
        <v>121269.81500517268</v>
      </c>
      <c r="E68" s="3">
        <v>93226.342897307099</v>
      </c>
      <c r="F68" s="3">
        <v>41000.672102395205</v>
      </c>
      <c r="G68" s="3">
        <v>28163.034764012435</v>
      </c>
      <c r="H68" s="3">
        <v>31433.260791051125</v>
      </c>
    </row>
    <row r="69" spans="1:8">
      <c r="A69">
        <v>1984</v>
      </c>
      <c r="B69" s="3">
        <v>0</v>
      </c>
      <c r="C69" s="3">
        <v>40338.406278837232</v>
      </c>
      <c r="D69" s="3">
        <v>99158.477728246333</v>
      </c>
      <c r="E69" s="3">
        <v>87310.296477707743</v>
      </c>
      <c r="F69" s="3">
        <v>55032.271548904784</v>
      </c>
      <c r="G69" s="3">
        <v>15126.724239873898</v>
      </c>
      <c r="H69" s="3">
        <v>2747.8237264300597</v>
      </c>
    </row>
    <row r="70" spans="1:8">
      <c r="A70">
        <v>1985</v>
      </c>
      <c r="B70" s="3">
        <v>380.21369682114482</v>
      </c>
      <c r="C70" s="3">
        <v>33090.45942879143</v>
      </c>
      <c r="D70" s="3">
        <v>63647.892541722584</v>
      </c>
      <c r="E70" s="3">
        <v>73825.920772394078</v>
      </c>
      <c r="F70" s="3">
        <v>57624.658897888294</v>
      </c>
      <c r="G70" s="3">
        <v>33752.65978192004</v>
      </c>
      <c r="H70" s="3">
        <v>10157.194880462413</v>
      </c>
    </row>
    <row r="71" spans="1:8">
      <c r="A71">
        <v>1986</v>
      </c>
      <c r="B71" s="3">
        <v>27.080754146088914</v>
      </c>
      <c r="C71" s="3">
        <v>60139.500406964136</v>
      </c>
      <c r="D71" s="3">
        <v>81171.540303119633</v>
      </c>
      <c r="E71" s="3">
        <v>78163.513924205487</v>
      </c>
      <c r="F71" s="3">
        <v>41722.372332774787</v>
      </c>
      <c r="G71" s="3">
        <v>24965.8085226984</v>
      </c>
      <c r="H71" s="3">
        <v>10321.183756091441</v>
      </c>
    </row>
    <row r="72" spans="1:8">
      <c r="A72">
        <v>1987</v>
      </c>
      <c r="B72" s="3">
        <v>515.09749044513035</v>
      </c>
      <c r="C72" s="3">
        <v>33981.835810774282</v>
      </c>
      <c r="D72" s="3">
        <v>83968.61540885063</v>
      </c>
      <c r="E72" s="3">
        <v>93250.825050375875</v>
      </c>
      <c r="F72" s="3">
        <v>53118.014254038106</v>
      </c>
      <c r="G72" s="3">
        <v>21167.985694409381</v>
      </c>
      <c r="H72" s="3">
        <v>9334.6262911066206</v>
      </c>
    </row>
    <row r="73" spans="1:8">
      <c r="A73">
        <v>1988</v>
      </c>
      <c r="B73" s="3">
        <v>425.79146027397934</v>
      </c>
      <c r="C73" s="3">
        <v>77145.321483227046</v>
      </c>
      <c r="D73" s="3">
        <v>122930.31026277864</v>
      </c>
      <c r="E73" s="3">
        <v>111393.75191854207</v>
      </c>
      <c r="F73" s="3">
        <v>54088.941608806388</v>
      </c>
      <c r="G73" s="3">
        <v>23832.523651569347</v>
      </c>
      <c r="H73" s="3">
        <v>13011.359614802501</v>
      </c>
    </row>
    <row r="74" spans="1:8">
      <c r="A74">
        <v>1989</v>
      </c>
      <c r="B74" s="3">
        <v>0</v>
      </c>
      <c r="C74" s="3">
        <v>31223.561947822171</v>
      </c>
      <c r="D74" s="3">
        <v>119966.39953373122</v>
      </c>
      <c r="E74" s="3">
        <v>143927.86869133028</v>
      </c>
      <c r="F74" s="3">
        <v>96360.045786667222</v>
      </c>
      <c r="G74" s="3">
        <v>43036.923264417223</v>
      </c>
      <c r="H74" s="3">
        <v>12102.200776031883</v>
      </c>
    </row>
    <row r="75" spans="1:8">
      <c r="A75">
        <v>1990</v>
      </c>
      <c r="B75" s="3">
        <v>1072.3556574418926</v>
      </c>
      <c r="C75" s="3">
        <v>26375.423830715165</v>
      </c>
      <c r="D75" s="3">
        <v>53979.852492393198</v>
      </c>
      <c r="E75" s="3">
        <v>48450.404752860515</v>
      </c>
      <c r="F75" s="3">
        <v>52486.994697422262</v>
      </c>
      <c r="G75" s="3">
        <v>34283.771334600598</v>
      </c>
      <c r="H75" s="3">
        <v>11578.197234566367</v>
      </c>
    </row>
    <row r="76" spans="1:8">
      <c r="A76">
        <v>1991</v>
      </c>
      <c r="B76" s="3">
        <v>441.98778520956949</v>
      </c>
      <c r="C76" s="3">
        <v>26549.889268489824</v>
      </c>
      <c r="D76" s="3">
        <v>77986.304401799061</v>
      </c>
      <c r="E76" s="3">
        <v>59848.376886908787</v>
      </c>
      <c r="F76" s="3">
        <v>35264.6170090819</v>
      </c>
      <c r="G76" s="3">
        <v>21220.773062891927</v>
      </c>
      <c r="H76" s="3">
        <v>23226.051585618981</v>
      </c>
    </row>
    <row r="77" spans="1:8">
      <c r="A77">
        <v>1992</v>
      </c>
      <c r="B77" s="3">
        <v>226.78245360307221</v>
      </c>
      <c r="C77" s="3">
        <v>41062.736781862484</v>
      </c>
      <c r="D77" s="3">
        <v>88880.179178390681</v>
      </c>
      <c r="E77" s="3">
        <v>68421.459769909459</v>
      </c>
      <c r="F77" s="3">
        <v>33427.049335166266</v>
      </c>
      <c r="G77" s="3">
        <v>17366.350718570578</v>
      </c>
      <c r="H77" s="3">
        <v>10037.441762497505</v>
      </c>
    </row>
    <row r="78" spans="1:8">
      <c r="A78">
        <v>1993</v>
      </c>
      <c r="B78" s="3">
        <v>1228.6301466719228</v>
      </c>
      <c r="C78" s="3">
        <v>94550.817908100915</v>
      </c>
      <c r="D78" s="3">
        <v>150784.88000190569</v>
      </c>
      <c r="E78" s="3">
        <v>86456.008515800335</v>
      </c>
      <c r="F78" s="3">
        <v>39910.895278148193</v>
      </c>
      <c r="G78" s="3">
        <v>14930.243001988338</v>
      </c>
      <c r="H78" s="3">
        <v>21822.525147384524</v>
      </c>
    </row>
    <row r="79" spans="1:8">
      <c r="A79">
        <v>1994</v>
      </c>
      <c r="B79" s="3">
        <v>1229.1614844194962</v>
      </c>
      <c r="C79" s="3">
        <v>112439.9403619056</v>
      </c>
      <c r="D79" s="3">
        <v>150711.46968978213</v>
      </c>
      <c r="E79" s="3">
        <v>134825.9405741106</v>
      </c>
      <c r="F79" s="3">
        <v>94979.476410415067</v>
      </c>
      <c r="G79" s="3">
        <v>43956.086412766279</v>
      </c>
      <c r="H79" s="3">
        <v>11299.925066600812</v>
      </c>
    </row>
    <row r="80" spans="1:8">
      <c r="A80">
        <v>1995</v>
      </c>
      <c r="B80" s="3">
        <v>4376.6547912317865</v>
      </c>
      <c r="C80" s="3">
        <v>108863.80384920444</v>
      </c>
      <c r="D80" s="3">
        <v>129190.80046750458</v>
      </c>
      <c r="E80" s="3">
        <v>90343.713128491145</v>
      </c>
      <c r="F80" s="3">
        <v>46125.899771761884</v>
      </c>
      <c r="G80" s="3">
        <v>23671.019668657038</v>
      </c>
      <c r="H80" s="3">
        <v>5909.1083231491975</v>
      </c>
    </row>
    <row r="81" spans="1:8">
      <c r="A81">
        <v>1996</v>
      </c>
      <c r="B81" s="3">
        <v>818.73131616998</v>
      </c>
      <c r="C81" s="3">
        <v>230145.25591869521</v>
      </c>
      <c r="D81" s="3">
        <v>392125.58885313501</v>
      </c>
      <c r="E81" s="3">
        <v>165618.07906976924</v>
      </c>
      <c r="F81" s="3">
        <v>30420.692258340132</v>
      </c>
      <c r="G81" s="3">
        <v>6000.495577693925</v>
      </c>
      <c r="H81" s="3">
        <v>874.15700619634583</v>
      </c>
    </row>
    <row r="82" spans="1:8">
      <c r="A82">
        <v>1997</v>
      </c>
      <c r="B82" s="3">
        <v>121.10060352645907</v>
      </c>
      <c r="C82" s="3">
        <v>61523.071669809811</v>
      </c>
      <c r="D82" s="3">
        <v>153502.28844672878</v>
      </c>
      <c r="E82" s="3">
        <v>113869.25733671726</v>
      </c>
      <c r="F82" s="3">
        <v>34603.3485708718</v>
      </c>
      <c r="G82" s="3">
        <v>7071.2676047911582</v>
      </c>
      <c r="H82" s="3">
        <v>757.66576755478798</v>
      </c>
    </row>
    <row r="83" spans="1:8">
      <c r="A83">
        <v>1998</v>
      </c>
      <c r="B83" s="3">
        <v>1094.2421638478279</v>
      </c>
      <c r="C83" s="3">
        <v>61041.763877713798</v>
      </c>
      <c r="D83" s="3">
        <v>144974.21232082444</v>
      </c>
      <c r="E83" s="3">
        <v>96244.425825486891</v>
      </c>
      <c r="F83" s="3">
        <v>29206.169027408167</v>
      </c>
      <c r="G83" s="3">
        <v>5325.4775611425521</v>
      </c>
      <c r="H83" s="3">
        <v>38.70922357626872</v>
      </c>
    </row>
    <row r="84" spans="1:8">
      <c r="A84">
        <v>1999</v>
      </c>
      <c r="B84" s="3">
        <v>17.755974645940611</v>
      </c>
      <c r="C84" s="3">
        <v>78398.388876965197</v>
      </c>
      <c r="D84" s="3">
        <v>82633.724282283132</v>
      </c>
      <c r="E84" s="3">
        <v>67740.931682483686</v>
      </c>
      <c r="F84" s="3">
        <v>32562.349041516329</v>
      </c>
      <c r="G84" s="3">
        <v>16927.849599776095</v>
      </c>
      <c r="H84" s="3">
        <v>7259.000542329677</v>
      </c>
    </row>
    <row r="85" spans="1:8">
      <c r="A85">
        <v>2000</v>
      </c>
      <c r="B85" s="3">
        <v>996.86754611107722</v>
      </c>
      <c r="C85" s="3">
        <v>46325.693205751821</v>
      </c>
      <c r="D85" s="3">
        <v>82588.039059929739</v>
      </c>
      <c r="E85" s="3">
        <v>68823.79383747805</v>
      </c>
      <c r="F85" s="3">
        <v>27488.53360379528</v>
      </c>
      <c r="G85" s="3">
        <v>7929.2862970728393</v>
      </c>
      <c r="H85" s="3">
        <v>755.78644986116888</v>
      </c>
    </row>
    <row r="86" spans="1:8">
      <c r="A86">
        <v>2001</v>
      </c>
      <c r="B86" s="3">
        <v>1167.2154382837</v>
      </c>
      <c r="C86" s="3">
        <v>48961.906103774112</v>
      </c>
      <c r="D86" s="3">
        <v>109811.90204838719</v>
      </c>
      <c r="E86" s="3">
        <v>51052.503411535399</v>
      </c>
      <c r="F86" s="3">
        <v>19832.537981860798</v>
      </c>
      <c r="G86" s="3">
        <v>8292.8839024124718</v>
      </c>
      <c r="H86" s="3">
        <v>42598.051113746325</v>
      </c>
    </row>
    <row r="87" spans="1:8">
      <c r="A87">
        <v>2002</v>
      </c>
      <c r="B87" s="3">
        <v>272.86473676462481</v>
      </c>
      <c r="C87" s="3">
        <v>17247.357678727309</v>
      </c>
      <c r="D87" s="3">
        <v>68588.376464298723</v>
      </c>
      <c r="E87" s="3">
        <v>65042.01491929336</v>
      </c>
      <c r="F87" s="3">
        <v>47815.999895675253</v>
      </c>
      <c r="G87" s="3">
        <v>22977.983099572415</v>
      </c>
      <c r="H87" s="3">
        <v>5806.4032056683245</v>
      </c>
    </row>
    <row r="88" spans="1:8">
      <c r="A88">
        <v>2003</v>
      </c>
      <c r="B88" s="3">
        <v>0</v>
      </c>
      <c r="C88" s="3">
        <v>8659.7837412067547</v>
      </c>
      <c r="D88" s="3">
        <v>54605.091948698522</v>
      </c>
      <c r="E88" s="3">
        <v>58289.780544952133</v>
      </c>
      <c r="F88" s="3">
        <v>45517.153968485924</v>
      </c>
      <c r="G88" s="3">
        <v>28278.385561566378</v>
      </c>
      <c r="H88" s="3">
        <v>9693.8042350903015</v>
      </c>
    </row>
    <row r="89" spans="1:8">
      <c r="A89">
        <v>2004</v>
      </c>
      <c r="B89" s="3">
        <v>0</v>
      </c>
      <c r="C89" s="3">
        <v>14177.911535915042</v>
      </c>
      <c r="D89" s="3">
        <v>129107.84017390417</v>
      </c>
      <c r="E89" s="3">
        <v>63193.616503542878</v>
      </c>
      <c r="F89" s="3">
        <v>33931.375029243507</v>
      </c>
      <c r="G89" s="3">
        <v>19317.89313496439</v>
      </c>
      <c r="H89" s="3">
        <v>9545.3636224299498</v>
      </c>
    </row>
    <row r="90" spans="1:8">
      <c r="A90">
        <v>2005</v>
      </c>
      <c r="B90" s="3">
        <v>0</v>
      </c>
      <c r="C90" s="3">
        <v>7720.7138268627068</v>
      </c>
      <c r="D90" s="3">
        <v>64635.948752076234</v>
      </c>
      <c r="E90" s="3">
        <v>88134.191581226929</v>
      </c>
      <c r="F90" s="3">
        <v>43935.80969884753</v>
      </c>
      <c r="G90" s="3">
        <v>13718.87052172004</v>
      </c>
      <c r="H90" s="3">
        <v>9450.4656192665825</v>
      </c>
    </row>
    <row r="91" spans="1:8">
      <c r="A91">
        <v>2006</v>
      </c>
      <c r="B91" s="3">
        <v>80.966291141116585</v>
      </c>
      <c r="C91" s="3">
        <v>13137.508755540404</v>
      </c>
      <c r="D91" s="3">
        <v>63633.251974321429</v>
      </c>
      <c r="E91" s="3">
        <v>55311.835765321259</v>
      </c>
      <c r="F91" s="3">
        <v>36314.163097282697</v>
      </c>
      <c r="G91" s="3">
        <v>16740.984037621507</v>
      </c>
      <c r="H91" s="3">
        <v>7208.2900787715871</v>
      </c>
    </row>
    <row r="92" spans="1:8">
      <c r="A92">
        <v>2007</v>
      </c>
      <c r="B92" s="3">
        <v>0</v>
      </c>
      <c r="C92" s="3">
        <v>13269.954089939345</v>
      </c>
      <c r="D92" s="3">
        <v>81625.728340121044</v>
      </c>
      <c r="E92" s="3">
        <v>70649.023768461921</v>
      </c>
      <c r="F92" s="3">
        <v>43608.506320174129</v>
      </c>
      <c r="G92" s="3">
        <v>24858.306830592541</v>
      </c>
      <c r="H92" s="3">
        <v>15764.480650710977</v>
      </c>
    </row>
    <row r="93" spans="1:8">
      <c r="A93">
        <v>2008</v>
      </c>
      <c r="B93" s="3">
        <v>769.96794699131885</v>
      </c>
      <c r="C93" s="3">
        <v>27151.100695189467</v>
      </c>
      <c r="D93" s="3">
        <v>89372.703047576055</v>
      </c>
      <c r="E93" s="3">
        <v>81012.848264239772</v>
      </c>
      <c r="F93" s="3">
        <v>54129.009720682996</v>
      </c>
      <c r="G93" s="3">
        <v>35613.829517006983</v>
      </c>
      <c r="H93" s="3">
        <v>20190.540808313388</v>
      </c>
    </row>
    <row r="94" spans="1:8">
      <c r="A94">
        <v>2009</v>
      </c>
      <c r="B94" s="3">
        <v>27.759360156625544</v>
      </c>
      <c r="C94" s="3">
        <v>16001.101458669596</v>
      </c>
      <c r="D94" s="3">
        <v>97624.124434412006</v>
      </c>
      <c r="E94" s="3">
        <v>86631.602222368863</v>
      </c>
      <c r="F94" s="3">
        <v>34325.274677199988</v>
      </c>
      <c r="G94" s="3">
        <v>10059.600229742675</v>
      </c>
      <c r="H94" s="3">
        <v>4290.5376174502508</v>
      </c>
    </row>
    <row r="95" spans="1:8">
      <c r="A95">
        <v>2010</v>
      </c>
      <c r="B95" s="3">
        <v>2.0158580739898708</v>
      </c>
      <c r="C95" s="3">
        <v>21044.509102903994</v>
      </c>
      <c r="D95" s="3">
        <v>72779.130556932185</v>
      </c>
      <c r="E95" s="3">
        <v>54119.773141651764</v>
      </c>
      <c r="F95" s="3">
        <v>28574.477712848009</v>
      </c>
      <c r="G95" s="3">
        <v>17091.063494998227</v>
      </c>
      <c r="H95" s="3">
        <v>16720.030132591852</v>
      </c>
    </row>
    <row r="96" spans="1:8">
      <c r="A96">
        <v>2011</v>
      </c>
      <c r="B96" s="3">
        <v>254.85395103779803</v>
      </c>
      <c r="C96" s="3">
        <v>23774.913057164165</v>
      </c>
      <c r="D96" s="3">
        <v>86164.652090070696</v>
      </c>
      <c r="E96" s="3">
        <v>76046.118530863125</v>
      </c>
      <c r="F96" s="3">
        <v>52090.334838808747</v>
      </c>
      <c r="G96" s="3">
        <v>22406.164890066764</v>
      </c>
      <c r="H96" s="3">
        <v>6062.9626419886908</v>
      </c>
    </row>
    <row r="97" spans="1:8">
      <c r="A97">
        <v>2012</v>
      </c>
      <c r="B97" s="3">
        <v>0.57775383275664327</v>
      </c>
      <c r="C97" s="3">
        <v>13614.46397215228</v>
      </c>
      <c r="D97" s="3">
        <v>71180.738570898422</v>
      </c>
      <c r="E97" s="3">
        <v>76079.24612454373</v>
      </c>
      <c r="F97" s="3">
        <v>51137.312855630124</v>
      </c>
      <c r="G97" s="3">
        <v>25253.360009902524</v>
      </c>
      <c r="H97" s="3">
        <v>7878.3007130401584</v>
      </c>
    </row>
    <row r="98" spans="1:8">
      <c r="A98">
        <v>2013</v>
      </c>
      <c r="B98" s="3">
        <v>0</v>
      </c>
      <c r="C98" s="3">
        <v>17457.122661843732</v>
      </c>
      <c r="D98" s="3">
        <v>70993.539289286142</v>
      </c>
      <c r="E98" s="3">
        <v>63803.268816433592</v>
      </c>
      <c r="F98" s="3">
        <v>46472.165413918818</v>
      </c>
      <c r="G98" s="3">
        <v>23834.706609666839</v>
      </c>
      <c r="H98" s="3">
        <v>7979.7169325034847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opLeftCell="A17" workbookViewId="0">
      <selection activeCell="S26" sqref="S26"/>
    </sheetView>
  </sheetViews>
  <sheetFormatPr baseColWidth="10" defaultColWidth="8.83203125" defaultRowHeight="14" x14ac:dyDescent="0"/>
  <cols>
    <col min="1" max="1" width="9" bestFit="1" customWidth="1"/>
  </cols>
  <sheetData>
    <row r="1" spans="1:7">
      <c r="A1" t="s">
        <v>61</v>
      </c>
    </row>
    <row r="2" spans="1:7">
      <c r="B2">
        <v>0</v>
      </c>
      <c r="C2" t="s">
        <v>62</v>
      </c>
      <c r="D2" t="s">
        <v>63</v>
      </c>
      <c r="E2" t="s">
        <v>64</v>
      </c>
    </row>
    <row r="3" spans="1:7">
      <c r="B3">
        <v>0</v>
      </c>
      <c r="C3" t="s">
        <v>62</v>
      </c>
      <c r="D3" t="s">
        <v>65</v>
      </c>
      <c r="E3" t="s">
        <v>66</v>
      </c>
      <c r="F3" t="s">
        <v>67</v>
      </c>
    </row>
    <row r="4" spans="1:7">
      <c r="B4">
        <v>3</v>
      </c>
      <c r="C4" t="s">
        <v>62</v>
      </c>
      <c r="D4" t="s">
        <v>68</v>
      </c>
      <c r="E4" t="s">
        <v>69</v>
      </c>
      <c r="F4" t="s">
        <v>70</v>
      </c>
    </row>
    <row r="5" spans="1:7">
      <c r="B5">
        <v>1</v>
      </c>
      <c r="C5" t="s">
        <v>62</v>
      </c>
      <c r="D5" t="s">
        <v>68</v>
      </c>
      <c r="E5" t="s">
        <v>69</v>
      </c>
      <c r="F5" t="s">
        <v>71</v>
      </c>
    </row>
    <row r="6" spans="1:7">
      <c r="A6">
        <v>3.4175014285714303E-2</v>
      </c>
      <c r="B6" t="s">
        <v>62</v>
      </c>
      <c r="C6" t="s">
        <v>72</v>
      </c>
      <c r="D6">
        <v>5</v>
      </c>
      <c r="E6" t="s">
        <v>73</v>
      </c>
      <c r="F6" t="s">
        <v>74</v>
      </c>
    </row>
    <row r="7" spans="1:7">
      <c r="A7">
        <v>1</v>
      </c>
      <c r="B7" t="s">
        <v>62</v>
      </c>
      <c r="C7" t="s">
        <v>75</v>
      </c>
      <c r="D7" t="s">
        <v>76</v>
      </c>
    </row>
    <row r="8" spans="1:7">
      <c r="A8">
        <v>0.35</v>
      </c>
      <c r="B8" t="s">
        <v>62</v>
      </c>
      <c r="C8" t="s">
        <v>77</v>
      </c>
      <c r="D8" t="s">
        <v>78</v>
      </c>
    </row>
    <row r="9" spans="1:7">
      <c r="A9">
        <v>0.3</v>
      </c>
      <c r="B9" t="s">
        <v>62</v>
      </c>
      <c r="C9" t="s">
        <v>77</v>
      </c>
      <c r="D9" t="s">
        <v>79</v>
      </c>
    </row>
    <row r="10" spans="1:7">
      <c r="A10">
        <v>2</v>
      </c>
      <c r="B10" t="s">
        <v>62</v>
      </c>
      <c r="C10" t="s">
        <v>80</v>
      </c>
      <c r="D10" t="s">
        <v>81</v>
      </c>
    </row>
    <row r="11" spans="1:7">
      <c r="A11">
        <v>7</v>
      </c>
      <c r="B11" t="s">
        <v>62</v>
      </c>
      <c r="C11" t="s">
        <v>82</v>
      </c>
      <c r="D11" t="s">
        <v>69</v>
      </c>
      <c r="E11" t="s">
        <v>83</v>
      </c>
    </row>
    <row r="12" spans="1:7">
      <c r="A12">
        <v>0.3</v>
      </c>
      <c r="B12">
        <v>0.2</v>
      </c>
      <c r="C12">
        <v>0.5</v>
      </c>
      <c r="D12" t="s">
        <v>62</v>
      </c>
      <c r="E12" t="s">
        <v>84</v>
      </c>
    </row>
    <row r="13" spans="1:7">
      <c r="A13" t="s">
        <v>62</v>
      </c>
      <c r="B13" t="s">
        <v>85</v>
      </c>
      <c r="C13" t="s">
        <v>86</v>
      </c>
    </row>
    <row r="14" spans="1:7">
      <c r="A14">
        <v>0.49</v>
      </c>
      <c r="B14">
        <v>0.49</v>
      </c>
      <c r="C14">
        <v>0.49</v>
      </c>
      <c r="D14">
        <v>0.49</v>
      </c>
      <c r="E14">
        <v>0.49</v>
      </c>
      <c r="F14">
        <v>0.49</v>
      </c>
      <c r="G14">
        <v>0.49</v>
      </c>
    </row>
    <row r="15" spans="1:7">
      <c r="A15" t="s">
        <v>62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</row>
    <row r="16" spans="1:7" ht="15">
      <c r="A16" s="4">
        <v>0</v>
      </c>
      <c r="B16" s="5">
        <v>0.02</v>
      </c>
      <c r="C16" s="5">
        <v>0.68</v>
      </c>
      <c r="D16" s="5">
        <v>0.95</v>
      </c>
      <c r="E16" s="5">
        <v>0.96</v>
      </c>
      <c r="F16" s="5">
        <v>1</v>
      </c>
      <c r="G16" s="5">
        <v>1</v>
      </c>
    </row>
    <row r="17" spans="1:8">
      <c r="A17" t="s">
        <v>62</v>
      </c>
      <c r="B17" t="s">
        <v>87</v>
      </c>
      <c r="C17" t="s">
        <v>93</v>
      </c>
    </row>
    <row r="18" spans="1:8">
      <c r="A18" s="9" t="s">
        <v>62</v>
      </c>
      <c r="B18" s="9" t="s">
        <v>94</v>
      </c>
      <c r="C18" s="9" t="s">
        <v>95</v>
      </c>
      <c r="D18" s="9" t="s">
        <v>88</v>
      </c>
      <c r="E18" t="s">
        <v>96</v>
      </c>
    </row>
    <row r="19" spans="1:8">
      <c r="A19" s="1">
        <v>33.313310933368633</v>
      </c>
      <c r="B19" s="1">
        <v>196.70915784120905</v>
      </c>
      <c r="C19" s="1">
        <v>463.81373092429271</v>
      </c>
      <c r="D19" s="1">
        <v>770.30995235837054</v>
      </c>
      <c r="E19" s="1">
        <v>1068.5671680273413</v>
      </c>
      <c r="F19" s="1">
        <v>1333.3166938981942</v>
      </c>
      <c r="G19" s="1">
        <v>1555.4081065549115</v>
      </c>
    </row>
    <row r="20" spans="1:8">
      <c r="A20" s="9" t="s">
        <v>62</v>
      </c>
      <c r="B20" s="9" t="s">
        <v>97</v>
      </c>
      <c r="C20" s="9" t="s">
        <v>98</v>
      </c>
      <c r="D20" s="9" t="s">
        <v>99</v>
      </c>
      <c r="E20" s="9" t="s">
        <v>100</v>
      </c>
    </row>
    <row r="21" spans="1:8">
      <c r="A21" s="1">
        <v>33.313310933368633</v>
      </c>
      <c r="B21" s="1">
        <v>196.70915784120905</v>
      </c>
      <c r="C21" s="1">
        <v>463.81373092429271</v>
      </c>
      <c r="D21" s="1">
        <v>770.30995235837054</v>
      </c>
      <c r="E21" s="1">
        <v>1068.5671680273413</v>
      </c>
      <c r="F21" s="1">
        <v>1333.3166938981942</v>
      </c>
      <c r="G21" s="1">
        <v>1555.4081065549115</v>
      </c>
    </row>
    <row r="22" spans="1:8">
      <c r="A22" s="1">
        <v>33.313310933368633</v>
      </c>
      <c r="B22" s="1">
        <v>196.70915784120905</v>
      </c>
      <c r="C22" s="1">
        <v>463.81373092429271</v>
      </c>
      <c r="D22" s="1">
        <v>770.30995235837054</v>
      </c>
      <c r="E22" s="1">
        <v>1068.5671680273413</v>
      </c>
      <c r="F22" s="1">
        <v>1333.3166938981942</v>
      </c>
      <c r="G22" s="1">
        <v>1555.4081065549115</v>
      </c>
    </row>
    <row r="23" spans="1:8">
      <c r="A23" s="1">
        <v>33.313310933368633</v>
      </c>
      <c r="B23" s="1">
        <v>196.70915784120905</v>
      </c>
      <c r="C23" s="1">
        <v>463.81373092429271</v>
      </c>
      <c r="D23" s="1">
        <v>770.30995235837054</v>
      </c>
      <c r="E23" s="1">
        <v>1068.5671680273413</v>
      </c>
      <c r="F23" s="1">
        <v>1333.3166938981942</v>
      </c>
      <c r="G23" s="1">
        <v>1555.4081065549115</v>
      </c>
    </row>
    <row r="24" spans="1:8">
      <c r="A24" t="s">
        <v>62</v>
      </c>
      <c r="B24" t="s">
        <v>97</v>
      </c>
      <c r="C24" t="s">
        <v>98</v>
      </c>
      <c r="D24" t="s">
        <v>93</v>
      </c>
      <c r="E24" t="s">
        <v>99</v>
      </c>
      <c r="F24" t="s">
        <v>100</v>
      </c>
    </row>
    <row r="25" spans="1:8">
      <c r="A25" t="s">
        <v>62</v>
      </c>
      <c r="B25" t="s">
        <v>101</v>
      </c>
      <c r="D25" t="s">
        <v>99</v>
      </c>
      <c r="E25" t="s">
        <v>100</v>
      </c>
    </row>
    <row r="26" spans="1:8">
      <c r="A26">
        <f>Biomass!J101</f>
        <v>1.0410280636970295E-3</v>
      </c>
      <c r="B26">
        <f>Biomass!K101</f>
        <v>0.12072432301858964</v>
      </c>
      <c r="C26">
        <f>Biomass!L101</f>
        <v>0.50885355418741929</v>
      </c>
      <c r="D26">
        <f>Biomass!M101</f>
        <v>0.73558538316825994</v>
      </c>
      <c r="E26">
        <f>Biomass!N101</f>
        <v>0.90474691356488834</v>
      </c>
      <c r="F26">
        <f>Biomass!O101</f>
        <v>1.0000000000000004</v>
      </c>
      <c r="G26">
        <f>Biomass!P101</f>
        <v>0.66335429871336271</v>
      </c>
    </row>
    <row r="27" spans="1:8">
      <c r="A27">
        <f>A26</f>
        <v>1.0410280636970295E-3</v>
      </c>
      <c r="B27">
        <f t="shared" ref="B27:B28" si="0">B26</f>
        <v>0.12072432301858964</v>
      </c>
      <c r="C27">
        <f t="shared" ref="C27:C28" si="1">C26</f>
        <v>0.50885355418741929</v>
      </c>
      <c r="D27">
        <f t="shared" ref="D27:D28" si="2">D26</f>
        <v>0.73558538316825994</v>
      </c>
      <c r="E27">
        <f t="shared" ref="E27:E28" si="3">E26</f>
        <v>0.90474691356488834</v>
      </c>
      <c r="F27">
        <f t="shared" ref="F27:F28" si="4">F26</f>
        <v>1.0000000000000004</v>
      </c>
      <c r="G27">
        <f t="shared" ref="G27:G28" si="5">G26</f>
        <v>0.66335429871336271</v>
      </c>
    </row>
    <row r="28" spans="1:8">
      <c r="A28">
        <f t="shared" ref="A28" si="6">A27</f>
        <v>1.0410280636970295E-3</v>
      </c>
      <c r="B28">
        <f t="shared" si="0"/>
        <v>0.12072432301858964</v>
      </c>
      <c r="C28">
        <f t="shared" si="1"/>
        <v>0.50885355418741929</v>
      </c>
      <c r="D28">
        <f t="shared" si="2"/>
        <v>0.73558538316825994</v>
      </c>
      <c r="E28">
        <f t="shared" si="3"/>
        <v>0.90474691356488834</v>
      </c>
      <c r="F28">
        <f t="shared" si="4"/>
        <v>1.0000000000000004</v>
      </c>
      <c r="G28">
        <f t="shared" si="5"/>
        <v>0.66335429871336271</v>
      </c>
    </row>
    <row r="29" spans="1:8">
      <c r="A29" t="s">
        <v>62</v>
      </c>
      <c r="B29" t="s">
        <v>102</v>
      </c>
      <c r="C29" t="s">
        <v>91</v>
      </c>
      <c r="D29" t="s">
        <v>92</v>
      </c>
      <c r="E29" t="s">
        <v>103</v>
      </c>
      <c r="F29">
        <v>2013</v>
      </c>
      <c r="G29" t="s">
        <v>88</v>
      </c>
      <c r="H29" t="s">
        <v>93</v>
      </c>
    </row>
    <row r="30" spans="1:8">
      <c r="A30">
        <f>A39/A21</f>
        <v>1549.9089869293555</v>
      </c>
      <c r="B30">
        <f t="shared" ref="B30:G30" si="7">B39/B21</f>
        <v>1001.0233240315516</v>
      </c>
      <c r="C30">
        <f t="shared" si="7"/>
        <v>602.94097093132302</v>
      </c>
      <c r="D30">
        <f t="shared" si="7"/>
        <v>281.85147256711878</v>
      </c>
      <c r="E30">
        <f t="shared" si="7"/>
        <v>123.69352092111545</v>
      </c>
      <c r="F30">
        <f t="shared" si="7"/>
        <v>40.325791035331591</v>
      </c>
      <c r="G30">
        <f t="shared" si="7"/>
        <v>19.100132957851958</v>
      </c>
    </row>
    <row r="31" spans="1:8">
      <c r="A31" t="s">
        <v>62</v>
      </c>
      <c r="B31" t="s">
        <v>104</v>
      </c>
      <c r="C31" t="s">
        <v>105</v>
      </c>
    </row>
    <row r="32" spans="1:8">
      <c r="A32">
        <v>39</v>
      </c>
    </row>
    <row r="33" spans="1:39">
      <c r="A33" t="s">
        <v>62</v>
      </c>
      <c r="B33" t="s">
        <v>106</v>
      </c>
    </row>
    <row r="34" spans="1:39">
      <c r="A34">
        <v>4376.302203741513</v>
      </c>
      <c r="B34">
        <v>4499.5603840566901</v>
      </c>
      <c r="C34">
        <v>5316.4312156347278</v>
      </c>
      <c r="D34">
        <v>4257.5849802597677</v>
      </c>
      <c r="E34">
        <v>3363.190727719857</v>
      </c>
      <c r="F34">
        <v>3708.6527872937395</v>
      </c>
      <c r="G34">
        <v>4254.0147591840478</v>
      </c>
      <c r="H34">
        <v>3952.4315665412209</v>
      </c>
      <c r="I34">
        <v>3517.9918085355589</v>
      </c>
      <c r="J34">
        <v>3753.7163685173223</v>
      </c>
      <c r="K34">
        <v>4784.0629196458867</v>
      </c>
      <c r="L34">
        <v>4654.1813127820924</v>
      </c>
      <c r="M34">
        <v>4253.2966409731007</v>
      </c>
      <c r="N34">
        <v>3208.7020135615039</v>
      </c>
      <c r="O34">
        <v>2921.0385209751703</v>
      </c>
      <c r="P34">
        <v>3405.2427209827947</v>
      </c>
      <c r="Q34">
        <v>3743.2145411780148</v>
      </c>
      <c r="R34">
        <v>3834.9995192796032</v>
      </c>
      <c r="S34">
        <v>4438.0228099725773</v>
      </c>
      <c r="T34">
        <v>5924.9733656757253</v>
      </c>
      <c r="U34">
        <v>6925.252603610521</v>
      </c>
      <c r="V34">
        <v>4748.5305985384693</v>
      </c>
      <c r="W34">
        <v>3215.6963287834537</v>
      </c>
      <c r="X34">
        <v>3448.8923830062204</v>
      </c>
      <c r="Y34">
        <v>3477.3513730844002</v>
      </c>
      <c r="Z34">
        <v>2976.2632490810788</v>
      </c>
      <c r="AA34">
        <v>2941.226463579434</v>
      </c>
      <c r="AB34">
        <v>3583.246381021178</v>
      </c>
      <c r="AC34">
        <v>3082.886678990355</v>
      </c>
      <c r="AD34">
        <v>2833.2895396504064</v>
      </c>
      <c r="AE34">
        <v>2752.558766697804</v>
      </c>
      <c r="AF34">
        <v>2750.4275543180911</v>
      </c>
      <c r="AG34">
        <v>3166.0199247291089</v>
      </c>
      <c r="AH34">
        <v>3136.7024237930832</v>
      </c>
      <c r="AI34">
        <v>3108.684980411605</v>
      </c>
      <c r="AJ34">
        <v>3005.9494928196254</v>
      </c>
      <c r="AK34">
        <v>2802.7026146963362</v>
      </c>
      <c r="AL34">
        <v>2674.9089098833001</v>
      </c>
      <c r="AM34">
        <v>2550.9323109609077</v>
      </c>
    </row>
    <row r="35" spans="1:39">
      <c r="A35" t="s">
        <v>62</v>
      </c>
      <c r="B35" t="s">
        <v>107</v>
      </c>
      <c r="C35" t="s">
        <v>108</v>
      </c>
    </row>
    <row r="36" spans="1:39">
      <c r="A36">
        <v>903410.27146434446</v>
      </c>
      <c r="B36">
        <v>874890.66778641869</v>
      </c>
      <c r="C36">
        <v>864576.5234730927</v>
      </c>
      <c r="D36">
        <v>860333.08435070189</v>
      </c>
      <c r="E36">
        <v>955192.56017122115</v>
      </c>
      <c r="F36">
        <v>916930.6555929383</v>
      </c>
      <c r="G36">
        <v>807271.71456403669</v>
      </c>
      <c r="H36">
        <v>759815.99349650426</v>
      </c>
      <c r="I36">
        <v>749932.65905973001</v>
      </c>
      <c r="J36">
        <v>661687.17069327086</v>
      </c>
      <c r="K36">
        <v>661207.63922227558</v>
      </c>
      <c r="L36">
        <v>715056.23116430943</v>
      </c>
      <c r="M36">
        <v>862494.90006062784</v>
      </c>
      <c r="N36">
        <v>956749.76736947219</v>
      </c>
      <c r="O36">
        <v>901923.62969702773</v>
      </c>
      <c r="P36">
        <v>660449.22186967114</v>
      </c>
      <c r="Q36">
        <v>651070.82066922181</v>
      </c>
      <c r="R36">
        <v>677654.70454032219</v>
      </c>
      <c r="S36">
        <v>740645.34190895408</v>
      </c>
      <c r="T36">
        <v>648351.3034194198</v>
      </c>
      <c r="U36">
        <v>507045.11211922386</v>
      </c>
      <c r="V36">
        <v>694209.62220384553</v>
      </c>
      <c r="W36">
        <v>586925.92456951144</v>
      </c>
      <c r="X36">
        <v>592955.38149937801</v>
      </c>
      <c r="Y36">
        <v>538687.95358373155</v>
      </c>
      <c r="Z36">
        <v>559777.3186782737</v>
      </c>
      <c r="AA36">
        <v>612707.54011420254</v>
      </c>
      <c r="AB36">
        <v>550592.02939445409</v>
      </c>
      <c r="AC36">
        <v>563960.44329121767</v>
      </c>
      <c r="AD36">
        <v>680916.63944570837</v>
      </c>
      <c r="AE36">
        <v>663739.19815568218</v>
      </c>
      <c r="AF36">
        <v>662751.16051359021</v>
      </c>
      <c r="AG36">
        <v>678767.1737117765</v>
      </c>
      <c r="AH36">
        <v>620854.58860199968</v>
      </c>
      <c r="AI36">
        <v>579007.08099677041</v>
      </c>
      <c r="AJ36">
        <v>598567.18126984756</v>
      </c>
      <c r="AK36">
        <v>644374.49493770802</v>
      </c>
      <c r="AL36">
        <v>629072.46546088927</v>
      </c>
      <c r="AM36">
        <v>606784.30349911749</v>
      </c>
    </row>
    <row r="38" spans="1:39">
      <c r="A38" s="8">
        <v>1000000</v>
      </c>
    </row>
    <row r="39" spans="1:39">
      <c r="A39" s="10">
        <v>51632.6</v>
      </c>
      <c r="B39" s="10">
        <v>196910.45504965424</v>
      </c>
      <c r="C39" s="10">
        <v>279652.30125477246</v>
      </c>
      <c r="D39" s="10">
        <v>217112.99440531386</v>
      </c>
      <c r="E39" s="10">
        <v>132174.83535400702</v>
      </c>
      <c r="F39" s="10">
        <v>53767.050382057758</v>
      </c>
      <c r="G39" s="10">
        <v>29708.501638919577</v>
      </c>
    </row>
  </sheetData>
  <phoneticPr fontId="2" type="noConversion"/>
  <pageMargins left="0.7" right="0.7" top="0.75" bottom="0.75" header="0.3" footer="0.3"/>
  <pageSetup paperSize="9" orientation="portrait" horizont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01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C2" sqref="C2:H2"/>
    </sheetView>
  </sheetViews>
  <sheetFormatPr baseColWidth="10" defaultColWidth="8.83203125" defaultRowHeight="14" x14ac:dyDescent="0"/>
  <sheetData>
    <row r="2" spans="1:62" ht="15">
      <c r="A2" s="4" t="s">
        <v>13</v>
      </c>
      <c r="B2" s="4"/>
      <c r="C2" s="5">
        <v>0.02</v>
      </c>
      <c r="D2" s="5">
        <v>0.68</v>
      </c>
      <c r="E2" s="5">
        <v>0.95</v>
      </c>
      <c r="F2" s="5">
        <v>0.96</v>
      </c>
      <c r="G2" s="5">
        <v>1</v>
      </c>
      <c r="H2" s="5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>
      <c r="A3" t="s">
        <v>14</v>
      </c>
      <c r="C3" t="s">
        <v>111</v>
      </c>
    </row>
    <row r="4" spans="1:62">
      <c r="A4" t="s">
        <v>23</v>
      </c>
      <c r="B4" t="s">
        <v>20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21</v>
      </c>
    </row>
    <row r="5" spans="1:62">
      <c r="A5">
        <v>1968</v>
      </c>
    </row>
    <row r="6" spans="1:62">
      <c r="A6">
        <v>1969</v>
      </c>
    </row>
    <row r="7" spans="1:62">
      <c r="A7">
        <v>1970</v>
      </c>
    </row>
    <row r="8" spans="1:62">
      <c r="A8">
        <v>1971</v>
      </c>
    </row>
    <row r="9" spans="1:62">
      <c r="A9">
        <v>1972</v>
      </c>
    </row>
    <row r="10" spans="1:62">
      <c r="A10">
        <v>1973</v>
      </c>
    </row>
    <row r="11" spans="1:62">
      <c r="A11">
        <v>1974</v>
      </c>
      <c r="B11" s="3">
        <v>92619.577747000236</v>
      </c>
      <c r="C11" s="3">
        <v>252802.88902027771</v>
      </c>
      <c r="D11" s="3">
        <v>350967.22800126084</v>
      </c>
      <c r="E11" s="3">
        <v>346242.31486147677</v>
      </c>
      <c r="F11" s="3">
        <v>340798.4360499077</v>
      </c>
      <c r="G11" s="3">
        <v>159888.9659633438</v>
      </c>
      <c r="H11" s="3"/>
    </row>
    <row r="12" spans="1:62">
      <c r="A12">
        <v>1975</v>
      </c>
      <c r="B12" s="3">
        <v>89167.120948440046</v>
      </c>
      <c r="C12" s="3">
        <v>334342.77950680919</v>
      </c>
      <c r="D12" s="3">
        <v>346949.35776448902</v>
      </c>
      <c r="E12" s="3">
        <v>293116.780399037</v>
      </c>
      <c r="F12" s="3">
        <v>192748.33661008935</v>
      </c>
      <c r="G12" s="3">
        <v>166582.44556136159</v>
      </c>
      <c r="H12" s="3">
        <v>37402.918098359347</v>
      </c>
    </row>
    <row r="13" spans="1:62">
      <c r="A13">
        <v>1976</v>
      </c>
      <c r="B13" s="3">
        <v>95251.299062404752</v>
      </c>
      <c r="C13" s="3">
        <v>322662.8060310118</v>
      </c>
      <c r="D13" s="3">
        <v>470981.49418683082</v>
      </c>
      <c r="E13" s="3">
        <v>294037.04579356726</v>
      </c>
      <c r="F13" s="3">
        <v>171881.10371429194</v>
      </c>
      <c r="G13" s="3">
        <v>59649.960243046939</v>
      </c>
      <c r="H13" s="3">
        <v>50632.23842671774</v>
      </c>
    </row>
    <row r="14" spans="1:62">
      <c r="A14">
        <v>1977</v>
      </c>
      <c r="B14" s="3">
        <v>118735.42682358611</v>
      </c>
      <c r="C14" s="3">
        <v>344679.19460297754</v>
      </c>
      <c r="D14" s="3">
        <v>443629.1434988238</v>
      </c>
      <c r="E14" s="3">
        <v>345608.69253898237</v>
      </c>
      <c r="F14" s="3">
        <v>142841.85378341764</v>
      </c>
      <c r="G14" s="3">
        <v>79841.285402062291</v>
      </c>
      <c r="H14" s="3">
        <v>17610.982947715922</v>
      </c>
    </row>
    <row r="15" spans="1:62">
      <c r="A15">
        <v>1978</v>
      </c>
      <c r="B15" s="3">
        <v>69070.06228686843</v>
      </c>
      <c r="C15" s="3">
        <v>429659.5604599748</v>
      </c>
      <c r="D15" s="3">
        <v>480349.04411360912</v>
      </c>
      <c r="E15" s="3">
        <v>334277.47430416814</v>
      </c>
      <c r="F15" s="3">
        <v>151113.25263290835</v>
      </c>
      <c r="G15" s="3">
        <v>37662.102599342041</v>
      </c>
      <c r="H15" s="3">
        <v>33401.308637553899</v>
      </c>
    </row>
    <row r="16" spans="1:62">
      <c r="A16">
        <v>1979</v>
      </c>
      <c r="B16" s="3">
        <v>69806.249657452339</v>
      </c>
      <c r="C16" s="3">
        <v>249376.96518013731</v>
      </c>
      <c r="D16" s="3">
        <v>578942.45292286971</v>
      </c>
      <c r="E16" s="3">
        <v>351613.27518841351</v>
      </c>
      <c r="F16" s="3">
        <v>164680.75779650008</v>
      </c>
      <c r="G16" s="3">
        <v>64123.537388923462</v>
      </c>
      <c r="H16" s="3">
        <v>5262.0158811133224</v>
      </c>
    </row>
    <row r="17" spans="1:8">
      <c r="A17">
        <v>1980</v>
      </c>
      <c r="B17" s="3">
        <v>80768.399112680199</v>
      </c>
      <c r="C17" s="3">
        <v>252602.97914069836</v>
      </c>
      <c r="D17" s="3">
        <v>312091.90251317027</v>
      </c>
      <c r="E17" s="3">
        <v>465051.30506010802</v>
      </c>
      <c r="F17" s="3">
        <v>185369.03987846037</v>
      </c>
      <c r="G17" s="3">
        <v>62936.366699480845</v>
      </c>
      <c r="H17" s="3">
        <v>22018.777094077053</v>
      </c>
    </row>
    <row r="18" spans="1:8">
      <c r="A18">
        <v>1981</v>
      </c>
      <c r="B18" s="3">
        <v>92218.318776390443</v>
      </c>
      <c r="C18" s="3">
        <v>292270.94044451154</v>
      </c>
      <c r="D18" s="3">
        <v>328750.27699877368</v>
      </c>
      <c r="E18" s="3">
        <v>238894.27458965543</v>
      </c>
      <c r="F18" s="3">
        <v>291864.48224810581</v>
      </c>
      <c r="G18" s="3">
        <v>63446.533610877268</v>
      </c>
      <c r="H18" s="3">
        <v>13135.528775639124</v>
      </c>
    </row>
    <row r="19" spans="1:8">
      <c r="A19">
        <v>1982</v>
      </c>
      <c r="B19" s="3">
        <v>75165.692032215549</v>
      </c>
      <c r="C19" s="3">
        <v>333639.48327209498</v>
      </c>
      <c r="D19" s="3">
        <v>368543.48970140796</v>
      </c>
      <c r="E19" s="3">
        <v>216989.25592510041</v>
      </c>
      <c r="F19" s="3">
        <v>122937.04614905786</v>
      </c>
      <c r="G19" s="3">
        <v>164787.12257008138</v>
      </c>
      <c r="H19" s="3">
        <v>20259.940497524534</v>
      </c>
    </row>
    <row r="20" spans="1:8">
      <c r="A20">
        <v>1983</v>
      </c>
      <c r="B20" s="3">
        <v>71964.522994727697</v>
      </c>
      <c r="C20" s="3">
        <v>267083.53640779661</v>
      </c>
      <c r="D20" s="3">
        <v>370634.32125648373</v>
      </c>
      <c r="E20" s="3">
        <v>283317.6896382065</v>
      </c>
      <c r="F20" s="3">
        <v>103882.26875529536</v>
      </c>
      <c r="G20" s="3">
        <v>38852.003886517487</v>
      </c>
      <c r="H20" s="3">
        <v>90170.533557423812</v>
      </c>
    </row>
    <row r="21" spans="1:8">
      <c r="A21">
        <v>1984</v>
      </c>
      <c r="B21" s="3">
        <v>81566.532355618823</v>
      </c>
      <c r="C21" s="3">
        <v>256754.56384292673</v>
      </c>
      <c r="D21" s="3">
        <v>328386.63045399415</v>
      </c>
      <c r="E21" s="3">
        <v>254884.95838493007</v>
      </c>
      <c r="F21" s="3">
        <v>154894.54870606106</v>
      </c>
      <c r="G21" s="3">
        <v>43581.714335329045</v>
      </c>
      <c r="H21" s="3">
        <v>3963.0704257237094</v>
      </c>
    </row>
    <row r="22" spans="1:8">
      <c r="A22">
        <v>1985</v>
      </c>
      <c r="B22" s="3">
        <v>109386.86092888958</v>
      </c>
      <c r="C22" s="3">
        <v>295159.08922641649</v>
      </c>
      <c r="D22" s="3">
        <v>322511.15485174389</v>
      </c>
      <c r="E22" s="3">
        <v>234192.75040409109</v>
      </c>
      <c r="F22" s="3">
        <v>136178.34817481885</v>
      </c>
      <c r="G22" s="3">
        <v>70318.892470668303</v>
      </c>
      <c r="H22" s="3">
        <v>18366.834320708753</v>
      </c>
    </row>
    <row r="23" spans="1:8">
      <c r="A23">
        <v>1986</v>
      </c>
      <c r="B23" s="3">
        <v>88133.533955744555</v>
      </c>
      <c r="C23" s="3">
        <v>395107.29182389559</v>
      </c>
      <c r="D23" s="3">
        <v>386716.74005686474</v>
      </c>
      <c r="E23" s="3">
        <v>264037.83995239832</v>
      </c>
      <c r="F23" s="3">
        <v>131020.51712714952</v>
      </c>
      <c r="G23" s="3">
        <v>53740.435849172769</v>
      </c>
      <c r="H23" s="3">
        <v>21732.767679626751</v>
      </c>
    </row>
    <row r="24" spans="1:8">
      <c r="A24">
        <v>1987</v>
      </c>
      <c r="B24" s="3">
        <v>87689.571898641152</v>
      </c>
      <c r="C24" s="3">
        <v>318871.12238358927</v>
      </c>
      <c r="D24" s="3">
        <v>498623.36324149027</v>
      </c>
      <c r="E24" s="3">
        <v>311706.95338989585</v>
      </c>
      <c r="F24" s="3">
        <v>152392.72740445327</v>
      </c>
      <c r="G24" s="3">
        <v>63702.181224596483</v>
      </c>
      <c r="H24" s="3">
        <v>17310.207803141831</v>
      </c>
    </row>
    <row r="25" spans="1:8">
      <c r="A25">
        <v>1988</v>
      </c>
      <c r="B25" s="3">
        <v>53319.955077718616</v>
      </c>
      <c r="C25" s="3">
        <v>316336.24859826261</v>
      </c>
      <c r="D25" s="3">
        <v>419908.23219010414</v>
      </c>
      <c r="E25" s="3">
        <v>422782.83730607957</v>
      </c>
      <c r="F25" s="3">
        <v>179005.8936041813</v>
      </c>
      <c r="G25" s="3">
        <v>70079.767780817987</v>
      </c>
      <c r="H25" s="3">
        <v>27643.048398593724</v>
      </c>
    </row>
    <row r="26" spans="1:8">
      <c r="A26">
        <v>1989</v>
      </c>
      <c r="B26" s="3">
        <v>64770.76573188664</v>
      </c>
      <c r="C26" s="3">
        <v>192135.21118489647</v>
      </c>
      <c r="D26" s="3">
        <v>364360.09084307787</v>
      </c>
      <c r="E26" s="3">
        <v>303360.3778985251</v>
      </c>
      <c r="F26" s="3">
        <v>256704.29626656882</v>
      </c>
      <c r="G26" s="3">
        <v>89580.788489801635</v>
      </c>
      <c r="H26" s="3">
        <v>29949.496014428238</v>
      </c>
    </row>
    <row r="27" spans="1:8">
      <c r="A27">
        <v>1990</v>
      </c>
      <c r="B27" s="3">
        <v>73746.682118051685</v>
      </c>
      <c r="C27" s="3">
        <v>234381.42666860961</v>
      </c>
      <c r="D27" s="3">
        <v>240095.29222969187</v>
      </c>
      <c r="E27" s="3">
        <v>249814.05302293645</v>
      </c>
      <c r="F27" s="3">
        <v>125185.53757113349</v>
      </c>
      <c r="G27" s="3">
        <v>112029.79682430325</v>
      </c>
      <c r="H27" s="3">
        <v>27653.159889099643</v>
      </c>
    </row>
    <row r="28" spans="1:8">
      <c r="A28">
        <v>1991</v>
      </c>
      <c r="B28" s="3">
        <v>79850.430071982468</v>
      </c>
      <c r="C28" s="3">
        <v>264822.03605696984</v>
      </c>
      <c r="D28" s="3">
        <v>306967.24561775674</v>
      </c>
      <c r="E28" s="3">
        <v>189909.25549646682</v>
      </c>
      <c r="F28" s="3">
        <v>167696.84422428708</v>
      </c>
      <c r="G28" s="3">
        <v>49827.288437554205</v>
      </c>
      <c r="H28" s="3">
        <v>51103.042034634025</v>
      </c>
    </row>
    <row r="29" spans="1:8">
      <c r="A29">
        <v>1992</v>
      </c>
      <c r="B29" s="3">
        <v>78964.478070474855</v>
      </c>
      <c r="C29" s="3">
        <v>288108.3703135305</v>
      </c>
      <c r="D29" s="3">
        <v>350743.04827088607</v>
      </c>
      <c r="E29" s="3">
        <v>233751.95590193593</v>
      </c>
      <c r="F29" s="3">
        <v>106262.27028082265</v>
      </c>
      <c r="G29" s="3">
        <v>97394.110792746083</v>
      </c>
      <c r="H29" s="3">
        <v>17679.183346944737</v>
      </c>
    </row>
    <row r="30" spans="1:8">
      <c r="A30">
        <v>1993</v>
      </c>
      <c r="B30" s="3">
        <v>99526.785581881311</v>
      </c>
      <c r="C30" s="3">
        <v>285311.81652274868</v>
      </c>
      <c r="D30" s="3">
        <v>366945.51858990773</v>
      </c>
      <c r="E30" s="3">
        <v>267316.28123317286</v>
      </c>
      <c r="F30" s="3">
        <v>135628.77560683005</v>
      </c>
      <c r="G30" s="3">
        <v>52024.354494794461</v>
      </c>
      <c r="H30" s="3">
        <v>54943.943018951199</v>
      </c>
    </row>
    <row r="31" spans="1:8">
      <c r="A31">
        <v>1994</v>
      </c>
      <c r="B31" s="3">
        <v>136783.6599142866</v>
      </c>
      <c r="C31" s="3">
        <v>357813.41192069801</v>
      </c>
      <c r="D31" s="3">
        <v>298608.41762755235</v>
      </c>
      <c r="E31" s="3">
        <v>221354.0401609953</v>
      </c>
      <c r="F31" s="3">
        <v>147533.96958852734</v>
      </c>
      <c r="G31" s="3">
        <v>68809.980323989774</v>
      </c>
      <c r="H31" s="3">
        <v>24568.650150762616</v>
      </c>
    </row>
    <row r="32" spans="1:8">
      <c r="A32">
        <v>1995</v>
      </c>
      <c r="B32" s="3">
        <v>147274.45264030475</v>
      </c>
      <c r="C32" s="3">
        <v>492631.23897075618</v>
      </c>
      <c r="D32" s="3">
        <v>381866.56220364664</v>
      </c>
      <c r="E32" s="3">
        <v>151875.10503319665</v>
      </c>
      <c r="F32" s="3">
        <v>63863.451019086628</v>
      </c>
      <c r="G32" s="3">
        <v>29758.756208491403</v>
      </c>
      <c r="H32" s="3">
        <v>12026.830852392763</v>
      </c>
    </row>
    <row r="33" spans="1:8">
      <c r="A33">
        <v>1996</v>
      </c>
      <c r="B33" s="3">
        <v>69345.583880400474</v>
      </c>
      <c r="C33" s="3">
        <v>524606.15372169495</v>
      </c>
      <c r="D33" s="3">
        <v>580971.94024499319</v>
      </c>
      <c r="E33" s="3">
        <v>258325.90786640014</v>
      </c>
      <c r="F33" s="3">
        <v>45812.080993060925</v>
      </c>
      <c r="G33" s="3">
        <v>8499.1402781058077</v>
      </c>
      <c r="H33" s="3">
        <v>1260.3523327256044</v>
      </c>
    </row>
    <row r="34" spans="1:8">
      <c r="A34">
        <v>1997</v>
      </c>
      <c r="B34" s="3">
        <v>64892.454073175148</v>
      </c>
      <c r="C34" s="3">
        <v>249378.55246455118</v>
      </c>
      <c r="D34" s="3">
        <v>481386.20213367662</v>
      </c>
      <c r="E34" s="3">
        <v>195710.2664165305</v>
      </c>
      <c r="F34" s="3">
        <v>66902.763022682208</v>
      </c>
      <c r="G34" s="3">
        <v>8429.3652413057443</v>
      </c>
      <c r="H34" s="3">
        <v>1002.5362798266909</v>
      </c>
    </row>
    <row r="35" spans="1:8">
      <c r="A35">
        <v>1998</v>
      </c>
      <c r="B35" s="3">
        <v>75165.236270630077</v>
      </c>
      <c r="C35" s="3">
        <v>234591.40572972747</v>
      </c>
      <c r="D35" s="3">
        <v>286387.73979798349</v>
      </c>
      <c r="E35" s="3">
        <v>335089.44423233939</v>
      </c>
      <c r="F35" s="3">
        <v>61385.819812706599</v>
      </c>
      <c r="G35" s="3">
        <v>20899.06549372158</v>
      </c>
      <c r="H35" s="3">
        <v>47.293902106901712</v>
      </c>
    </row>
    <row r="36" spans="1:8">
      <c r="A36">
        <v>1999</v>
      </c>
      <c r="B36" s="3">
        <v>70131.371276871534</v>
      </c>
      <c r="C36" s="3">
        <v>269913.62442865851</v>
      </c>
      <c r="D36" s="3">
        <v>265599.43935589585</v>
      </c>
      <c r="E36" s="3">
        <v>145225.06226870118</v>
      </c>
      <c r="F36" s="3">
        <v>196123.38002422111</v>
      </c>
      <c r="G36" s="3">
        <v>21400.03256448828</v>
      </c>
      <c r="H36" s="3">
        <v>10438.048278715713</v>
      </c>
    </row>
    <row r="37" spans="1:8">
      <c r="A37">
        <v>2000</v>
      </c>
      <c r="B37" s="3">
        <v>56176.55581071003</v>
      </c>
      <c r="C37" s="3">
        <v>253745.69728769906</v>
      </c>
      <c r="D37" s="3">
        <v>295774.89709056471</v>
      </c>
      <c r="E37" s="3">
        <v>186959.52639387333</v>
      </c>
      <c r="F37" s="3">
        <v>60998.880669415958</v>
      </c>
      <c r="G37" s="3">
        <v>121493.76590496962</v>
      </c>
      <c r="H37" s="3">
        <v>986.14723490110066</v>
      </c>
    </row>
    <row r="38" spans="1:8">
      <c r="A38">
        <v>2001</v>
      </c>
      <c r="B38" s="3">
        <v>63876.668134953252</v>
      </c>
      <c r="C38" s="3">
        <v>201385.85117263542</v>
      </c>
      <c r="D38" s="3">
        <v>310966.34504075453</v>
      </c>
      <c r="E38" s="3">
        <v>217717.97382693496</v>
      </c>
      <c r="F38" s="3">
        <v>95479.236917930277</v>
      </c>
      <c r="G38" s="3">
        <v>22606.139746288558</v>
      </c>
      <c r="H38" s="3">
        <v>80152.143163399654</v>
      </c>
    </row>
    <row r="39" spans="1:8">
      <c r="A39">
        <v>2002</v>
      </c>
      <c r="B39" s="3">
        <v>80600.524553682626</v>
      </c>
      <c r="C39" s="3">
        <v>228925.65989635626</v>
      </c>
      <c r="D39" s="3">
        <v>232139.45987423114</v>
      </c>
      <c r="E39" s="3">
        <v>205714.73031859682</v>
      </c>
      <c r="F39" s="3">
        <v>138012.56823158526</v>
      </c>
      <c r="G39" s="3">
        <v>55666.696225582433</v>
      </c>
      <c r="H39" s="3">
        <v>9149.4411494057749</v>
      </c>
    </row>
    <row r="40" spans="1:8">
      <c r="A40">
        <v>2003</v>
      </c>
      <c r="B40" s="3">
        <v>53394.947664803294</v>
      </c>
      <c r="C40" s="3">
        <v>291144.40224348725</v>
      </c>
      <c r="D40" s="3">
        <v>310056.40550318768</v>
      </c>
      <c r="E40" s="3">
        <v>167073.9554231888</v>
      </c>
      <c r="F40" s="3">
        <v>114910.01872494197</v>
      </c>
      <c r="G40" s="3">
        <v>63720.163248708166</v>
      </c>
      <c r="H40" s="3">
        <v>20368.048672368295</v>
      </c>
    </row>
    <row r="41" spans="1:8">
      <c r="A41">
        <v>2004</v>
      </c>
      <c r="B41" s="3">
        <v>61664.428222872659</v>
      </c>
      <c r="C41" s="3">
        <v>193216.5517754766</v>
      </c>
      <c r="D41" s="3">
        <v>410282.94727896078</v>
      </c>
      <c r="E41" s="3">
        <v>260484.38159946591</v>
      </c>
      <c r="F41" s="3">
        <v>88286.862529994294</v>
      </c>
      <c r="G41" s="3">
        <v>48064.770722440182</v>
      </c>
      <c r="H41" s="3">
        <v>21643.914025287566</v>
      </c>
    </row>
    <row r="42" spans="1:8">
      <c r="A42">
        <v>2005</v>
      </c>
      <c r="B42" s="3">
        <v>53907.263869411261</v>
      </c>
      <c r="C42" s="3">
        <v>223140.74101590805</v>
      </c>
      <c r="D42" s="3">
        <v>262147.77975668001</v>
      </c>
      <c r="E42" s="3">
        <v>287331.58938391705</v>
      </c>
      <c r="F42" s="3">
        <v>163174.34067325562</v>
      </c>
      <c r="G42" s="3">
        <v>37838.256350074618</v>
      </c>
      <c r="H42" s="3">
        <v>18028.074610018466</v>
      </c>
    </row>
    <row r="43" spans="1:8">
      <c r="A43">
        <v>2006</v>
      </c>
      <c r="B43" s="3">
        <v>58590.060306823085</v>
      </c>
      <c r="C43" s="3">
        <v>195070.43448914582</v>
      </c>
      <c r="D43" s="3">
        <v>313149.06970272155</v>
      </c>
      <c r="E43" s="3">
        <v>201603.63599186248</v>
      </c>
      <c r="F43" s="3">
        <v>163001.82141476302</v>
      </c>
      <c r="G43" s="3">
        <v>86353.4143388128</v>
      </c>
      <c r="H43" s="3">
        <v>15451.176026484891</v>
      </c>
    </row>
    <row r="44" spans="1:8">
      <c r="A44">
        <v>2007</v>
      </c>
      <c r="B44" s="3">
        <v>69591.161161704906</v>
      </c>
      <c r="C44" s="3">
        <v>211861.72176774184</v>
      </c>
      <c r="D44" s="3">
        <v>266077.20218051842</v>
      </c>
      <c r="E44" s="3">
        <v>254523.94921050186</v>
      </c>
      <c r="F44" s="3">
        <v>120386.49544535356</v>
      </c>
      <c r="G44" s="3">
        <v>92886.23610031858</v>
      </c>
      <c r="H44" s="3">
        <v>47579.652751189147</v>
      </c>
    </row>
    <row r="45" spans="1:8">
      <c r="A45">
        <v>2008</v>
      </c>
      <c r="B45" s="3">
        <v>61846.650697760269</v>
      </c>
      <c r="C45" s="3">
        <v>251824.65348832044</v>
      </c>
      <c r="D45" s="3">
        <v>290180.76499404432</v>
      </c>
      <c r="E45" s="3">
        <v>188462.71369991341</v>
      </c>
      <c r="F45" s="3">
        <v>151233.35480538837</v>
      </c>
      <c r="G45" s="3">
        <v>53921.433063987948</v>
      </c>
      <c r="H45" s="3">
        <v>45386.636713971078</v>
      </c>
    </row>
    <row r="46" spans="1:8">
      <c r="A46">
        <v>2009</v>
      </c>
      <c r="B46" s="3">
        <v>65907.385703079723</v>
      </c>
      <c r="C46" s="3">
        <v>222335.45003991728</v>
      </c>
      <c r="D46" s="3">
        <v>331239.62969243218</v>
      </c>
      <c r="E46" s="3">
        <v>205179.55130595213</v>
      </c>
      <c r="F46" s="3">
        <v>85518.645692638616</v>
      </c>
      <c r="G46" s="3">
        <v>68309.177035765955</v>
      </c>
      <c r="H46" s="3">
        <v>8436.482164562889</v>
      </c>
    </row>
    <row r="47" spans="1:8">
      <c r="A47">
        <v>2010</v>
      </c>
      <c r="B47" s="3">
        <v>59757.294890762059</v>
      </c>
      <c r="C47" s="3">
        <v>238441.62784262901</v>
      </c>
      <c r="D47" s="3">
        <v>302031.88502092753</v>
      </c>
      <c r="E47" s="3">
        <v>238644.45509321796</v>
      </c>
      <c r="F47" s="3">
        <v>94549.187974737259</v>
      </c>
      <c r="G47" s="3">
        <v>35377.064115196503</v>
      </c>
      <c r="H47" s="3">
        <v>40328.982546115549</v>
      </c>
    </row>
    <row r="48" spans="1:8">
      <c r="A48">
        <v>2011</v>
      </c>
      <c r="B48" s="3">
        <v>56747.112314939237</v>
      </c>
      <c r="C48" s="3">
        <v>216235.69669544933</v>
      </c>
      <c r="D48" s="3">
        <v>319242.19142316922</v>
      </c>
      <c r="E48" s="3">
        <v>233982.07658887355</v>
      </c>
      <c r="F48" s="3">
        <v>152974.25950378162</v>
      </c>
      <c r="G48" s="3">
        <v>47311.144598447761</v>
      </c>
      <c r="H48" s="3">
        <v>10840.39828844498</v>
      </c>
    </row>
    <row r="49" spans="1:16">
      <c r="A49">
        <v>2012</v>
      </c>
      <c r="B49" s="3">
        <v>54416.053018176972</v>
      </c>
      <c r="C49" s="3">
        <v>204861.99392187854</v>
      </c>
      <c r="D49" s="3">
        <v>283873.34146772127</v>
      </c>
      <c r="E49" s="3">
        <v>237994.52096903045</v>
      </c>
      <c r="F49" s="3">
        <v>128794.37152216112</v>
      </c>
      <c r="G49" s="3">
        <v>71423.095761751785</v>
      </c>
      <c r="H49" s="3">
        <v>14878.105919233421</v>
      </c>
    </row>
    <row r="50" spans="1:16">
      <c r="A50">
        <v>2013</v>
      </c>
      <c r="B50" s="3">
        <v>51632.6</v>
      </c>
      <c r="C50" s="3">
        <v>196910.45504965424</v>
      </c>
      <c r="D50" s="3">
        <v>279652.30125477246</v>
      </c>
      <c r="E50" s="3">
        <v>217112.99440531386</v>
      </c>
      <c r="F50" s="3">
        <v>132174.83535400702</v>
      </c>
      <c r="G50" s="3">
        <v>53767.050382057758</v>
      </c>
      <c r="H50" s="3">
        <v>29708.501638919577</v>
      </c>
    </row>
    <row r="52" spans="1:16">
      <c r="A52" t="s">
        <v>22</v>
      </c>
    </row>
    <row r="53" spans="1:16">
      <c r="A53" t="s">
        <v>23</v>
      </c>
      <c r="B53" t="s">
        <v>20</v>
      </c>
      <c r="C53" t="s">
        <v>15</v>
      </c>
      <c r="D53" t="s">
        <v>16</v>
      </c>
      <c r="E53" t="s">
        <v>17</v>
      </c>
      <c r="F53" t="s">
        <v>18</v>
      </c>
      <c r="G53" t="s">
        <v>19</v>
      </c>
      <c r="H53" t="s">
        <v>21</v>
      </c>
    </row>
    <row r="54" spans="1:16">
      <c r="A54">
        <v>1968</v>
      </c>
    </row>
    <row r="55" spans="1:16">
      <c r="A55">
        <v>1969</v>
      </c>
    </row>
    <row r="56" spans="1:16">
      <c r="A56">
        <v>1970</v>
      </c>
    </row>
    <row r="57" spans="1:16">
      <c r="A57">
        <v>1971</v>
      </c>
    </row>
    <row r="58" spans="1:16">
      <c r="A58">
        <v>1972</v>
      </c>
    </row>
    <row r="59" spans="1:16">
      <c r="A59">
        <v>1973</v>
      </c>
      <c r="J59">
        <v>0</v>
      </c>
      <c r="K59">
        <v>1</v>
      </c>
      <c r="L59">
        <v>2</v>
      </c>
      <c r="M59">
        <v>3</v>
      </c>
      <c r="N59">
        <v>4</v>
      </c>
      <c r="O59">
        <v>5</v>
      </c>
      <c r="P59">
        <v>6</v>
      </c>
    </row>
    <row r="60" spans="1:16">
      <c r="A60">
        <v>1974</v>
      </c>
      <c r="B60" s="2">
        <v>2.4292507585621514E-3</v>
      </c>
      <c r="C60" s="2">
        <v>5.1514236462548491E-2</v>
      </c>
      <c r="D60" s="2">
        <v>0.19775791827736217</v>
      </c>
      <c r="E60" s="2">
        <v>0.42336066914886183</v>
      </c>
      <c r="F60" s="2">
        <v>0.44747801198612114</v>
      </c>
      <c r="G60" s="2">
        <v>1.1171254770335681</v>
      </c>
      <c r="H60" s="2">
        <v>0</v>
      </c>
      <c r="J60" s="2">
        <f>B60/MAX($B60:$H60)</f>
        <v>2.1745549703268969E-3</v>
      </c>
      <c r="K60" s="2">
        <f t="shared" ref="K60:K99" si="0">C60/MAX($B60:$H60)</f>
        <v>4.6113205294843126E-2</v>
      </c>
      <c r="L60" s="2">
        <f t="shared" ref="L60:L99" si="1">D60/MAX($B60:$H60)</f>
        <v>0.1770239085429253</v>
      </c>
      <c r="M60" s="2">
        <f t="shared" ref="M60:M99" si="2">E60/MAX($B60:$H60)</f>
        <v>0.37897324683083961</v>
      </c>
      <c r="N60" s="2">
        <f t="shared" ref="N60:N99" si="3">F60/MAX($B60:$H60)</f>
        <v>0.40056199700535072</v>
      </c>
      <c r="O60" s="2">
        <f t="shared" ref="O60:O99" si="4">G60/MAX($B60:$H60)</f>
        <v>1</v>
      </c>
      <c r="P60" s="2">
        <f t="shared" ref="P60:P99" si="5">H60/MAX($B60:$H60)</f>
        <v>0</v>
      </c>
    </row>
    <row r="61" spans="1:16">
      <c r="A61">
        <v>1975</v>
      </c>
      <c r="B61" s="2">
        <v>0</v>
      </c>
      <c r="C61" s="2">
        <v>2.5430922306062476E-2</v>
      </c>
      <c r="D61" s="2">
        <v>0.18310922496623655</v>
      </c>
      <c r="E61" s="2">
        <v>0.37137530708168676</v>
      </c>
      <c r="F61" s="2">
        <v>0.90456906208592447</v>
      </c>
      <c r="G61" s="2">
        <v>0.85529644975687547</v>
      </c>
      <c r="H61" s="2">
        <v>0.90416665762662307</v>
      </c>
      <c r="J61" s="2">
        <f t="shared" ref="J61:J99" si="6">B61/MAX($B61:$H61)</f>
        <v>0</v>
      </c>
      <c r="K61" s="2">
        <f t="shared" si="0"/>
        <v>2.8113853736517477E-2</v>
      </c>
      <c r="L61" s="2">
        <f t="shared" si="1"/>
        <v>0.20242702590777212</v>
      </c>
      <c r="M61" s="2">
        <f t="shared" si="2"/>
        <v>0.41055495113363721</v>
      </c>
      <c r="N61" s="2">
        <f t="shared" si="3"/>
        <v>1</v>
      </c>
      <c r="O61" s="2">
        <f t="shared" si="4"/>
        <v>0.9455291868865966</v>
      </c>
      <c r="P61" s="2">
        <f t="shared" si="5"/>
        <v>0.99955514235875653</v>
      </c>
    </row>
    <row r="62" spans="1:16">
      <c r="A62">
        <v>1976</v>
      </c>
      <c r="B62" s="2">
        <v>0</v>
      </c>
      <c r="C62" s="2">
        <v>4.9701855163697628E-2</v>
      </c>
      <c r="D62" s="2">
        <v>0.32714777834766129</v>
      </c>
      <c r="E62" s="2">
        <v>0.5595748546845345</v>
      </c>
      <c r="F62" s="2">
        <v>0.49843941020960514</v>
      </c>
      <c r="G62" s="2">
        <v>0.88436533433151554</v>
      </c>
      <c r="H62" s="2">
        <v>0.25276368354683798</v>
      </c>
      <c r="J62" s="2">
        <f t="shared" si="6"/>
        <v>0</v>
      </c>
      <c r="K62" s="2">
        <f t="shared" si="0"/>
        <v>5.6200591807758785E-2</v>
      </c>
      <c r="L62" s="2">
        <f t="shared" si="1"/>
        <v>0.36992379240526158</v>
      </c>
      <c r="M62" s="2">
        <f t="shared" si="2"/>
        <v>0.63274173349129803</v>
      </c>
      <c r="N62" s="2">
        <f t="shared" si="3"/>
        <v>0.56361256017160755</v>
      </c>
      <c r="O62" s="2">
        <f t="shared" si="4"/>
        <v>1</v>
      </c>
      <c r="P62" s="2">
        <f t="shared" si="5"/>
        <v>0.28581364933068071</v>
      </c>
    </row>
    <row r="63" spans="1:16">
      <c r="A63">
        <v>1977</v>
      </c>
      <c r="B63" s="2">
        <v>0</v>
      </c>
      <c r="C63" s="2">
        <v>3.6184071265494611E-2</v>
      </c>
      <c r="D63" s="2">
        <v>0.30065370575407513</v>
      </c>
      <c r="E63" s="2">
        <v>0.66488480537393835</v>
      </c>
      <c r="F63" s="2">
        <v>1.0647609094083783</v>
      </c>
      <c r="G63" s="2">
        <v>0.53584024244815265</v>
      </c>
      <c r="H63" s="2">
        <v>0.44646026538011707</v>
      </c>
      <c r="J63" s="2">
        <f t="shared" si="6"/>
        <v>0</v>
      </c>
      <c r="K63" s="2">
        <f t="shared" si="0"/>
        <v>3.3983282956546422E-2</v>
      </c>
      <c r="L63" s="2">
        <f t="shared" si="1"/>
        <v>0.28236734002671998</v>
      </c>
      <c r="M63" s="2">
        <f t="shared" si="2"/>
        <v>0.62444516839313124</v>
      </c>
      <c r="N63" s="2">
        <f t="shared" si="3"/>
        <v>1</v>
      </c>
      <c r="O63" s="2">
        <f t="shared" si="4"/>
        <v>0.50324935646434077</v>
      </c>
      <c r="P63" s="2">
        <f t="shared" si="5"/>
        <v>0.41930565015594662</v>
      </c>
    </row>
    <row r="64" spans="1:16">
      <c r="A64">
        <v>1978</v>
      </c>
      <c r="B64" s="2">
        <v>2.2511782123024737E-3</v>
      </c>
      <c r="C64" s="2">
        <v>6.9873065502247589E-2</v>
      </c>
      <c r="D64" s="2">
        <v>0.32961725748104553</v>
      </c>
      <c r="E64" s="2">
        <v>0.54556980082033979</v>
      </c>
      <c r="F64" s="2">
        <v>0.58889524014644867</v>
      </c>
      <c r="G64" s="2">
        <v>1.6325347429140447</v>
      </c>
      <c r="H64" s="2">
        <v>0.22064062062513412</v>
      </c>
      <c r="J64" s="2">
        <f t="shared" si="6"/>
        <v>1.3789465872463833E-3</v>
      </c>
      <c r="K64" s="2">
        <f t="shared" si="0"/>
        <v>4.280035436031545E-2</v>
      </c>
      <c r="L64" s="2">
        <f t="shared" si="1"/>
        <v>0.20190520227011202</v>
      </c>
      <c r="M64" s="2">
        <f t="shared" si="2"/>
        <v>0.33418572143004299</v>
      </c>
      <c r="N64" s="2">
        <f t="shared" si="3"/>
        <v>0.36072447627992371</v>
      </c>
      <c r="O64" s="2">
        <f t="shared" si="4"/>
        <v>1</v>
      </c>
      <c r="P64" s="2">
        <f t="shared" si="5"/>
        <v>0.13515217460627799</v>
      </c>
    </row>
    <row r="65" spans="1:16">
      <c r="A65">
        <v>1979</v>
      </c>
      <c r="B65" s="2">
        <v>0</v>
      </c>
      <c r="C65" s="2">
        <v>0.14375093668512195</v>
      </c>
      <c r="D65" s="2">
        <v>0.23669151342147221</v>
      </c>
      <c r="E65" s="2">
        <v>0.47779046323314311</v>
      </c>
      <c r="F65" s="2">
        <v>0.69356179646451954</v>
      </c>
      <c r="G65" s="2">
        <v>0.73331049170369933</v>
      </c>
      <c r="H65" s="2">
        <v>0.8941466037507001</v>
      </c>
      <c r="J65" s="2">
        <f t="shared" si="6"/>
        <v>0</v>
      </c>
      <c r="K65" s="2">
        <f t="shared" si="0"/>
        <v>0.16076886729997761</v>
      </c>
      <c r="L65" s="2">
        <f t="shared" si="1"/>
        <v>0.2647121986804134</v>
      </c>
      <c r="M65" s="2">
        <f t="shared" si="2"/>
        <v>0.53435360737147908</v>
      </c>
      <c r="N65" s="2">
        <f t="shared" si="3"/>
        <v>0.77566899382631194</v>
      </c>
      <c r="O65" s="2">
        <f t="shared" si="4"/>
        <v>0.82012333170831564</v>
      </c>
      <c r="P65" s="2">
        <f t="shared" si="5"/>
        <v>1</v>
      </c>
    </row>
    <row r="66" spans="1:16">
      <c r="A66">
        <v>1980</v>
      </c>
      <c r="B66" s="2">
        <v>0</v>
      </c>
      <c r="C66" s="2">
        <v>0.10460355010249534</v>
      </c>
      <c r="D66" s="2">
        <v>0.28491277966028322</v>
      </c>
      <c r="E66" s="2">
        <v>0.303465330180755</v>
      </c>
      <c r="F66" s="2">
        <v>0.80382824889328519</v>
      </c>
      <c r="G66" s="2">
        <v>1.2311980750622293</v>
      </c>
      <c r="H66" s="2">
        <v>0.45759786015731974</v>
      </c>
      <c r="J66" s="2">
        <f t="shared" si="6"/>
        <v>0</v>
      </c>
      <c r="K66" s="2">
        <f t="shared" si="0"/>
        <v>8.4960781064580757E-2</v>
      </c>
      <c r="L66" s="2">
        <f t="shared" si="1"/>
        <v>0.23141100155300573</v>
      </c>
      <c r="M66" s="2">
        <f t="shared" si="2"/>
        <v>0.24647969837462322</v>
      </c>
      <c r="N66" s="2">
        <f t="shared" si="3"/>
        <v>0.65288296430503823</v>
      </c>
      <c r="O66" s="2">
        <f t="shared" si="4"/>
        <v>1</v>
      </c>
      <c r="P66" s="2">
        <f t="shared" si="5"/>
        <v>0.37166875860668563</v>
      </c>
    </row>
    <row r="67" spans="1:16">
      <c r="A67">
        <v>1981</v>
      </c>
      <c r="B67" s="2">
        <v>1.9323877734267469E-4</v>
      </c>
      <c r="C67" s="2">
        <v>0.13620549986149533</v>
      </c>
      <c r="D67" s="2">
        <v>0.4330867498376969</v>
      </c>
      <c r="E67" s="2">
        <v>0.50195587377044248</v>
      </c>
      <c r="F67" s="2">
        <v>0.30331227947061334</v>
      </c>
      <c r="G67" s="2">
        <v>0.80594658980255185</v>
      </c>
      <c r="H67" s="2">
        <v>0.48293956403554894</v>
      </c>
      <c r="J67" s="2">
        <f t="shared" si="6"/>
        <v>2.3976623238770213E-4</v>
      </c>
      <c r="K67" s="2">
        <f t="shared" si="0"/>
        <v>0.16900065287808239</v>
      </c>
      <c r="L67" s="2">
        <f t="shared" si="1"/>
        <v>0.5373640825799616</v>
      </c>
      <c r="M67" s="2">
        <f t="shared" si="2"/>
        <v>0.62281530826182441</v>
      </c>
      <c r="N67" s="2">
        <f t="shared" si="3"/>
        <v>0.37634290324985625</v>
      </c>
      <c r="O67" s="2">
        <f t="shared" si="4"/>
        <v>1</v>
      </c>
      <c r="P67" s="2">
        <f t="shared" si="5"/>
        <v>0.59922030832572148</v>
      </c>
    </row>
    <row r="68" spans="1:16">
      <c r="A68">
        <v>1982</v>
      </c>
      <c r="B68" s="2">
        <v>1.8228885324019561E-2</v>
      </c>
      <c r="C68" s="2">
        <v>0.26292807149873576</v>
      </c>
      <c r="D68" s="2">
        <v>0.28062604081416637</v>
      </c>
      <c r="E68" s="2">
        <v>0.57419680360452108</v>
      </c>
      <c r="F68" s="2">
        <v>0.88358991034618695</v>
      </c>
      <c r="G68" s="2">
        <v>0.26734637077403822</v>
      </c>
      <c r="H68" s="2">
        <v>0.45242659344047387</v>
      </c>
      <c r="J68" s="2">
        <f t="shared" si="6"/>
        <v>2.0630481528334289E-2</v>
      </c>
      <c r="K68" s="2">
        <f t="shared" si="0"/>
        <v>0.29756798761511616</v>
      </c>
      <c r="L68" s="2">
        <f t="shared" si="1"/>
        <v>0.31759760668183529</v>
      </c>
      <c r="M68" s="2">
        <f t="shared" si="2"/>
        <v>0.64984536025264605</v>
      </c>
      <c r="N68" s="2">
        <f t="shared" si="3"/>
        <v>1</v>
      </c>
      <c r="O68" s="2">
        <f t="shared" si="4"/>
        <v>0.30256838341362791</v>
      </c>
      <c r="P68" s="2">
        <f t="shared" si="5"/>
        <v>0.51203232194357562</v>
      </c>
    </row>
    <row r="69" spans="1:16">
      <c r="A69">
        <v>1983</v>
      </c>
      <c r="B69" s="2">
        <v>1.414809866483635E-2</v>
      </c>
      <c r="C69" s="2">
        <v>0.16145278674429075</v>
      </c>
      <c r="D69" s="2">
        <v>0.39203978397657863</v>
      </c>
      <c r="E69" s="2">
        <v>0.44143148165653545</v>
      </c>
      <c r="F69" s="2">
        <v>0.60029772180443619</v>
      </c>
      <c r="G69" s="2">
        <v>1.9471351615421715</v>
      </c>
      <c r="H69" s="2">
        <v>0.20358235948940295</v>
      </c>
      <c r="J69" s="2">
        <f t="shared" si="6"/>
        <v>7.2661102034800515E-3</v>
      </c>
      <c r="K69" s="2">
        <f t="shared" si="0"/>
        <v>8.2918119878445828E-2</v>
      </c>
      <c r="L69" s="2">
        <f t="shared" si="1"/>
        <v>0.20134184401768748</v>
      </c>
      <c r="M69" s="2">
        <f t="shared" si="2"/>
        <v>0.22670818666071058</v>
      </c>
      <c r="N69" s="2">
        <f t="shared" si="3"/>
        <v>0.3082979207919947</v>
      </c>
      <c r="O69" s="2">
        <f t="shared" si="4"/>
        <v>1</v>
      </c>
      <c r="P69" s="2">
        <f t="shared" si="5"/>
        <v>0.10455481648647416</v>
      </c>
    </row>
    <row r="70" spans="1:16">
      <c r="A70">
        <v>1984</v>
      </c>
      <c r="B70" s="2">
        <v>0</v>
      </c>
      <c r="C70" s="2">
        <v>0.14006587218334243</v>
      </c>
      <c r="D70" s="2">
        <v>0.35568333383694511</v>
      </c>
      <c r="E70" s="2">
        <v>0.46445407937883387</v>
      </c>
      <c r="F70" s="2">
        <v>0.52138121255454817</v>
      </c>
      <c r="G70" s="2">
        <v>0.52848570161635755</v>
      </c>
      <c r="H70" s="2">
        <v>0.86017913656125089</v>
      </c>
      <c r="J70" s="2">
        <f t="shared" si="6"/>
        <v>0</v>
      </c>
      <c r="K70" s="2">
        <f t="shared" si="0"/>
        <v>0.1628333753167806</v>
      </c>
      <c r="L70" s="2">
        <f t="shared" si="1"/>
        <v>0.41349914072418092</v>
      </c>
      <c r="M70" s="2">
        <f t="shared" si="2"/>
        <v>0.53995041223109397</v>
      </c>
      <c r="N70" s="2">
        <f t="shared" si="3"/>
        <v>0.60613096783407294</v>
      </c>
      <c r="O70" s="2">
        <f t="shared" si="4"/>
        <v>0.6143902812257126</v>
      </c>
      <c r="P70" s="2">
        <f t="shared" si="5"/>
        <v>1</v>
      </c>
    </row>
    <row r="71" spans="1:16">
      <c r="A71">
        <v>1985</v>
      </c>
      <c r="B71" s="2">
        <v>1.8288900414504816E-3</v>
      </c>
      <c r="C71" s="2">
        <v>9.7904981718901496E-2</v>
      </c>
      <c r="D71" s="2">
        <v>0.21768146251017162</v>
      </c>
      <c r="E71" s="2">
        <v>0.41839775560029857</v>
      </c>
      <c r="F71" s="2">
        <v>0.66147685827537572</v>
      </c>
      <c r="G71" s="2">
        <v>0.83861394131936173</v>
      </c>
      <c r="H71" s="2">
        <v>0.47066747406126286</v>
      </c>
      <c r="J71" s="2">
        <f t="shared" si="6"/>
        <v>2.1808486018884366E-3</v>
      </c>
      <c r="K71" s="2">
        <f t="shared" si="0"/>
        <v>0.11674618903290714</v>
      </c>
      <c r="L71" s="2">
        <f t="shared" si="1"/>
        <v>0.25957291166385937</v>
      </c>
      <c r="M71" s="2">
        <f t="shared" si="2"/>
        <v>0.49891581213406511</v>
      </c>
      <c r="N71" s="2">
        <f t="shared" si="3"/>
        <v>0.78877398250105113</v>
      </c>
      <c r="O71" s="2">
        <f t="shared" si="4"/>
        <v>1</v>
      </c>
      <c r="P71" s="2">
        <f t="shared" si="5"/>
        <v>0.56124451415722754</v>
      </c>
    </row>
    <row r="72" spans="1:16">
      <c r="A72">
        <v>1986</v>
      </c>
      <c r="B72" s="2">
        <v>1.6154092538256393E-4</v>
      </c>
      <c r="C72" s="2">
        <v>0.13538929763514296</v>
      </c>
      <c r="D72" s="2">
        <v>0.23326515692750416</v>
      </c>
      <c r="E72" s="2">
        <v>0.3872386942241639</v>
      </c>
      <c r="F72" s="2">
        <v>0.45281228759125347</v>
      </c>
      <c r="G72" s="2">
        <v>0.79726393039551324</v>
      </c>
      <c r="H72" s="2">
        <v>0.34407099812416764</v>
      </c>
      <c r="J72" s="2">
        <f t="shared" si="6"/>
        <v>2.0261913178792044E-4</v>
      </c>
      <c r="K72" s="2">
        <f t="shared" si="0"/>
        <v>0.16981741236929898</v>
      </c>
      <c r="L72" s="2">
        <f t="shared" si="1"/>
        <v>0.29258210240589216</v>
      </c>
      <c r="M72" s="2">
        <f t="shared" si="2"/>
        <v>0.48570953665501881</v>
      </c>
      <c r="N72" s="2">
        <f t="shared" si="3"/>
        <v>0.56795782466493705</v>
      </c>
      <c r="O72" s="2">
        <f t="shared" si="4"/>
        <v>1</v>
      </c>
      <c r="P72" s="2">
        <f t="shared" si="5"/>
        <v>0.43156473660294409</v>
      </c>
    </row>
    <row r="73" spans="1:16">
      <c r="A73">
        <v>1987</v>
      </c>
      <c r="B73" s="2">
        <v>3.0927214464337993E-3</v>
      </c>
      <c r="C73" s="2">
        <v>9.2833795890130855E-2</v>
      </c>
      <c r="D73" s="2">
        <v>0.18262853165443793</v>
      </c>
      <c r="E73" s="2">
        <v>0.39225195388545697</v>
      </c>
      <c r="F73" s="2">
        <v>0.50850395017654937</v>
      </c>
      <c r="G73" s="2">
        <v>0.49923911276298583</v>
      </c>
      <c r="H73" s="2">
        <v>0.44524501261836846</v>
      </c>
      <c r="J73" s="2">
        <f t="shared" si="6"/>
        <v>6.0820008288235044E-3</v>
      </c>
      <c r="K73" s="2">
        <f t="shared" si="0"/>
        <v>0.18256258551757473</v>
      </c>
      <c r="L73" s="2">
        <f t="shared" si="1"/>
        <v>0.35914869804065525</v>
      </c>
      <c r="M73" s="2">
        <f t="shared" si="2"/>
        <v>0.77138428078930277</v>
      </c>
      <c r="N73" s="2">
        <f t="shared" si="3"/>
        <v>1</v>
      </c>
      <c r="O73" s="2">
        <f t="shared" si="4"/>
        <v>0.98178020562013957</v>
      </c>
      <c r="P73" s="2">
        <f t="shared" si="5"/>
        <v>0.87559794267828639</v>
      </c>
    </row>
    <row r="74" spans="1:16">
      <c r="A74">
        <v>1988</v>
      </c>
      <c r="B74" s="2">
        <v>4.2067650607822138E-3</v>
      </c>
      <c r="C74" s="2">
        <v>0.22674605892400501</v>
      </c>
      <c r="D74" s="2">
        <v>0.34275089205586934</v>
      </c>
      <c r="E74" s="2">
        <v>0.33654102583712076</v>
      </c>
      <c r="F74" s="2">
        <v>0.42395500914584539</v>
      </c>
      <c r="G74" s="2">
        <v>0.51451622696740218</v>
      </c>
      <c r="H74" s="2">
        <v>0.33829276584351387</v>
      </c>
      <c r="J74" s="2">
        <f t="shared" si="6"/>
        <v>8.1761562421018424E-3</v>
      </c>
      <c r="K74" s="2">
        <f t="shared" si="0"/>
        <v>0.44069758549786381</v>
      </c>
      <c r="L74" s="2">
        <f t="shared" si="1"/>
        <v>0.66616148158449573</v>
      </c>
      <c r="M74" s="2">
        <f t="shared" si="2"/>
        <v>0.65409215141905086</v>
      </c>
      <c r="N74" s="2">
        <f t="shared" si="3"/>
        <v>0.82398763522905483</v>
      </c>
      <c r="O74" s="2">
        <f t="shared" si="4"/>
        <v>1</v>
      </c>
      <c r="P74" s="2">
        <f t="shared" si="5"/>
        <v>0.65749678652010102</v>
      </c>
    </row>
    <row r="75" spans="1:16">
      <c r="A75">
        <v>1989</v>
      </c>
      <c r="B75" s="2">
        <v>0</v>
      </c>
      <c r="C75" s="2">
        <v>0.14524642602685711</v>
      </c>
      <c r="D75" s="2">
        <v>0.39506195020542739</v>
      </c>
      <c r="E75" s="2">
        <v>0.72273171725627749</v>
      </c>
      <c r="F75" s="2">
        <v>0.56083710677698118</v>
      </c>
      <c r="G75" s="2">
        <v>0.83979547050195713</v>
      </c>
      <c r="H75" s="2">
        <v>0.25796241331363934</v>
      </c>
      <c r="J75" s="2">
        <f t="shared" si="6"/>
        <v>0</v>
      </c>
      <c r="K75" s="2">
        <f t="shared" si="0"/>
        <v>0.1729545242010431</v>
      </c>
      <c r="L75" s="2">
        <f t="shared" si="1"/>
        <v>0.47042638842680767</v>
      </c>
      <c r="M75" s="2">
        <f t="shared" si="2"/>
        <v>0.86060444791907598</v>
      </c>
      <c r="N75" s="2">
        <f t="shared" si="3"/>
        <v>0.6678258295936762</v>
      </c>
      <c r="O75" s="2">
        <f t="shared" si="4"/>
        <v>1</v>
      </c>
      <c r="P75" s="2">
        <f t="shared" si="5"/>
        <v>0.30717290384937623</v>
      </c>
    </row>
    <row r="76" spans="1:16">
      <c r="A76">
        <v>1990</v>
      </c>
      <c r="B76" s="2">
        <v>7.6734289930029398E-3</v>
      </c>
      <c r="C76" s="2">
        <v>9.8291739128014921E-2</v>
      </c>
      <c r="D76" s="2">
        <v>0.25212570428639636</v>
      </c>
      <c r="E76" s="2">
        <v>0.23616619240391934</v>
      </c>
      <c r="F76" s="2">
        <v>0.65291130433627731</v>
      </c>
      <c r="G76" s="2">
        <v>0.44931544336734819</v>
      </c>
      <c r="H76" s="2">
        <v>0.2740030874693723</v>
      </c>
      <c r="J76" s="2">
        <f t="shared" si="6"/>
        <v>1.1752636142214494E-2</v>
      </c>
      <c r="K76" s="2">
        <f t="shared" si="0"/>
        <v>0.15054378515920205</v>
      </c>
      <c r="L76" s="2">
        <f t="shared" si="1"/>
        <v>0.38615613271192623</v>
      </c>
      <c r="M76" s="2">
        <f t="shared" si="2"/>
        <v>0.36171251873789528</v>
      </c>
      <c r="N76" s="2">
        <f t="shared" si="3"/>
        <v>1</v>
      </c>
      <c r="O76" s="2">
        <f t="shared" si="4"/>
        <v>0.68817225308130292</v>
      </c>
      <c r="P76" s="2">
        <f t="shared" si="5"/>
        <v>0.41966356785308312</v>
      </c>
    </row>
    <row r="77" spans="1:16">
      <c r="A77">
        <v>1991</v>
      </c>
      <c r="B77" s="2">
        <v>2.9140268291136806E-3</v>
      </c>
      <c r="C77" s="2">
        <v>8.7087111587599297E-2</v>
      </c>
      <c r="D77" s="2">
        <v>0.29011667868074859</v>
      </c>
      <c r="E77" s="2">
        <v>0.41824325915592109</v>
      </c>
      <c r="F77" s="2">
        <v>0.27506926748768845</v>
      </c>
      <c r="G77" s="2">
        <v>0.7005695200189882</v>
      </c>
      <c r="H77" s="2">
        <v>0.31695235692080093</v>
      </c>
      <c r="J77" s="2">
        <f t="shared" si="6"/>
        <v>4.1595112916626735E-3</v>
      </c>
      <c r="K77" s="2">
        <f t="shared" si="0"/>
        <v>0.12430902158752052</v>
      </c>
      <c r="L77" s="2">
        <f t="shared" si="1"/>
        <v>0.414115473754675</v>
      </c>
      <c r="M77" s="2">
        <f t="shared" si="2"/>
        <v>0.59700464722556734</v>
      </c>
      <c r="N77" s="2">
        <f t="shared" si="3"/>
        <v>0.39263664722415126</v>
      </c>
      <c r="O77" s="2">
        <f t="shared" si="4"/>
        <v>1</v>
      </c>
      <c r="P77" s="2">
        <f t="shared" si="5"/>
        <v>0.45242099158440446</v>
      </c>
    </row>
    <row r="78" spans="1:16">
      <c r="A78">
        <v>1992</v>
      </c>
      <c r="B78" s="2">
        <v>1.5108927748279655E-3</v>
      </c>
      <c r="C78" s="2">
        <v>0.12620628126601308</v>
      </c>
      <c r="D78" s="2">
        <v>0.28925753213346894</v>
      </c>
      <c r="E78" s="2">
        <v>0.38194616301246653</v>
      </c>
      <c r="F78" s="2">
        <v>0.44587548302500202</v>
      </c>
      <c r="G78" s="2">
        <v>0.23684688787025801</v>
      </c>
      <c r="H78" s="2">
        <v>0.49968369316304728</v>
      </c>
      <c r="J78" s="2">
        <f t="shared" si="6"/>
        <v>3.0236983825985284E-3</v>
      </c>
      <c r="K78" s="2">
        <f t="shared" si="0"/>
        <v>0.25257234325001643</v>
      </c>
      <c r="L78" s="2">
        <f t="shared" si="1"/>
        <v>0.57888127247547361</v>
      </c>
      <c r="M78" s="2">
        <f t="shared" si="2"/>
        <v>0.7643758806590415</v>
      </c>
      <c r="N78" s="2">
        <f t="shared" si="3"/>
        <v>0.8923154570095454</v>
      </c>
      <c r="O78" s="2">
        <f t="shared" si="4"/>
        <v>0.47399363059257299</v>
      </c>
      <c r="P78" s="2">
        <f t="shared" si="5"/>
        <v>1</v>
      </c>
    </row>
    <row r="79" spans="1:16">
      <c r="A79">
        <v>1993</v>
      </c>
      <c r="B79" s="2">
        <v>6.5106163385806326E-3</v>
      </c>
      <c r="C79" s="2">
        <v>0.32253257264918134</v>
      </c>
      <c r="D79" s="2">
        <v>0.52308613916245217</v>
      </c>
      <c r="E79" s="2">
        <v>0.43198126956040783</v>
      </c>
      <c r="F79" s="2">
        <v>0.41024992671420024</v>
      </c>
      <c r="G79" s="2">
        <v>0.41463530933078896</v>
      </c>
      <c r="H79" s="2">
        <v>0.25064587887801759</v>
      </c>
      <c r="J79" s="2">
        <f t="shared" si="6"/>
        <v>1.2446547234085023E-2</v>
      </c>
      <c r="K79" s="2">
        <f t="shared" si="0"/>
        <v>0.6165955250995746</v>
      </c>
      <c r="L79" s="2">
        <f t="shared" si="1"/>
        <v>1</v>
      </c>
      <c r="M79" s="2">
        <f t="shared" si="2"/>
        <v>0.82583199442463073</v>
      </c>
      <c r="N79" s="2">
        <f t="shared" si="3"/>
        <v>0.78428751213151726</v>
      </c>
      <c r="O79" s="2">
        <f t="shared" si="4"/>
        <v>0.79267118412789328</v>
      </c>
      <c r="P79" s="2">
        <f t="shared" si="5"/>
        <v>0.47916750246784073</v>
      </c>
    </row>
    <row r="80" spans="1:16">
      <c r="A80">
        <v>1994</v>
      </c>
      <c r="B80" s="2">
        <v>4.7351141549540898E-3</v>
      </c>
      <c r="C80" s="2">
        <v>0.30302339322231786</v>
      </c>
      <c r="D80" s="2">
        <v>0.6937107335629431</v>
      </c>
      <c r="E80" s="2">
        <v>1.0806233750302161</v>
      </c>
      <c r="F80" s="2">
        <v>1.332612198036133</v>
      </c>
      <c r="G80" s="2">
        <v>1.4086033298572769</v>
      </c>
      <c r="H80" s="2">
        <v>0.32397451857243886</v>
      </c>
      <c r="J80" s="2">
        <f t="shared" si="6"/>
        <v>3.3615667765274013E-3</v>
      </c>
      <c r="K80" s="2">
        <f t="shared" si="0"/>
        <v>0.21512329752409498</v>
      </c>
      <c r="L80" s="2">
        <f t="shared" si="1"/>
        <v>0.49248125349329647</v>
      </c>
      <c r="M80" s="2">
        <f t="shared" si="2"/>
        <v>0.76715946365092547</v>
      </c>
      <c r="N80" s="2">
        <f t="shared" si="3"/>
        <v>0.9460521424233439</v>
      </c>
      <c r="O80" s="2">
        <f t="shared" si="4"/>
        <v>1</v>
      </c>
      <c r="P80" s="2">
        <f t="shared" si="5"/>
        <v>0.2299969847474837</v>
      </c>
    </row>
    <row r="81" spans="1:16">
      <c r="A81">
        <v>1995</v>
      </c>
      <c r="B81" s="2">
        <v>1.5745534495414937E-2</v>
      </c>
      <c r="C81" s="2">
        <v>0.20314141253841034</v>
      </c>
      <c r="D81" s="2">
        <v>0.40848540166325342</v>
      </c>
      <c r="E81" s="2">
        <v>1.0361178620597511</v>
      </c>
      <c r="F81" s="2">
        <v>1.748459373083088</v>
      </c>
      <c r="G81" s="2">
        <v>2.8261266948297465</v>
      </c>
      <c r="H81" s="2">
        <v>0.36744865446410224</v>
      </c>
      <c r="J81" s="2">
        <f t="shared" si="6"/>
        <v>5.5714184803606227E-3</v>
      </c>
      <c r="K81" s="2">
        <f t="shared" si="0"/>
        <v>7.1879796793982056E-2</v>
      </c>
      <c r="L81" s="2">
        <f t="shared" si="1"/>
        <v>0.14453895588281887</v>
      </c>
      <c r="M81" s="2">
        <f t="shared" si="2"/>
        <v>0.36662116527021787</v>
      </c>
      <c r="N81" s="2">
        <f t="shared" si="3"/>
        <v>0.61867692495237547</v>
      </c>
      <c r="O81" s="2">
        <f t="shared" si="4"/>
        <v>1</v>
      </c>
      <c r="P81" s="2">
        <f t="shared" si="5"/>
        <v>0.13001846489625912</v>
      </c>
    </row>
    <row r="82" spans="1:16">
      <c r="A82">
        <v>1996</v>
      </c>
      <c r="B82" s="2">
        <v>6.2258943465516303E-3</v>
      </c>
      <c r="C82" s="2">
        <v>0.45406090711818953</v>
      </c>
      <c r="D82" s="2">
        <v>1.1057032912809677</v>
      </c>
      <c r="E82" s="2">
        <v>1.1885889193270631</v>
      </c>
      <c r="F82" s="2">
        <v>1.4245035233892733</v>
      </c>
      <c r="G82" s="2">
        <v>1.8018265365610722</v>
      </c>
      <c r="H82" s="2">
        <v>0.86108676551409957</v>
      </c>
      <c r="J82" s="2">
        <f t="shared" si="6"/>
        <v>3.4553239283700637E-3</v>
      </c>
      <c r="K82" s="2">
        <f t="shared" si="0"/>
        <v>0.2520003440424407</v>
      </c>
      <c r="L82" s="2">
        <f t="shared" si="1"/>
        <v>0.61365690250699134</v>
      </c>
      <c r="M82" s="2">
        <f t="shared" si="2"/>
        <v>0.65965779458192386</v>
      </c>
      <c r="N82" s="2">
        <f t="shared" si="3"/>
        <v>0.790588602445633</v>
      </c>
      <c r="O82" s="2">
        <f t="shared" si="4"/>
        <v>1</v>
      </c>
      <c r="P82" s="2">
        <f t="shared" si="5"/>
        <v>0.47789659439556897</v>
      </c>
    </row>
    <row r="83" spans="1:16">
      <c r="A83">
        <v>1997</v>
      </c>
      <c r="B83" s="2">
        <v>9.8150641413807804E-4</v>
      </c>
      <c r="C83" s="2">
        <v>0.22970837923520138</v>
      </c>
      <c r="D83" s="2">
        <v>0.37990853329781454</v>
      </c>
      <c r="E83" s="2">
        <v>0.99706366206002661</v>
      </c>
      <c r="F83" s="2">
        <v>0.89521298381541492</v>
      </c>
      <c r="G83" s="2">
        <v>4.8474899737279209</v>
      </c>
      <c r="H83" s="2">
        <v>1.1770791351122201</v>
      </c>
      <c r="J83" s="2">
        <f t="shared" si="6"/>
        <v>2.0247724481279512E-4</v>
      </c>
      <c r="K83" s="2">
        <f t="shared" si="0"/>
        <v>4.7387076709835073E-2</v>
      </c>
      <c r="L83" s="2">
        <f t="shared" si="1"/>
        <v>7.8372216416499177E-2</v>
      </c>
      <c r="M83" s="2">
        <f t="shared" si="2"/>
        <v>0.20568658573072679</v>
      </c>
      <c r="N83" s="2">
        <f t="shared" si="3"/>
        <v>0.18467557203155163</v>
      </c>
      <c r="O83" s="2">
        <f t="shared" si="4"/>
        <v>1</v>
      </c>
      <c r="P83" s="2">
        <f t="shared" si="5"/>
        <v>0.24282239705325215</v>
      </c>
    </row>
    <row r="84" spans="1:16">
      <c r="A84">
        <v>1998</v>
      </c>
      <c r="B84" s="2">
        <v>7.682303494746634E-3</v>
      </c>
      <c r="C84" s="2">
        <v>0.24393896751191568</v>
      </c>
      <c r="D84" s="2">
        <v>0.69669809776285119</v>
      </c>
      <c r="E84" s="2">
        <v>0.37326073265836435</v>
      </c>
      <c r="F84" s="2">
        <v>0.78546357857172511</v>
      </c>
      <c r="G84" s="2">
        <v>0.35864141708689468</v>
      </c>
      <c r="H84" s="2">
        <v>1.7153585406366036</v>
      </c>
      <c r="J84" s="2">
        <f t="shared" si="6"/>
        <v>4.4785409654914347E-3</v>
      </c>
      <c r="K84" s="2">
        <f t="shared" si="0"/>
        <v>0.14220873463654141</v>
      </c>
      <c r="L84" s="2">
        <f t="shared" si="1"/>
        <v>0.40615304687514059</v>
      </c>
      <c r="M84" s="2">
        <f t="shared" si="2"/>
        <v>0.21759925042833311</v>
      </c>
      <c r="N84" s="2">
        <f t="shared" si="3"/>
        <v>0.45790052631225653</v>
      </c>
      <c r="O84" s="2">
        <f t="shared" si="4"/>
        <v>0.20907664991937822</v>
      </c>
      <c r="P84" s="2">
        <f t="shared" si="5"/>
        <v>1</v>
      </c>
    </row>
    <row r="85" spans="1:16">
      <c r="A85">
        <v>1999</v>
      </c>
      <c r="B85" s="2">
        <v>1.3310335645000393E-4</v>
      </c>
      <c r="C85" s="2">
        <v>0.27658628850766365</v>
      </c>
      <c r="D85" s="2">
        <v>0.36873331392184122</v>
      </c>
      <c r="E85" s="2">
        <v>0.70503636819594351</v>
      </c>
      <c r="F85" s="2">
        <v>0.21055816056287521</v>
      </c>
      <c r="G85" s="2">
        <v>2.7417366446311497</v>
      </c>
      <c r="H85" s="2">
        <v>0.86864888228655002</v>
      </c>
      <c r="J85" s="2">
        <f t="shared" si="6"/>
        <v>4.8547097588911766E-5</v>
      </c>
      <c r="K85" s="2">
        <f t="shared" si="0"/>
        <v>0.10087996199389648</v>
      </c>
      <c r="L85" s="2">
        <f t="shared" si="1"/>
        <v>0.13448896145583214</v>
      </c>
      <c r="M85" s="2">
        <f t="shared" si="2"/>
        <v>0.25714955868447137</v>
      </c>
      <c r="N85" s="2">
        <f t="shared" si="3"/>
        <v>7.6797368914038031E-2</v>
      </c>
      <c r="O85" s="2">
        <f t="shared" si="4"/>
        <v>1</v>
      </c>
      <c r="P85" s="2">
        <f t="shared" si="5"/>
        <v>0.31682433248559172</v>
      </c>
    </row>
    <row r="86" spans="1:16">
      <c r="A86">
        <v>2000</v>
      </c>
      <c r="B86" s="2">
        <v>9.3722493793677586E-3</v>
      </c>
      <c r="C86" s="2">
        <v>0.16473085511298324</v>
      </c>
      <c r="D86" s="2">
        <v>0.32403431922348713</v>
      </c>
      <c r="E86" s="2">
        <v>0.50959053752236039</v>
      </c>
      <c r="F86" s="2">
        <v>0.72431113624955823</v>
      </c>
      <c r="G86" s="2">
        <v>8.0330924765441264E-2</v>
      </c>
      <c r="H86" s="2">
        <v>1.248116248730307</v>
      </c>
      <c r="J86" s="2">
        <f t="shared" si="6"/>
        <v>7.5091157485546959E-3</v>
      </c>
      <c r="K86" s="2">
        <f t="shared" si="0"/>
        <v>0.13198358348476102</v>
      </c>
      <c r="L86" s="2">
        <f t="shared" si="1"/>
        <v>0.25961870102494311</v>
      </c>
      <c r="M86" s="2">
        <f t="shared" si="2"/>
        <v>0.40828772002668856</v>
      </c>
      <c r="N86" s="2">
        <f t="shared" si="3"/>
        <v>0.58032345703887023</v>
      </c>
      <c r="O86" s="2">
        <f t="shared" si="4"/>
        <v>6.4361733009373853E-2</v>
      </c>
      <c r="P86" s="2">
        <f t="shared" si="5"/>
        <v>1</v>
      </c>
    </row>
    <row r="87" spans="1:16">
      <c r="A87">
        <v>2001</v>
      </c>
      <c r="B87" s="2">
        <v>9.6523035745041952E-3</v>
      </c>
      <c r="C87" s="2">
        <v>0.22596738665582738</v>
      </c>
      <c r="D87" s="2">
        <v>0.43083045045020785</v>
      </c>
      <c r="E87" s="2">
        <v>0.29346296191233817</v>
      </c>
      <c r="F87" s="2">
        <v>0.27120391612845207</v>
      </c>
      <c r="G87" s="2">
        <v>0.56892332954733948</v>
      </c>
      <c r="H87" s="2">
        <v>0.43151604583586722</v>
      </c>
      <c r="J87" s="2">
        <f t="shared" si="6"/>
        <v>1.6965912756968491E-2</v>
      </c>
      <c r="K87" s="2">
        <f t="shared" si="0"/>
        <v>0.39718425123402307</v>
      </c>
      <c r="L87" s="2">
        <f t="shared" si="1"/>
        <v>0.75727330568953033</v>
      </c>
      <c r="M87" s="2">
        <f t="shared" si="2"/>
        <v>0.51582163478131626</v>
      </c>
      <c r="N87" s="2">
        <f t="shared" si="3"/>
        <v>0.47669677449197573</v>
      </c>
      <c r="O87" s="2">
        <f t="shared" si="4"/>
        <v>1</v>
      </c>
      <c r="P87" s="2">
        <f t="shared" si="5"/>
        <v>0.75847838087286812</v>
      </c>
    </row>
    <row r="88" spans="1:16">
      <c r="A88">
        <v>2002</v>
      </c>
      <c r="B88" s="2">
        <v>1.7812472226221843E-3</v>
      </c>
      <c r="C88" s="2">
        <v>6.4726059836321737E-2</v>
      </c>
      <c r="D88" s="2">
        <v>0.34653791419210728</v>
      </c>
      <c r="E88" s="2">
        <v>0.41994821842742225</v>
      </c>
      <c r="F88" s="2">
        <v>0.50452086964252629</v>
      </c>
      <c r="G88" s="2">
        <v>0.66980921411542982</v>
      </c>
      <c r="H88" s="2">
        <v>0.66073965213182906</v>
      </c>
      <c r="J88" s="2">
        <f t="shared" si="6"/>
        <v>2.6593352033452583E-3</v>
      </c>
      <c r="K88" s="2">
        <f t="shared" si="0"/>
        <v>9.6633576356217971E-2</v>
      </c>
      <c r="L88" s="2">
        <f t="shared" si="1"/>
        <v>0.51736809062824807</v>
      </c>
      <c r="M88" s="2">
        <f t="shared" si="2"/>
        <v>0.62696691770957269</v>
      </c>
      <c r="N88" s="2">
        <f t="shared" si="3"/>
        <v>0.75323070959662997</v>
      </c>
      <c r="O88" s="2">
        <f t="shared" si="4"/>
        <v>1</v>
      </c>
      <c r="P88" s="2">
        <f t="shared" si="5"/>
        <v>0.98645948459282051</v>
      </c>
    </row>
    <row r="89" spans="1:16">
      <c r="A89">
        <v>2003</v>
      </c>
      <c r="B89" s="2">
        <v>0</v>
      </c>
      <c r="C89" s="2">
        <v>2.5055307162225704E-2</v>
      </c>
      <c r="D89" s="2">
        <v>0.19184749445314464</v>
      </c>
      <c r="E89" s="2">
        <v>0.47545243678020876</v>
      </c>
      <c r="F89" s="2">
        <v>0.60327704637112622</v>
      </c>
      <c r="G89" s="2">
        <v>0.74417133028436167</v>
      </c>
      <c r="H89" s="2">
        <v>0.3454789466490874</v>
      </c>
      <c r="J89" s="2">
        <f t="shared" si="6"/>
        <v>0</v>
      </c>
      <c r="K89" s="2">
        <f t="shared" si="0"/>
        <v>3.366873479612767E-2</v>
      </c>
      <c r="L89" s="2">
        <f t="shared" si="1"/>
        <v>0.2578001686518025</v>
      </c>
      <c r="M89" s="2">
        <f t="shared" si="2"/>
        <v>0.63890184616293877</v>
      </c>
      <c r="N89" s="2">
        <f t="shared" si="3"/>
        <v>0.81066956199535778</v>
      </c>
      <c r="O89" s="2">
        <f t="shared" si="4"/>
        <v>1</v>
      </c>
      <c r="P89" s="2">
        <f t="shared" si="5"/>
        <v>0.46424651500222869</v>
      </c>
    </row>
    <row r="90" spans="1:16">
      <c r="A90">
        <v>2004</v>
      </c>
      <c r="B90" s="2">
        <v>0</v>
      </c>
      <c r="C90" s="2">
        <v>6.2986172627043535E-2</v>
      </c>
      <c r="D90" s="2">
        <v>0.37384628865824471</v>
      </c>
      <c r="E90" s="2">
        <v>0.30533088988858315</v>
      </c>
      <c r="F90" s="2">
        <v>0.57894781224111713</v>
      </c>
      <c r="G90" s="2">
        <v>0.64501383879657004</v>
      </c>
      <c r="H90" s="2">
        <v>0.30013982476268719</v>
      </c>
      <c r="J90" s="2">
        <f t="shared" si="6"/>
        <v>0</v>
      </c>
      <c r="K90" s="2">
        <f t="shared" si="0"/>
        <v>9.7650885668685086E-2</v>
      </c>
      <c r="L90" s="2">
        <f t="shared" si="1"/>
        <v>0.57959421359973573</v>
      </c>
      <c r="M90" s="2">
        <f t="shared" si="2"/>
        <v>0.47337106822119052</v>
      </c>
      <c r="N90" s="2">
        <f t="shared" si="3"/>
        <v>0.89757424944755426</v>
      </c>
      <c r="O90" s="2">
        <f t="shared" si="4"/>
        <v>1</v>
      </c>
      <c r="P90" s="2">
        <f t="shared" si="5"/>
        <v>0.46532307790894989</v>
      </c>
    </row>
    <row r="91" spans="1:16">
      <c r="A91">
        <v>2005</v>
      </c>
      <c r="B91" s="2">
        <v>0</v>
      </c>
      <c r="C91" s="2">
        <v>2.9206332243968069E-2</v>
      </c>
      <c r="D91" s="2">
        <v>0.28024098212497583</v>
      </c>
      <c r="E91" s="2">
        <v>0.40448272734631963</v>
      </c>
      <c r="F91" s="2">
        <v>0.36804802089683741</v>
      </c>
      <c r="G91" s="2">
        <v>0.5600301357420131</v>
      </c>
      <c r="H91" s="2">
        <v>0.41913260538927233</v>
      </c>
      <c r="J91" s="2">
        <f t="shared" si="6"/>
        <v>0</v>
      </c>
      <c r="K91" s="2">
        <f t="shared" si="0"/>
        <v>5.2151358257303562E-2</v>
      </c>
      <c r="L91" s="2">
        <f t="shared" si="1"/>
        <v>0.50040339660234523</v>
      </c>
      <c r="M91" s="2">
        <f t="shared" si="2"/>
        <v>0.72225171741945526</v>
      </c>
      <c r="N91" s="2">
        <f t="shared" si="3"/>
        <v>0.65719324266218537</v>
      </c>
      <c r="O91" s="2">
        <f t="shared" si="4"/>
        <v>1</v>
      </c>
      <c r="P91" s="2">
        <f t="shared" si="5"/>
        <v>0.74841080620410128</v>
      </c>
    </row>
    <row r="92" spans="1:16">
      <c r="A92">
        <v>2006</v>
      </c>
      <c r="B92" s="2">
        <v>7.2671816351510543E-4</v>
      </c>
      <c r="C92" s="2">
        <v>5.7657167843812362E-2</v>
      </c>
      <c r="D92" s="2">
        <v>0.22492056785660208</v>
      </c>
      <c r="E92" s="2">
        <v>0.3532033990664778</v>
      </c>
      <c r="F92" s="2">
        <v>0.29406305995462889</v>
      </c>
      <c r="G92" s="2">
        <v>0.2604377286945434</v>
      </c>
      <c r="H92" s="2">
        <v>0.33267292001384763</v>
      </c>
      <c r="J92" s="2">
        <f t="shared" si="6"/>
        <v>2.0575061435870465E-3</v>
      </c>
      <c r="K92" s="2">
        <f t="shared" si="0"/>
        <v>0.16324069359525184</v>
      </c>
      <c r="L92" s="2">
        <f t="shared" si="1"/>
        <v>0.63680182141811414</v>
      </c>
      <c r="M92" s="2">
        <f t="shared" si="2"/>
        <v>1</v>
      </c>
      <c r="N92" s="2">
        <f t="shared" si="3"/>
        <v>0.8325601076655611</v>
      </c>
      <c r="O92" s="2">
        <f t="shared" si="4"/>
        <v>0.73735906671024254</v>
      </c>
      <c r="P92" s="2">
        <f t="shared" si="5"/>
        <v>0.94187349525261488</v>
      </c>
    </row>
    <row r="93" spans="1:16">
      <c r="A93">
        <v>2007</v>
      </c>
      <c r="B93" s="2">
        <v>0</v>
      </c>
      <c r="C93" s="2">
        <v>5.35127221127778E-2</v>
      </c>
      <c r="D93" s="2">
        <v>0.36252248262992581</v>
      </c>
      <c r="E93" s="2">
        <v>0.35817808443665244</v>
      </c>
      <c r="F93" s="2">
        <v>0.53485648016028031</v>
      </c>
      <c r="G93" s="2">
        <v>0.38055235122963982</v>
      </c>
      <c r="H93" s="2">
        <v>0.18849935851295918</v>
      </c>
      <c r="J93" s="2">
        <f t="shared" si="6"/>
        <v>0</v>
      </c>
      <c r="K93" s="2">
        <f t="shared" si="0"/>
        <v>0.10005061936753885</v>
      </c>
      <c r="L93" s="2">
        <f t="shared" si="1"/>
        <v>0.67779394300558682</v>
      </c>
      <c r="M93" s="2">
        <f t="shared" si="2"/>
        <v>0.66967139358453187</v>
      </c>
      <c r="N93" s="2">
        <f t="shared" si="3"/>
        <v>1</v>
      </c>
      <c r="O93" s="2">
        <f t="shared" si="4"/>
        <v>0.71150367499632761</v>
      </c>
      <c r="P93" s="2">
        <f t="shared" si="5"/>
        <v>0.35242979286045412</v>
      </c>
    </row>
    <row r="94" spans="1:16">
      <c r="A94">
        <v>2008</v>
      </c>
      <c r="B94" s="2">
        <v>6.5661290869329925E-3</v>
      </c>
      <c r="C94" s="2">
        <v>9.3973928027330622E-2</v>
      </c>
      <c r="D94" s="2">
        <v>0.36425476474545293</v>
      </c>
      <c r="E94" s="2">
        <v>0.62777294143964568</v>
      </c>
      <c r="F94" s="2">
        <v>0.5264570803017159</v>
      </c>
      <c r="G94" s="2">
        <v>1.5193572181027193</v>
      </c>
      <c r="H94" s="2">
        <v>0.30484507610411016</v>
      </c>
      <c r="J94" s="2">
        <f t="shared" si="6"/>
        <v>4.3216493190010802E-3</v>
      </c>
      <c r="K94" s="2">
        <f t="shared" si="0"/>
        <v>6.1851108421151636E-2</v>
      </c>
      <c r="L94" s="2">
        <f t="shared" si="1"/>
        <v>0.23974267565616469</v>
      </c>
      <c r="M94" s="2">
        <f t="shared" si="2"/>
        <v>0.41318324220262714</v>
      </c>
      <c r="N94" s="2">
        <f t="shared" si="3"/>
        <v>0.34649987114888192</v>
      </c>
      <c r="O94" s="2">
        <f t="shared" si="4"/>
        <v>1</v>
      </c>
      <c r="P94" s="2">
        <f t="shared" si="5"/>
        <v>0.20064081867777092</v>
      </c>
    </row>
    <row r="95" spans="1:16">
      <c r="A95">
        <v>2009</v>
      </c>
      <c r="B95" s="2">
        <v>2.2143760165471704E-4</v>
      </c>
      <c r="C95" s="2">
        <v>6.173765870329917E-2</v>
      </c>
      <c r="D95" s="2">
        <v>0.34550342572473636</v>
      </c>
      <c r="E95" s="2">
        <v>0.61237243894082904</v>
      </c>
      <c r="F95" s="2">
        <v>0.61434788813490038</v>
      </c>
      <c r="G95" s="2">
        <v>0.1913683316551861</v>
      </c>
      <c r="H95" s="2">
        <v>0.39368848349103647</v>
      </c>
      <c r="J95" s="2">
        <f t="shared" si="6"/>
        <v>3.6044333500840991E-4</v>
      </c>
      <c r="K95" s="2">
        <f t="shared" si="0"/>
        <v>0.10049299410913354</v>
      </c>
      <c r="L95" s="2">
        <f t="shared" si="1"/>
        <v>0.56239051585845068</v>
      </c>
      <c r="M95" s="2">
        <f t="shared" si="2"/>
        <v>0.99678447792818403</v>
      </c>
      <c r="N95" s="2">
        <f t="shared" si="3"/>
        <v>1</v>
      </c>
      <c r="O95" s="2">
        <f t="shared" si="4"/>
        <v>0.31149831447481896</v>
      </c>
      <c r="P95" s="2">
        <f t="shared" si="5"/>
        <v>0.64082336912760596</v>
      </c>
    </row>
    <row r="96" spans="1:16">
      <c r="A96">
        <v>2010</v>
      </c>
      <c r="B96" s="2">
        <v>1.7733758616689244E-5</v>
      </c>
      <c r="C96" s="2">
        <v>7.6257470319973208E-2</v>
      </c>
      <c r="D96" s="2">
        <v>0.27292423890425321</v>
      </c>
      <c r="E96" s="2">
        <v>0.28231232987515426</v>
      </c>
      <c r="F96" s="2">
        <v>0.42405148531623327</v>
      </c>
      <c r="G96" s="2">
        <v>0.84717855682384757</v>
      </c>
      <c r="H96" s="2">
        <v>0.26941689373916755</v>
      </c>
      <c r="J96" s="2">
        <f t="shared" si="6"/>
        <v>2.0932728376854557E-5</v>
      </c>
      <c r="K96" s="2">
        <f t="shared" si="0"/>
        <v>9.0013456674198258E-2</v>
      </c>
      <c r="L96" s="2">
        <f t="shared" si="1"/>
        <v>0.32215668905439721</v>
      </c>
      <c r="M96" s="2">
        <f t="shared" si="2"/>
        <v>0.33323828560247071</v>
      </c>
      <c r="N96" s="2">
        <f t="shared" si="3"/>
        <v>0.50054558380944192</v>
      </c>
      <c r="O96" s="2">
        <f t="shared" si="4"/>
        <v>1</v>
      </c>
      <c r="P96" s="2">
        <f t="shared" si="5"/>
        <v>0.31801665843530902</v>
      </c>
    </row>
    <row r="97" spans="1:17">
      <c r="A97">
        <v>2011</v>
      </c>
      <c r="B97" s="2">
        <v>2.3636800455411056E-3</v>
      </c>
      <c r="C97" s="2">
        <v>9.5923815663860656E-2</v>
      </c>
      <c r="D97" s="2">
        <v>0.3113385474299501</v>
      </c>
      <c r="E97" s="2">
        <v>0.43463459316345332</v>
      </c>
      <c r="F97" s="2">
        <v>0.49332554310708954</v>
      </c>
      <c r="G97" s="2">
        <v>0.82124974283492735</v>
      </c>
      <c r="H97" s="2">
        <v>0.48278584928027457</v>
      </c>
      <c r="J97" s="2">
        <f t="shared" si="6"/>
        <v>2.8781501195747827E-3</v>
      </c>
      <c r="K97" s="2">
        <f t="shared" si="0"/>
        <v>0.11680224742930789</v>
      </c>
      <c r="L97" s="2">
        <f t="shared" si="1"/>
        <v>0.37910337281229406</v>
      </c>
      <c r="M97" s="2">
        <f t="shared" si="2"/>
        <v>0.5292355911894826</v>
      </c>
      <c r="N97" s="2">
        <f t="shared" si="3"/>
        <v>0.60070100162728313</v>
      </c>
      <c r="O97" s="2">
        <f t="shared" si="4"/>
        <v>1</v>
      </c>
      <c r="P97" s="2">
        <f t="shared" si="5"/>
        <v>0.58786727605382683</v>
      </c>
    </row>
    <row r="98" spans="1:17">
      <c r="A98">
        <v>2012</v>
      </c>
      <c r="B98" s="2">
        <v>5.581422881650866E-6</v>
      </c>
      <c r="C98" s="2">
        <v>5.6872474192025901E-2</v>
      </c>
      <c r="D98" s="2">
        <v>0.28574639258534873</v>
      </c>
      <c r="E98" s="2">
        <v>0.42572928568060309</v>
      </c>
      <c r="F98" s="2">
        <v>0.60523344173628957</v>
      </c>
      <c r="G98" s="2">
        <v>0.54158262260695811</v>
      </c>
      <c r="H98" s="2">
        <v>0.42816492265268291</v>
      </c>
      <c r="J98" s="2">
        <f t="shared" si="6"/>
        <v>9.2219340452155423E-6</v>
      </c>
      <c r="K98" s="2">
        <f t="shared" si="0"/>
        <v>9.3967831699567919E-2</v>
      </c>
      <c r="L98" s="2">
        <f t="shared" si="1"/>
        <v>0.47212591519332014</v>
      </c>
      <c r="M98" s="2">
        <f t="shared" si="2"/>
        <v>0.70341335478633471</v>
      </c>
      <c r="N98" s="2">
        <f t="shared" si="3"/>
        <v>1</v>
      </c>
      <c r="O98" s="2">
        <f t="shared" si="4"/>
        <v>0.89483261376514422</v>
      </c>
      <c r="P98" s="2">
        <f t="shared" si="5"/>
        <v>0.70743764823101363</v>
      </c>
    </row>
    <row r="99" spans="1:17">
      <c r="A99">
        <v>2013</v>
      </c>
      <c r="B99" s="2">
        <v>7.9566507567981526E-4</v>
      </c>
      <c r="C99" s="2">
        <v>7.6351253391953255E-2</v>
      </c>
      <c r="D99" s="2">
        <v>0.29000305963985068</v>
      </c>
      <c r="E99" s="2">
        <v>0.3808920695730702</v>
      </c>
      <c r="F99" s="2">
        <v>0.50486493564554069</v>
      </c>
      <c r="G99" s="2">
        <v>0.71671179959944287</v>
      </c>
      <c r="H99" s="2">
        <v>0.38425983606276926</v>
      </c>
      <c r="J99" s="2">
        <f t="shared" si="6"/>
        <v>1.1101604244893107E-3</v>
      </c>
      <c r="K99" s="2">
        <f t="shared" si="0"/>
        <v>0.10652992379171736</v>
      </c>
      <c r="L99" s="2">
        <f t="shared" si="1"/>
        <v>0.40462995000490865</v>
      </c>
      <c r="M99" s="2">
        <f t="shared" si="2"/>
        <v>0.53144383807542139</v>
      </c>
      <c r="N99" s="2">
        <f t="shared" si="3"/>
        <v>0.70441833932091047</v>
      </c>
      <c r="O99" s="2">
        <f t="shared" si="4"/>
        <v>1</v>
      </c>
      <c r="P99" s="2">
        <f t="shared" si="5"/>
        <v>0.53614275121119126</v>
      </c>
    </row>
    <row r="101" spans="1:17">
      <c r="J101" s="2">
        <f t="shared" ref="J101:P101" si="7">(AVERAGE(J95:J99))/0.841266185647992</f>
        <v>1.0410280636970295E-3</v>
      </c>
      <c r="K101" s="2">
        <f t="shared" si="7"/>
        <v>0.12072432301858964</v>
      </c>
      <c r="L101" s="2">
        <f t="shared" si="7"/>
        <v>0.50885355418741929</v>
      </c>
      <c r="M101" s="2">
        <f t="shared" si="7"/>
        <v>0.73558538316825994</v>
      </c>
      <c r="N101" s="2">
        <f t="shared" si="7"/>
        <v>0.90474691356488834</v>
      </c>
      <c r="O101" s="2">
        <f t="shared" si="7"/>
        <v>1.0000000000000004</v>
      </c>
      <c r="P101" s="2">
        <f t="shared" si="7"/>
        <v>0.66335429871336271</v>
      </c>
      <c r="Q101" s="2">
        <f>MAX(J101:P101)</f>
        <v>1.0000000000000004</v>
      </c>
    </row>
  </sheetData>
  <phoneticPr fontId="2" type="noConversion"/>
  <conditionalFormatting sqref="J60:P9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4" sqref="B4:C42"/>
    </sheetView>
  </sheetViews>
  <sheetFormatPr baseColWidth="10" defaultColWidth="8.83203125" defaultRowHeight="14" x14ac:dyDescent="0"/>
  <cols>
    <col min="5" max="5" width="12.33203125" customWidth="1"/>
    <col min="6" max="6" width="11.5" bestFit="1" customWidth="1"/>
  </cols>
  <sheetData>
    <row r="1" spans="1:6">
      <c r="B1" t="s">
        <v>51</v>
      </c>
    </row>
    <row r="2" spans="1:6">
      <c r="C2" t="s">
        <v>49</v>
      </c>
      <c r="D2" t="s">
        <v>50</v>
      </c>
    </row>
    <row r="3" spans="1:6">
      <c r="B3" t="s">
        <v>11</v>
      </c>
      <c r="C3" t="s">
        <v>27</v>
      </c>
      <c r="D3" t="s">
        <v>26</v>
      </c>
      <c r="E3" t="s">
        <v>57</v>
      </c>
    </row>
    <row r="4" spans="1:6">
      <c r="A4">
        <v>1</v>
      </c>
      <c r="B4">
        <v>1975</v>
      </c>
      <c r="C4" s="3">
        <v>903410.27146434446</v>
      </c>
      <c r="D4" s="3">
        <v>423509.90045524924</v>
      </c>
      <c r="E4" s="17">
        <v>437.63022037415129</v>
      </c>
      <c r="F4">
        <f>E4*10000000</f>
        <v>4376302203.7415133</v>
      </c>
    </row>
    <row r="5" spans="1:6">
      <c r="A5">
        <v>2</v>
      </c>
      <c r="B5">
        <v>1976</v>
      </c>
      <c r="C5" s="3">
        <v>874890.66778641869</v>
      </c>
      <c r="D5" s="3">
        <v>417914.10509341653</v>
      </c>
      <c r="E5" s="17">
        <v>449.95603840566901</v>
      </c>
      <c r="F5">
        <f t="shared" ref="F5:F42" si="0">E5*10000000</f>
        <v>4499560384.0566902</v>
      </c>
    </row>
    <row r="6" spans="1:6">
      <c r="A6">
        <v>3</v>
      </c>
      <c r="B6">
        <v>1977</v>
      </c>
      <c r="C6" s="3">
        <v>864576.5234730927</v>
      </c>
      <c r="D6" s="3">
        <v>463414.62142656365</v>
      </c>
      <c r="E6" s="17">
        <v>531.64312156347273</v>
      </c>
      <c r="F6">
        <f t="shared" si="0"/>
        <v>5316431215.6347275</v>
      </c>
    </row>
    <row r="7" spans="1:6">
      <c r="A7">
        <v>4</v>
      </c>
      <c r="B7">
        <v>1978</v>
      </c>
      <c r="C7" s="3">
        <v>860333.08435070189</v>
      </c>
      <c r="D7" s="3">
        <v>498729.62274684326</v>
      </c>
      <c r="E7" s="17">
        <v>425.75849802597679</v>
      </c>
      <c r="F7">
        <f t="shared" si="0"/>
        <v>4257584980.259768</v>
      </c>
    </row>
    <row r="8" spans="1:6">
      <c r="A8">
        <v>5</v>
      </c>
      <c r="B8">
        <v>1979</v>
      </c>
      <c r="C8" s="3">
        <v>955192.56017122115</v>
      </c>
      <c r="D8" s="3">
        <v>319183.21483758965</v>
      </c>
      <c r="E8" s="17">
        <v>336.3190727719857</v>
      </c>
      <c r="F8">
        <f t="shared" si="0"/>
        <v>3363190727.7198572</v>
      </c>
    </row>
    <row r="9" spans="1:6">
      <c r="A9">
        <v>6</v>
      </c>
      <c r="B9">
        <v>1980</v>
      </c>
      <c r="C9" s="3">
        <v>916930.6555929383</v>
      </c>
      <c r="D9" s="3">
        <v>333371.37825337856</v>
      </c>
      <c r="E9" s="17">
        <v>370.86527872937393</v>
      </c>
      <c r="F9">
        <f t="shared" si="0"/>
        <v>3708652787.2937393</v>
      </c>
    </row>
    <row r="10" spans="1:6">
      <c r="A10">
        <v>7</v>
      </c>
      <c r="B10">
        <v>1981</v>
      </c>
      <c r="C10" s="3">
        <v>807271.71456403669</v>
      </c>
      <c r="D10" s="3">
        <v>384489.25922090199</v>
      </c>
      <c r="E10" s="17">
        <v>425.4014759184048</v>
      </c>
      <c r="F10">
        <f t="shared" si="0"/>
        <v>4254014759.1840482</v>
      </c>
    </row>
    <row r="11" spans="1:6">
      <c r="A11">
        <v>8</v>
      </c>
      <c r="B11">
        <v>1982</v>
      </c>
      <c r="C11" s="3">
        <v>759815.99349650426</v>
      </c>
      <c r="D11" s="3">
        <v>408805.17530431051</v>
      </c>
      <c r="E11" s="17">
        <v>395.24315665412212</v>
      </c>
      <c r="F11">
        <f t="shared" si="0"/>
        <v>3952431566.5412211</v>
      </c>
    </row>
    <row r="12" spans="1:6">
      <c r="A12">
        <v>9</v>
      </c>
      <c r="B12">
        <v>1983</v>
      </c>
      <c r="C12" s="3">
        <v>749932.65905973001</v>
      </c>
      <c r="D12" s="3">
        <v>339048.05940252432</v>
      </c>
      <c r="E12" s="17">
        <v>351.79918085355587</v>
      </c>
      <c r="F12">
        <f t="shared" si="0"/>
        <v>3517991808.5355587</v>
      </c>
    </row>
    <row r="13" spans="1:6">
      <c r="A13">
        <v>10</v>
      </c>
      <c r="B13">
        <v>1984</v>
      </c>
      <c r="C13" s="3">
        <v>661687.17069327086</v>
      </c>
      <c r="D13" s="3">
        <v>338321.09619854554</v>
      </c>
      <c r="E13" s="17">
        <v>375.37163685173221</v>
      </c>
      <c r="F13">
        <f t="shared" si="0"/>
        <v>3753716368.5173221</v>
      </c>
    </row>
    <row r="14" spans="1:6">
      <c r="A14">
        <v>11</v>
      </c>
      <c r="B14">
        <v>1985</v>
      </c>
      <c r="C14" s="3">
        <v>661207.63922227558</v>
      </c>
      <c r="D14" s="3">
        <v>404545.95015530608</v>
      </c>
      <c r="E14" s="17">
        <v>478.4062919645886</v>
      </c>
      <c r="F14">
        <f t="shared" si="0"/>
        <v>4784062919.6458864</v>
      </c>
    </row>
    <row r="15" spans="1:6">
      <c r="A15">
        <v>12</v>
      </c>
      <c r="B15">
        <v>1986</v>
      </c>
      <c r="C15" s="3">
        <v>715056.23116430943</v>
      </c>
      <c r="D15" s="3">
        <v>483240.82577964012</v>
      </c>
      <c r="E15" s="17">
        <v>465.41813127820922</v>
      </c>
      <c r="F15">
        <f t="shared" si="0"/>
        <v>4654181312.7820921</v>
      </c>
    </row>
    <row r="16" spans="1:6">
      <c r="A16">
        <v>13</v>
      </c>
      <c r="B16">
        <v>1987</v>
      </c>
      <c r="C16" s="3">
        <v>862494.90006062784</v>
      </c>
      <c r="D16" s="3">
        <v>406560.69428223046</v>
      </c>
      <c r="E16" s="17">
        <v>425.32966409731006</v>
      </c>
      <c r="F16">
        <f t="shared" si="0"/>
        <v>4253296640.9731007</v>
      </c>
    </row>
    <row r="17" spans="1:6">
      <c r="A17">
        <v>14</v>
      </c>
      <c r="B17">
        <v>1988</v>
      </c>
      <c r="C17" s="3">
        <v>956749.76736947219</v>
      </c>
      <c r="D17" s="3">
        <v>369656.2036759812</v>
      </c>
      <c r="E17" s="17">
        <v>320.8702013561504</v>
      </c>
      <c r="F17">
        <f t="shared" si="0"/>
        <v>3208702013.5615039</v>
      </c>
    </row>
    <row r="18" spans="1:6">
      <c r="A18">
        <v>15</v>
      </c>
      <c r="B18">
        <v>1989</v>
      </c>
      <c r="C18" s="3">
        <v>901923.62969702773</v>
      </c>
      <c r="D18" s="3">
        <v>256905.97691678311</v>
      </c>
      <c r="E18" s="17">
        <v>292.10385209751701</v>
      </c>
      <c r="F18">
        <f t="shared" si="0"/>
        <v>2921038520.9751701</v>
      </c>
    </row>
    <row r="19" spans="1:6">
      <c r="A19">
        <v>16</v>
      </c>
      <c r="B19">
        <v>1990</v>
      </c>
      <c r="C19" s="3">
        <v>660449.22186967114</v>
      </c>
      <c r="D19" s="3">
        <v>308128.10878666129</v>
      </c>
      <c r="E19" s="17">
        <v>340.52427209827948</v>
      </c>
      <c r="F19">
        <f t="shared" si="0"/>
        <v>3405242720.9827948</v>
      </c>
    </row>
    <row r="20" spans="1:6">
      <c r="A20">
        <v>17</v>
      </c>
      <c r="B20">
        <v>1991</v>
      </c>
      <c r="C20" s="3">
        <v>651070.82066922181</v>
      </c>
      <c r="D20" s="3">
        <v>344672.46612895234</v>
      </c>
      <c r="E20" s="17">
        <v>374.32145411780147</v>
      </c>
      <c r="F20">
        <f t="shared" si="0"/>
        <v>3743214541.1780148</v>
      </c>
    </row>
    <row r="21" spans="1:6">
      <c r="A21">
        <v>18</v>
      </c>
      <c r="B21">
        <v>1992</v>
      </c>
      <c r="C21" s="3">
        <v>677654.70454032219</v>
      </c>
      <c r="D21" s="3">
        <v>367072.84838400537</v>
      </c>
      <c r="E21" s="17">
        <v>383.4999519279603</v>
      </c>
      <c r="F21">
        <f t="shared" si="0"/>
        <v>3834999519.279603</v>
      </c>
    </row>
    <row r="22" spans="1:6">
      <c r="A22">
        <v>19</v>
      </c>
      <c r="B22">
        <v>1993</v>
      </c>
      <c r="C22" s="3">
        <v>740645.34190895408</v>
      </c>
      <c r="D22" s="3">
        <v>384838.60210462997</v>
      </c>
      <c r="E22" s="17">
        <v>443.80228099725775</v>
      </c>
      <c r="F22">
        <f t="shared" si="0"/>
        <v>4438022809.9725771</v>
      </c>
    </row>
    <row r="23" spans="1:6">
      <c r="A23">
        <v>20</v>
      </c>
      <c r="B23">
        <v>1994</v>
      </c>
      <c r="C23" s="3">
        <v>648351.3034194198</v>
      </c>
      <c r="D23" s="3">
        <v>494597.07183498458</v>
      </c>
      <c r="E23" s="17">
        <v>592.49733656757246</v>
      </c>
      <c r="F23">
        <f t="shared" si="0"/>
        <v>5924973365.675725</v>
      </c>
    </row>
    <row r="24" spans="1:6">
      <c r="A24">
        <v>21</v>
      </c>
      <c r="B24">
        <v>1995</v>
      </c>
      <c r="C24" s="3">
        <v>507045.11211922386</v>
      </c>
      <c r="D24" s="3">
        <v>639905.69161106087</v>
      </c>
      <c r="E24" s="17">
        <v>692.52526036105212</v>
      </c>
      <c r="F24">
        <f t="shared" si="0"/>
        <v>6925252603.6105213</v>
      </c>
    </row>
    <row r="25" spans="1:6">
      <c r="A25">
        <v>22</v>
      </c>
      <c r="B25">
        <v>1996</v>
      </c>
      <c r="C25" s="3">
        <v>694209.62220384553</v>
      </c>
      <c r="D25" s="3">
        <v>593951.73760209547</v>
      </c>
      <c r="E25" s="17">
        <v>474.85305985384696</v>
      </c>
      <c r="F25">
        <f t="shared" si="0"/>
        <v>4748530598.5384693</v>
      </c>
    </row>
    <row r="26" spans="1:6">
      <c r="A26">
        <v>23</v>
      </c>
      <c r="B26">
        <v>1997</v>
      </c>
      <c r="C26" s="3">
        <v>586925.92456951144</v>
      </c>
      <c r="D26" s="3">
        <v>314271.00653772632</v>
      </c>
      <c r="E26" s="17">
        <v>321.56963287834537</v>
      </c>
      <c r="F26">
        <f t="shared" si="0"/>
        <v>3215696328.7834539</v>
      </c>
    </row>
    <row r="27" spans="1:6">
      <c r="A27">
        <v>24</v>
      </c>
      <c r="B27">
        <v>1998</v>
      </c>
      <c r="C27" s="3">
        <v>592955.38149937801</v>
      </c>
      <c r="D27" s="3">
        <v>309756.64200035756</v>
      </c>
      <c r="E27" s="17">
        <v>344.88923830062203</v>
      </c>
      <c r="F27">
        <f t="shared" si="0"/>
        <v>3448892383.0062203</v>
      </c>
    </row>
    <row r="28" spans="1:6">
      <c r="A28">
        <v>25</v>
      </c>
      <c r="B28">
        <v>1999</v>
      </c>
      <c r="C28" s="3">
        <v>538687.95358373155</v>
      </c>
      <c r="D28" s="3">
        <v>340044.99570553005</v>
      </c>
      <c r="E28" s="17">
        <v>347.73513730844002</v>
      </c>
      <c r="F28">
        <f t="shared" si="0"/>
        <v>3477351373.0844002</v>
      </c>
    </row>
    <row r="29" spans="1:6">
      <c r="A29">
        <v>26</v>
      </c>
      <c r="B29">
        <v>2000</v>
      </c>
      <c r="C29" s="3">
        <v>559777.3186782737</v>
      </c>
      <c r="D29" s="3">
        <v>309922.2530984091</v>
      </c>
      <c r="E29" s="17">
        <v>297.6263249081079</v>
      </c>
      <c r="F29">
        <f t="shared" si="0"/>
        <v>2976263249.081079</v>
      </c>
    </row>
    <row r="30" spans="1:6">
      <c r="A30">
        <v>27</v>
      </c>
      <c r="B30">
        <v>2001</v>
      </c>
      <c r="C30" s="3">
        <v>612707.54011420254</v>
      </c>
      <c r="D30" s="3">
        <v>265262.51930758869</v>
      </c>
      <c r="E30" s="17">
        <v>294.12264635794338</v>
      </c>
      <c r="F30">
        <f t="shared" si="0"/>
        <v>2941226463.5794339</v>
      </c>
    </row>
    <row r="31" spans="1:6">
      <c r="A31">
        <v>28</v>
      </c>
      <c r="B31">
        <v>2002</v>
      </c>
      <c r="C31" s="3">
        <v>550592.02939445409</v>
      </c>
      <c r="D31" s="3">
        <v>309526.18445003888</v>
      </c>
      <c r="E31" s="17">
        <v>358.32463810211777</v>
      </c>
      <c r="F31">
        <f t="shared" si="0"/>
        <v>3583246381.0211778</v>
      </c>
    </row>
    <row r="32" spans="1:6">
      <c r="A32">
        <v>29</v>
      </c>
      <c r="B32">
        <v>2003</v>
      </c>
      <c r="C32" s="3">
        <v>563960.44329121767</v>
      </c>
      <c r="D32" s="3">
        <v>344539.34990829055</v>
      </c>
      <c r="E32" s="17">
        <v>308.28866789903549</v>
      </c>
      <c r="F32">
        <f t="shared" si="0"/>
        <v>3082886678.990355</v>
      </c>
    </row>
    <row r="33" spans="1:6">
      <c r="A33">
        <v>30</v>
      </c>
      <c r="B33">
        <v>2004</v>
      </c>
      <c r="C33" s="3">
        <v>680916.63944570837</v>
      </c>
      <c r="D33" s="3">
        <v>254880.97999834927</v>
      </c>
      <c r="E33" s="17">
        <v>283.32895396504063</v>
      </c>
      <c r="F33">
        <f t="shared" si="0"/>
        <v>2833289539.6504064</v>
      </c>
    </row>
    <row r="34" spans="1:6">
      <c r="A34">
        <v>31</v>
      </c>
      <c r="B34">
        <v>2005</v>
      </c>
      <c r="C34" s="3">
        <v>663739.19815568218</v>
      </c>
      <c r="D34" s="3">
        <v>277048.00488531933</v>
      </c>
      <c r="E34" s="17">
        <v>275.25587666978038</v>
      </c>
      <c r="F34">
        <f t="shared" si="0"/>
        <v>2752558766.697804</v>
      </c>
    </row>
    <row r="35" spans="1:6">
      <c r="A35">
        <v>32</v>
      </c>
      <c r="B35">
        <v>2006</v>
      </c>
      <c r="C35" s="3">
        <v>662751.16051359021</v>
      </c>
      <c r="D35" s="3">
        <v>253660.4947959689</v>
      </c>
      <c r="E35" s="17">
        <v>275.0427554318091</v>
      </c>
      <c r="F35">
        <f t="shared" si="0"/>
        <v>2750427554.3180909</v>
      </c>
    </row>
    <row r="36" spans="1:6">
      <c r="A36">
        <v>33</v>
      </c>
      <c r="B36">
        <v>2007</v>
      </c>
      <c r="C36" s="3">
        <v>678767.1737117765</v>
      </c>
      <c r="D36" s="3">
        <v>281452.88292944676</v>
      </c>
      <c r="E36" s="17">
        <v>316.60199247291087</v>
      </c>
      <c r="F36">
        <f t="shared" si="0"/>
        <v>3166019924.7291088</v>
      </c>
    </row>
    <row r="37" spans="1:6">
      <c r="A37">
        <v>34</v>
      </c>
      <c r="B37">
        <v>2008</v>
      </c>
      <c r="C37" s="3">
        <v>620854.58860199968</v>
      </c>
      <c r="D37" s="3">
        <v>313671.3041860807</v>
      </c>
      <c r="E37" s="17">
        <v>313.67024237930832</v>
      </c>
      <c r="F37">
        <f t="shared" si="0"/>
        <v>3136702423.7930832</v>
      </c>
    </row>
    <row r="38" spans="1:6">
      <c r="A38">
        <v>35</v>
      </c>
      <c r="B38">
        <v>2009</v>
      </c>
      <c r="C38" s="3">
        <v>579007.08099677041</v>
      </c>
      <c r="D38" s="3">
        <v>288242.83574299701</v>
      </c>
      <c r="E38" s="17">
        <v>310.86849804116048</v>
      </c>
      <c r="F38">
        <f t="shared" si="0"/>
        <v>3108684980.4116049</v>
      </c>
    </row>
    <row r="39" spans="1:6">
      <c r="A39">
        <v>36</v>
      </c>
      <c r="B39">
        <v>2010</v>
      </c>
      <c r="C39" s="3">
        <v>598567.18126984756</v>
      </c>
      <c r="D39" s="3">
        <v>298198.92273339105</v>
      </c>
      <c r="E39" s="17">
        <v>300.59494928196256</v>
      </c>
      <c r="F39">
        <f t="shared" si="0"/>
        <v>3005949492.8196254</v>
      </c>
    </row>
    <row r="40" spans="1:6">
      <c r="A40">
        <v>37</v>
      </c>
      <c r="B40">
        <v>2011</v>
      </c>
      <c r="C40" s="3">
        <v>644374.49493770802</v>
      </c>
      <c r="D40" s="3">
        <v>272982.80901038856</v>
      </c>
      <c r="E40" s="17">
        <v>280.27026146963362</v>
      </c>
      <c r="F40">
        <f t="shared" si="0"/>
        <v>2802702614.6963363</v>
      </c>
    </row>
    <row r="41" spans="1:6">
      <c r="A41">
        <v>38</v>
      </c>
      <c r="B41">
        <v>2012</v>
      </c>
      <c r="C41" s="3">
        <v>629072.46546088927</v>
      </c>
      <c r="D41" s="3">
        <v>259278.0469400555</v>
      </c>
      <c r="E41" s="17">
        <v>267.49089098833002</v>
      </c>
      <c r="F41">
        <f t="shared" si="0"/>
        <v>2674908909.8833003</v>
      </c>
    </row>
    <row r="42" spans="1:6">
      <c r="A42">
        <v>39</v>
      </c>
      <c r="B42">
        <v>2013</v>
      </c>
      <c r="C42" s="3">
        <v>606784.30349911749</v>
      </c>
      <c r="D42" s="3">
        <v>248543.05504965424</v>
      </c>
      <c r="E42" s="17">
        <v>255.09323109609073</v>
      </c>
      <c r="F42">
        <f t="shared" si="0"/>
        <v>2550932310.9609075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baseColWidth="10" defaultColWidth="8.83203125" defaultRowHeight="14" x14ac:dyDescent="0"/>
  <cols>
    <col min="5" max="5" width="10.1640625" customWidth="1"/>
    <col min="6" max="6" width="11.83203125" customWidth="1"/>
    <col min="7" max="7" width="12.6640625" customWidth="1"/>
  </cols>
  <sheetData>
    <row r="1" spans="1:7">
      <c r="C1" t="s">
        <v>39</v>
      </c>
      <c r="D1" t="s">
        <v>40</v>
      </c>
      <c r="E1" t="s">
        <v>41</v>
      </c>
      <c r="F1" t="s">
        <v>44</v>
      </c>
      <c r="G1" t="s">
        <v>45</v>
      </c>
    </row>
    <row r="2" spans="1:7">
      <c r="A2" t="s">
        <v>33</v>
      </c>
      <c r="B2" t="s">
        <v>34</v>
      </c>
      <c r="C2" t="s">
        <v>35</v>
      </c>
      <c r="D2" s="2">
        <v>0.4</v>
      </c>
      <c r="E2">
        <v>264000</v>
      </c>
      <c r="F2">
        <f>E2*0.52</f>
        <v>137280</v>
      </c>
      <c r="G2">
        <f>E2*0.48</f>
        <v>126720</v>
      </c>
    </row>
    <row r="3" spans="1:7">
      <c r="A3" t="s">
        <v>36</v>
      </c>
      <c r="B3" t="s">
        <v>37</v>
      </c>
      <c r="C3" t="s">
        <v>38</v>
      </c>
      <c r="D3" s="2">
        <v>0.47</v>
      </c>
      <c r="E3">
        <v>302000</v>
      </c>
      <c r="F3">
        <f>E3*0.52</f>
        <v>157040</v>
      </c>
      <c r="G3" s="18">
        <f>E3*0.48</f>
        <v>144960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98"/>
  <sheetViews>
    <sheetView tabSelected="1" topLeftCell="A758" workbookViewId="0">
      <selection activeCell="D766" sqref="D766"/>
    </sheetView>
  </sheetViews>
  <sheetFormatPr baseColWidth="10" defaultRowHeight="14" x14ac:dyDescent="0"/>
  <sheetData>
    <row r="1" spans="1:66">
      <c r="A1" t="s">
        <v>154</v>
      </c>
    </row>
    <row r="3" spans="1:66">
      <c r="A3" t="s">
        <v>155</v>
      </c>
      <c r="B3" t="s">
        <v>156</v>
      </c>
      <c r="C3" t="s">
        <v>157</v>
      </c>
    </row>
    <row r="4" spans="1:66">
      <c r="B4">
        <v>1.4657099999999999E-2</v>
      </c>
      <c r="C4">
        <v>1.9841999999999999E-2</v>
      </c>
      <c r="D4">
        <v>2.1319600000000001E-2</v>
      </c>
      <c r="E4">
        <v>1.4189800000000001E-2</v>
      </c>
      <c r="F4">
        <v>2.94192E-2</v>
      </c>
      <c r="G4">
        <v>1.8723699999999999E-2</v>
      </c>
      <c r="H4">
        <v>1.7652999999999999E-2</v>
      </c>
      <c r="I4">
        <v>1.4335199999999999E-2</v>
      </c>
      <c r="J4">
        <v>6.4323599999999998E-3</v>
      </c>
      <c r="K4">
        <v>1.78768E-3</v>
      </c>
      <c r="L4">
        <v>2.3494700000000002E-3</v>
      </c>
      <c r="M4">
        <v>1.88922E-3</v>
      </c>
      <c r="N4">
        <v>4.3450700000000004E-3</v>
      </c>
      <c r="O4">
        <v>5.8205399999999999E-3</v>
      </c>
      <c r="P4">
        <v>2.6510800000000001E-3</v>
      </c>
      <c r="Q4">
        <v>8.0960300000000006E-3</v>
      </c>
      <c r="R4">
        <v>2.3449999999999999E-3</v>
      </c>
      <c r="S4">
        <v>3.21982E-3</v>
      </c>
      <c r="T4">
        <v>1.2772E-2</v>
      </c>
      <c r="U4">
        <v>5.6421399999999997E-2</v>
      </c>
      <c r="V4">
        <v>5.7803E-2</v>
      </c>
      <c r="W4">
        <v>9.9691199999999994E-2</v>
      </c>
      <c r="X4">
        <v>0.13280900000000001</v>
      </c>
      <c r="Y4">
        <v>0.24157100000000001</v>
      </c>
      <c r="Z4">
        <v>0.32883899999999999</v>
      </c>
      <c r="AA4">
        <v>0.31528200000000001</v>
      </c>
      <c r="AB4">
        <v>0.36097699999999999</v>
      </c>
      <c r="AC4">
        <v>0.43384</v>
      </c>
      <c r="AD4">
        <v>0.47757100000000002</v>
      </c>
      <c r="AE4">
        <v>0.53883800000000004</v>
      </c>
      <c r="AF4">
        <v>0.61002800000000001</v>
      </c>
      <c r="AG4">
        <v>0.561693</v>
      </c>
      <c r="AH4">
        <v>0.68929600000000002</v>
      </c>
      <c r="AI4">
        <v>0.63804799999999995</v>
      </c>
      <c r="AJ4">
        <v>0.59447099999999997</v>
      </c>
      <c r="AK4">
        <v>0.67385200000000001</v>
      </c>
      <c r="AL4">
        <v>0.67068300000000003</v>
      </c>
      <c r="AM4">
        <v>0.56804500000000002</v>
      </c>
      <c r="AN4">
        <v>0.54579100000000003</v>
      </c>
      <c r="AO4">
        <v>0.63559200000000005</v>
      </c>
      <c r="AP4">
        <v>0.44082700000000002</v>
      </c>
      <c r="AQ4">
        <v>0.42278199999999999</v>
      </c>
      <c r="AR4">
        <v>0.38489200000000001</v>
      </c>
      <c r="AS4">
        <v>0.50509999999999999</v>
      </c>
      <c r="AT4">
        <v>0.73020300000000005</v>
      </c>
      <c r="AU4">
        <v>0.55905400000000005</v>
      </c>
      <c r="AV4">
        <v>0.70301400000000003</v>
      </c>
      <c r="AW4">
        <v>0.47078700000000001</v>
      </c>
      <c r="AX4">
        <v>0.427948</v>
      </c>
      <c r="AY4">
        <v>0.39748800000000001</v>
      </c>
      <c r="AZ4">
        <v>0.35456700000000002</v>
      </c>
      <c r="BA4">
        <v>0.39871600000000001</v>
      </c>
      <c r="BB4">
        <v>0.34896100000000002</v>
      </c>
      <c r="BC4">
        <v>0.30719999999999997</v>
      </c>
      <c r="BD4">
        <v>0.33031100000000002</v>
      </c>
      <c r="BE4">
        <v>0.30837399999999998</v>
      </c>
      <c r="BF4">
        <v>0.257934</v>
      </c>
      <c r="BG4">
        <v>0.28515800000000002</v>
      </c>
      <c r="BH4">
        <v>0.32496000000000003</v>
      </c>
      <c r="BI4">
        <v>0.24341499999999999</v>
      </c>
      <c r="BJ4">
        <v>0.21102899999999999</v>
      </c>
      <c r="BK4">
        <v>0.247451</v>
      </c>
      <c r="BL4">
        <v>0.217227</v>
      </c>
      <c r="BM4">
        <v>0.16295599999999999</v>
      </c>
      <c r="BN4">
        <v>0.195683</v>
      </c>
    </row>
    <row r="5" spans="1:66">
      <c r="A5" t="s">
        <v>158</v>
      </c>
      <c r="B5" t="s">
        <v>86</v>
      </c>
      <c r="C5" t="s">
        <v>159</v>
      </c>
    </row>
    <row r="6" spans="1:66">
      <c r="B6">
        <v>0.49024400000000001</v>
      </c>
      <c r="C6">
        <v>0.493201</v>
      </c>
      <c r="D6">
        <v>0.50173699999999999</v>
      </c>
      <c r="E6">
        <v>0.50845099999999999</v>
      </c>
      <c r="F6">
        <v>0.51298900000000003</v>
      </c>
      <c r="G6">
        <v>0.51298900000000003</v>
      </c>
      <c r="H6">
        <v>0.51298900000000003</v>
      </c>
    </row>
    <row r="7" spans="1:66">
      <c r="B7">
        <v>0.49032999999999999</v>
      </c>
      <c r="C7">
        <v>0.494334</v>
      </c>
      <c r="D7">
        <v>0.50588900000000003</v>
      </c>
      <c r="E7">
        <v>0.51497800000000005</v>
      </c>
      <c r="F7">
        <v>0.52112099999999995</v>
      </c>
      <c r="G7">
        <v>0.52112099999999995</v>
      </c>
      <c r="H7">
        <v>0.52112099999999995</v>
      </c>
    </row>
    <row r="8" spans="1:66">
      <c r="B8">
        <v>0.49035499999999999</v>
      </c>
      <c r="C8">
        <v>0.49465599999999998</v>
      </c>
      <c r="D8">
        <v>0.50707199999999997</v>
      </c>
      <c r="E8">
        <v>0.51683800000000002</v>
      </c>
      <c r="F8">
        <v>0.52343899999999999</v>
      </c>
      <c r="G8">
        <v>0.52343899999999999</v>
      </c>
      <c r="H8">
        <v>0.52343899999999999</v>
      </c>
    </row>
    <row r="9" spans="1:66">
      <c r="B9">
        <v>0.49023600000000001</v>
      </c>
      <c r="C9">
        <v>0.49309900000000001</v>
      </c>
      <c r="D9">
        <v>0.501363</v>
      </c>
      <c r="E9">
        <v>0.50786299999999995</v>
      </c>
      <c r="F9">
        <v>0.51225600000000004</v>
      </c>
      <c r="G9">
        <v>0.51225600000000004</v>
      </c>
      <c r="H9">
        <v>0.51225600000000004</v>
      </c>
    </row>
    <row r="10" spans="1:66">
      <c r="B10">
        <v>0.49048999999999998</v>
      </c>
      <c r="C10">
        <v>0.49642500000000001</v>
      </c>
      <c r="D10">
        <v>0.51355799999999996</v>
      </c>
      <c r="E10">
        <v>0.527034</v>
      </c>
      <c r="F10">
        <v>0.53614200000000001</v>
      </c>
      <c r="G10">
        <v>0.53614200000000001</v>
      </c>
      <c r="H10">
        <v>0.53614200000000001</v>
      </c>
    </row>
    <row r="11" spans="1:66">
      <c r="B11">
        <v>0.49031200000000003</v>
      </c>
      <c r="C11">
        <v>0.494089</v>
      </c>
      <c r="D11">
        <v>0.50499300000000003</v>
      </c>
      <c r="E11">
        <v>0.51356999999999997</v>
      </c>
      <c r="F11">
        <v>0.51936700000000002</v>
      </c>
      <c r="G11">
        <v>0.51936700000000002</v>
      </c>
      <c r="H11">
        <v>0.51936700000000002</v>
      </c>
    </row>
    <row r="12" spans="1:66">
      <c r="B12">
        <v>0.49029400000000001</v>
      </c>
      <c r="C12">
        <v>0.49385600000000002</v>
      </c>
      <c r="D12">
        <v>0.50413600000000003</v>
      </c>
      <c r="E12">
        <v>0.51222199999999996</v>
      </c>
      <c r="F12">
        <v>0.51768800000000004</v>
      </c>
      <c r="G12">
        <v>0.51768800000000004</v>
      </c>
      <c r="H12">
        <v>0.51768800000000004</v>
      </c>
    </row>
    <row r="13" spans="1:66">
      <c r="B13">
        <v>0.49023899999999998</v>
      </c>
      <c r="C13">
        <v>0.49313099999999999</v>
      </c>
      <c r="D13">
        <v>0.50147900000000001</v>
      </c>
      <c r="E13">
        <v>0.508046</v>
      </c>
      <c r="F13">
        <v>0.51248400000000005</v>
      </c>
      <c r="G13">
        <v>0.51248400000000005</v>
      </c>
      <c r="H13">
        <v>0.51248400000000005</v>
      </c>
    </row>
    <row r="14" spans="1:66">
      <c r="B14">
        <v>0.49010700000000001</v>
      </c>
      <c r="C14">
        <v>0.49140499999999998</v>
      </c>
      <c r="D14">
        <v>0.49515100000000001</v>
      </c>
      <c r="E14">
        <v>0.49809700000000001</v>
      </c>
      <c r="F14">
        <v>0.50008900000000001</v>
      </c>
      <c r="G14">
        <v>0.50008900000000001</v>
      </c>
      <c r="H14">
        <v>0.50008900000000001</v>
      </c>
    </row>
    <row r="15" spans="1:66">
      <c r="B15">
        <v>0.49003000000000002</v>
      </c>
      <c r="C15">
        <v>0.49038999999999999</v>
      </c>
      <c r="D15">
        <v>0.49143199999999998</v>
      </c>
      <c r="E15">
        <v>0.49225000000000002</v>
      </c>
      <c r="F15">
        <v>0.49280400000000002</v>
      </c>
      <c r="G15">
        <v>0.49280400000000002</v>
      </c>
      <c r="H15">
        <v>0.49280400000000002</v>
      </c>
    </row>
    <row r="16" spans="1:66">
      <c r="B16">
        <v>0.490039</v>
      </c>
      <c r="C16">
        <v>0.49051299999999998</v>
      </c>
      <c r="D16">
        <v>0.49188100000000001</v>
      </c>
      <c r="E16">
        <v>0.49295800000000001</v>
      </c>
      <c r="F16">
        <v>0.49368499999999998</v>
      </c>
      <c r="G16">
        <v>0.49368499999999998</v>
      </c>
      <c r="H16">
        <v>0.49368499999999998</v>
      </c>
    </row>
    <row r="17" spans="2:8">
      <c r="B17">
        <v>0.49003099999999999</v>
      </c>
      <c r="C17">
        <v>0.49041299999999999</v>
      </c>
      <c r="D17">
        <v>0.49151299999999998</v>
      </c>
      <c r="E17">
        <v>0.49237799999999998</v>
      </c>
      <c r="F17">
        <v>0.49296299999999998</v>
      </c>
      <c r="G17">
        <v>0.49296299999999998</v>
      </c>
      <c r="H17">
        <v>0.49296299999999998</v>
      </c>
    </row>
    <row r="18" spans="2:8">
      <c r="B18">
        <v>0.49007200000000001</v>
      </c>
      <c r="C18">
        <v>0.49094900000000002</v>
      </c>
      <c r="D18">
        <v>0.493479</v>
      </c>
      <c r="E18">
        <v>0.49547000000000002</v>
      </c>
      <c r="F18">
        <v>0.49681500000000001</v>
      </c>
      <c r="G18">
        <v>0.49681500000000001</v>
      </c>
      <c r="H18">
        <v>0.49681500000000001</v>
      </c>
    </row>
    <row r="19" spans="2:8">
      <c r="B19">
        <v>0.490097</v>
      </c>
      <c r="C19">
        <v>0.49127100000000001</v>
      </c>
      <c r="D19">
        <v>0.49466100000000002</v>
      </c>
      <c r="E19">
        <v>0.49732700000000002</v>
      </c>
      <c r="F19">
        <v>0.49912899999999999</v>
      </c>
      <c r="G19">
        <v>0.49912899999999999</v>
      </c>
      <c r="H19">
        <v>0.49912899999999999</v>
      </c>
    </row>
    <row r="20" spans="2:8">
      <c r="B20">
        <v>0.49004399999999998</v>
      </c>
      <c r="C20">
        <v>0.49057899999999999</v>
      </c>
      <c r="D20">
        <v>0.49212299999999998</v>
      </c>
      <c r="E20">
        <v>0.49333700000000003</v>
      </c>
      <c r="F20">
        <v>0.49415799999999999</v>
      </c>
      <c r="G20">
        <v>0.49415799999999999</v>
      </c>
      <c r="H20">
        <v>0.49415799999999999</v>
      </c>
    </row>
    <row r="21" spans="2:8">
      <c r="B21">
        <v>0.49013499999999999</v>
      </c>
      <c r="C21">
        <v>0.49176799999999998</v>
      </c>
      <c r="D21">
        <v>0.49648300000000001</v>
      </c>
      <c r="E21">
        <v>0.50019199999999997</v>
      </c>
      <c r="F21">
        <v>0.50269799999999998</v>
      </c>
      <c r="G21">
        <v>0.50269799999999998</v>
      </c>
      <c r="H21">
        <v>0.50269799999999998</v>
      </c>
    </row>
    <row r="22" spans="2:8">
      <c r="B22">
        <v>0.490039</v>
      </c>
      <c r="C22">
        <v>0.490512</v>
      </c>
      <c r="D22">
        <v>0.49187799999999998</v>
      </c>
      <c r="E22">
        <v>0.492952</v>
      </c>
      <c r="F22">
        <v>0.49367800000000001</v>
      </c>
      <c r="G22">
        <v>0.49367800000000001</v>
      </c>
      <c r="H22">
        <v>0.49367800000000001</v>
      </c>
    </row>
    <row r="23" spans="2:8">
      <c r="B23">
        <v>0.49005399999999999</v>
      </c>
      <c r="C23">
        <v>0.490703</v>
      </c>
      <c r="D23">
        <v>0.49257800000000002</v>
      </c>
      <c r="E23">
        <v>0.49405300000000002</v>
      </c>
      <c r="F23">
        <v>0.49504999999999999</v>
      </c>
      <c r="G23">
        <v>0.49504999999999999</v>
      </c>
      <c r="H23">
        <v>0.49504999999999999</v>
      </c>
    </row>
    <row r="24" spans="2:8">
      <c r="B24">
        <v>0.49021300000000001</v>
      </c>
      <c r="C24">
        <v>0.49279000000000001</v>
      </c>
      <c r="D24">
        <v>0.50022699999999998</v>
      </c>
      <c r="E24">
        <v>0.50607800000000003</v>
      </c>
      <c r="F24">
        <v>0.51003200000000004</v>
      </c>
      <c r="G24">
        <v>0.51003200000000004</v>
      </c>
      <c r="H24">
        <v>0.51003200000000004</v>
      </c>
    </row>
    <row r="25" spans="2:8">
      <c r="B25">
        <v>0.49093999999999999</v>
      </c>
      <c r="C25">
        <v>0.50232299999999996</v>
      </c>
      <c r="D25">
        <v>0.53517999999999999</v>
      </c>
      <c r="E25">
        <v>0.561025</v>
      </c>
      <c r="F25">
        <v>0.57849399999999995</v>
      </c>
      <c r="G25">
        <v>0.57849399999999995</v>
      </c>
      <c r="H25">
        <v>0.57849399999999995</v>
      </c>
    </row>
    <row r="26" spans="2:8">
      <c r="B26">
        <v>0.49096299999999998</v>
      </c>
      <c r="C26">
        <v>0.50262499999999999</v>
      </c>
      <c r="D26">
        <v>0.53628600000000004</v>
      </c>
      <c r="E26">
        <v>0.56276400000000004</v>
      </c>
      <c r="F26">
        <v>0.58066099999999998</v>
      </c>
      <c r="G26">
        <v>0.58066099999999998</v>
      </c>
      <c r="H26">
        <v>0.58066099999999998</v>
      </c>
    </row>
    <row r="27" spans="2:8">
      <c r="B27">
        <v>0.49165999999999999</v>
      </c>
      <c r="C27">
        <v>0.51177300000000003</v>
      </c>
      <c r="D27">
        <v>0.56982900000000003</v>
      </c>
      <c r="E27">
        <v>0.61549500000000001</v>
      </c>
      <c r="F27">
        <v>0.64636099999999996</v>
      </c>
      <c r="G27">
        <v>0.64636099999999996</v>
      </c>
      <c r="H27">
        <v>0.64636099999999996</v>
      </c>
    </row>
    <row r="28" spans="2:8">
      <c r="B28">
        <v>0.49221199999999998</v>
      </c>
      <c r="C28">
        <v>0.519007</v>
      </c>
      <c r="D28">
        <v>0.59634799999999999</v>
      </c>
      <c r="E28">
        <v>0.65718399999999999</v>
      </c>
      <c r="F28">
        <v>0.69830400000000004</v>
      </c>
      <c r="G28">
        <v>0.69830400000000004</v>
      </c>
      <c r="H28">
        <v>0.69830400000000004</v>
      </c>
    </row>
    <row r="29" spans="2:8">
      <c r="B29">
        <v>0.49402299999999999</v>
      </c>
      <c r="C29">
        <v>0.54276100000000005</v>
      </c>
      <c r="D29">
        <v>0.68344000000000005</v>
      </c>
      <c r="E29">
        <v>0.79409700000000005</v>
      </c>
      <c r="F29">
        <v>0.86889099999999997</v>
      </c>
      <c r="G29">
        <v>0.86889099999999997</v>
      </c>
      <c r="H29">
        <v>0.86889099999999997</v>
      </c>
    </row>
    <row r="30" spans="2:8">
      <c r="B30">
        <v>0.49547600000000003</v>
      </c>
      <c r="C30">
        <v>0.56182100000000001</v>
      </c>
      <c r="D30">
        <v>0.75332100000000002</v>
      </c>
      <c r="E30">
        <v>0.90395300000000001</v>
      </c>
      <c r="F30">
        <v>1.0057700000000001</v>
      </c>
      <c r="G30">
        <v>1.0057700000000001</v>
      </c>
      <c r="H30">
        <v>1.0057700000000001</v>
      </c>
    </row>
    <row r="31" spans="2:8">
      <c r="B31">
        <v>0.49525000000000002</v>
      </c>
      <c r="C31">
        <v>0.55886000000000002</v>
      </c>
      <c r="D31">
        <v>0.74246599999999996</v>
      </c>
      <c r="E31">
        <v>0.88688800000000001</v>
      </c>
      <c r="F31">
        <v>0.98450400000000005</v>
      </c>
      <c r="G31">
        <v>0.98450400000000005</v>
      </c>
      <c r="H31">
        <v>0.98450400000000005</v>
      </c>
    </row>
    <row r="32" spans="2:8">
      <c r="B32">
        <v>0.49601099999999998</v>
      </c>
      <c r="C32">
        <v>0.56884000000000001</v>
      </c>
      <c r="D32">
        <v>0.77905599999999997</v>
      </c>
      <c r="E32">
        <v>0.94440999999999997</v>
      </c>
      <c r="F32">
        <v>1.0561700000000001</v>
      </c>
      <c r="G32">
        <v>1.0561700000000001</v>
      </c>
      <c r="H32">
        <v>1.0561700000000001</v>
      </c>
    </row>
    <row r="33" spans="2:8">
      <c r="B33">
        <v>0.49722499999999997</v>
      </c>
      <c r="C33">
        <v>0.584754</v>
      </c>
      <c r="D33">
        <v>0.83740099999999995</v>
      </c>
      <c r="E33">
        <v>1.03613</v>
      </c>
      <c r="F33">
        <v>1.1704600000000001</v>
      </c>
      <c r="G33">
        <v>1.1704600000000001</v>
      </c>
      <c r="H33">
        <v>1.1704600000000001</v>
      </c>
    </row>
    <row r="34" spans="2:8">
      <c r="B34">
        <v>0.50212800000000002</v>
      </c>
      <c r="C34">
        <v>0.59355599999999997</v>
      </c>
      <c r="D34">
        <v>0.86952300000000005</v>
      </c>
      <c r="E34">
        <v>1.1132200000000001</v>
      </c>
      <c r="F34">
        <v>1.2315199999999999</v>
      </c>
      <c r="G34">
        <v>1.2315199999999999</v>
      </c>
      <c r="H34">
        <v>1.2315199999999999</v>
      </c>
    </row>
    <row r="35" spans="2:8">
      <c r="B35">
        <v>0.50486600000000004</v>
      </c>
      <c r="C35">
        <v>0.61877099999999996</v>
      </c>
      <c r="D35">
        <v>0.88440600000000003</v>
      </c>
      <c r="E35">
        <v>1.1414500000000001</v>
      </c>
      <c r="F35">
        <v>1.3507899999999999</v>
      </c>
      <c r="G35">
        <v>1.3507899999999999</v>
      </c>
      <c r="H35">
        <v>1.3507899999999999</v>
      </c>
    </row>
    <row r="36" spans="2:8">
      <c r="B36">
        <v>0.50646899999999995</v>
      </c>
      <c r="C36">
        <v>0.611761</v>
      </c>
      <c r="D36">
        <v>0.85262899999999997</v>
      </c>
      <c r="E36">
        <v>1.1598299999999999</v>
      </c>
      <c r="F36">
        <v>1.5231699999999999</v>
      </c>
      <c r="G36">
        <v>1.5231699999999999</v>
      </c>
      <c r="H36">
        <v>1.5231699999999999</v>
      </c>
    </row>
    <row r="37" spans="2:8">
      <c r="B37">
        <v>0.50942799999999999</v>
      </c>
      <c r="C37">
        <v>0.65166999999999997</v>
      </c>
      <c r="D37">
        <v>0.95625199999999999</v>
      </c>
      <c r="E37">
        <v>1.16591</v>
      </c>
      <c r="F37">
        <v>1.3595299999999999</v>
      </c>
      <c r="G37">
        <v>1.3595299999999999</v>
      </c>
      <c r="H37">
        <v>1.3595299999999999</v>
      </c>
    </row>
    <row r="38" spans="2:8">
      <c r="B38">
        <v>0.53620000000000001</v>
      </c>
      <c r="C38">
        <v>0.74235600000000002</v>
      </c>
      <c r="D38">
        <v>0.93852000000000002</v>
      </c>
      <c r="E38">
        <v>1.2343599999999999</v>
      </c>
      <c r="F38">
        <v>1.60121</v>
      </c>
      <c r="G38">
        <v>1.60121</v>
      </c>
      <c r="H38">
        <v>1.60121</v>
      </c>
    </row>
    <row r="39" spans="2:8">
      <c r="B39">
        <v>0.52966100000000005</v>
      </c>
      <c r="C39">
        <v>0.71053599999999995</v>
      </c>
      <c r="D39">
        <v>1.03325</v>
      </c>
      <c r="E39">
        <v>1.2565200000000001</v>
      </c>
      <c r="F39">
        <v>1.45546</v>
      </c>
      <c r="G39">
        <v>1.45546</v>
      </c>
      <c r="H39">
        <v>1.45546</v>
      </c>
    </row>
    <row r="40" spans="2:8">
      <c r="B40">
        <v>0.50963099999999995</v>
      </c>
      <c r="C40">
        <v>0.65550299999999995</v>
      </c>
      <c r="D40">
        <v>0.95999000000000001</v>
      </c>
      <c r="E40">
        <v>1.19794</v>
      </c>
      <c r="F40">
        <v>1.4227399999999999</v>
      </c>
      <c r="G40">
        <v>1.4227399999999999</v>
      </c>
      <c r="H40">
        <v>1.4227399999999999</v>
      </c>
    </row>
    <row r="41" spans="2:8">
      <c r="B41">
        <v>0.50657300000000005</v>
      </c>
      <c r="C41">
        <v>0.61770099999999994</v>
      </c>
      <c r="D41">
        <v>0.839947</v>
      </c>
      <c r="E41">
        <v>1.1915800000000001</v>
      </c>
      <c r="F41">
        <v>1.6637200000000001</v>
      </c>
      <c r="G41">
        <v>1.6637200000000001</v>
      </c>
      <c r="H41">
        <v>1.6637200000000001</v>
      </c>
    </row>
    <row r="42" spans="2:8">
      <c r="B42">
        <v>0.50745300000000004</v>
      </c>
      <c r="C42">
        <v>0.63612000000000002</v>
      </c>
      <c r="D42">
        <v>0.83986099999999997</v>
      </c>
      <c r="E42">
        <v>1.1623300000000001</v>
      </c>
      <c r="F42">
        <v>1.65967</v>
      </c>
      <c r="G42">
        <v>1.65967</v>
      </c>
      <c r="H42">
        <v>1.65967</v>
      </c>
    </row>
    <row r="43" spans="2:8">
      <c r="B43">
        <v>0.50918099999999999</v>
      </c>
      <c r="C43">
        <v>0.60214199999999996</v>
      </c>
      <c r="D43">
        <v>0.76912599999999998</v>
      </c>
      <c r="E43">
        <v>1.0678399999999999</v>
      </c>
      <c r="F43">
        <v>1.4860100000000001</v>
      </c>
      <c r="G43">
        <v>1.4860100000000001</v>
      </c>
      <c r="H43">
        <v>1.4860100000000001</v>
      </c>
    </row>
    <row r="44" spans="2:8">
      <c r="B44">
        <v>0.51741199999999998</v>
      </c>
      <c r="C44">
        <v>0.70164199999999999</v>
      </c>
      <c r="D44">
        <v>0.90691900000000003</v>
      </c>
      <c r="E44">
        <v>1.0771200000000001</v>
      </c>
      <c r="F44">
        <v>1.3491500000000001</v>
      </c>
      <c r="G44">
        <v>1.3491500000000001</v>
      </c>
      <c r="H44">
        <v>1.3491500000000001</v>
      </c>
    </row>
    <row r="45" spans="2:8">
      <c r="B45">
        <v>0.51526899999999998</v>
      </c>
      <c r="C45">
        <v>0.67897300000000005</v>
      </c>
      <c r="D45">
        <v>1.0945</v>
      </c>
      <c r="E45">
        <v>1.35534</v>
      </c>
      <c r="F45">
        <v>1.4116899999999999</v>
      </c>
      <c r="G45">
        <v>1.4116899999999999</v>
      </c>
      <c r="H45">
        <v>1.4116899999999999</v>
      </c>
    </row>
    <row r="46" spans="2:8">
      <c r="B46">
        <v>0.50988599999999995</v>
      </c>
      <c r="C46">
        <v>0.60485</v>
      </c>
      <c r="D46">
        <v>0.79824300000000004</v>
      </c>
      <c r="E46">
        <v>0.98301099999999997</v>
      </c>
      <c r="F46">
        <v>1.2065999999999999</v>
      </c>
      <c r="G46">
        <v>1.2065999999999999</v>
      </c>
      <c r="H46">
        <v>1.2065999999999999</v>
      </c>
    </row>
    <row r="47" spans="2:8">
      <c r="B47">
        <v>0.50520299999999996</v>
      </c>
      <c r="C47">
        <v>0.59678699999999996</v>
      </c>
      <c r="D47">
        <v>0.82813099999999995</v>
      </c>
      <c r="E47">
        <v>1.02681</v>
      </c>
      <c r="F47">
        <v>1.14418</v>
      </c>
      <c r="G47">
        <v>1.14418</v>
      </c>
      <c r="H47">
        <v>1.14418</v>
      </c>
    </row>
    <row r="48" spans="2:8">
      <c r="B48">
        <v>0.50462399999999996</v>
      </c>
      <c r="C48">
        <v>0.60825099999999999</v>
      </c>
      <c r="D48">
        <v>0.80645900000000004</v>
      </c>
      <c r="E48">
        <v>0.96169499999999997</v>
      </c>
      <c r="F48">
        <v>1.08107</v>
      </c>
      <c r="G48">
        <v>1.08107</v>
      </c>
      <c r="H48">
        <v>1.08107</v>
      </c>
    </row>
    <row r="49" spans="2:8">
      <c r="B49">
        <v>0.51507899999999995</v>
      </c>
      <c r="C49">
        <v>0.714897</v>
      </c>
      <c r="D49">
        <v>0.97481600000000002</v>
      </c>
      <c r="E49">
        <v>1.0906899999999999</v>
      </c>
      <c r="F49">
        <v>1.2234100000000001</v>
      </c>
      <c r="G49">
        <v>1.2234100000000001</v>
      </c>
      <c r="H49">
        <v>1.2234100000000001</v>
      </c>
    </row>
    <row r="50" spans="2:8">
      <c r="B50">
        <v>0.52349400000000001</v>
      </c>
      <c r="C50">
        <v>0.78048799999999996</v>
      </c>
      <c r="D50">
        <v>1.1792100000000001</v>
      </c>
      <c r="E50">
        <v>1.4445399999999999</v>
      </c>
      <c r="F50">
        <v>1.5379</v>
      </c>
      <c r="G50">
        <v>1.5379</v>
      </c>
      <c r="H50">
        <v>1.5379</v>
      </c>
    </row>
    <row r="51" spans="2:8">
      <c r="B51">
        <v>0.53060600000000002</v>
      </c>
      <c r="C51">
        <v>0.690863</v>
      </c>
      <c r="D51">
        <v>0.92964500000000005</v>
      </c>
      <c r="E51">
        <v>1.19469</v>
      </c>
      <c r="F51">
        <v>1.3325199999999999</v>
      </c>
      <c r="G51">
        <v>1.3325199999999999</v>
      </c>
      <c r="H51">
        <v>1.3325199999999999</v>
      </c>
    </row>
    <row r="52" spans="2:8">
      <c r="B52">
        <v>0.54942199999999997</v>
      </c>
      <c r="C52">
        <v>1.0175000000000001</v>
      </c>
      <c r="D52">
        <v>1.56985</v>
      </c>
      <c r="E52">
        <v>1.4990000000000001</v>
      </c>
      <c r="F52">
        <v>1.23844</v>
      </c>
      <c r="G52">
        <v>1.23844</v>
      </c>
      <c r="H52">
        <v>1.23844</v>
      </c>
    </row>
    <row r="53" spans="2:8">
      <c r="B53">
        <v>0.52216099999999999</v>
      </c>
      <c r="C53">
        <v>0.72301499999999996</v>
      </c>
      <c r="D53">
        <v>1.04515</v>
      </c>
      <c r="E53">
        <v>1.17292</v>
      </c>
      <c r="F53">
        <v>1.0874200000000001</v>
      </c>
      <c r="G53">
        <v>1.0874200000000001</v>
      </c>
      <c r="H53">
        <v>1.0874200000000001</v>
      </c>
    </row>
    <row r="54" spans="2:8">
      <c r="B54">
        <v>0.52163800000000005</v>
      </c>
      <c r="C54">
        <v>0.74372799999999994</v>
      </c>
      <c r="D54">
        <v>1.10073</v>
      </c>
      <c r="E54">
        <v>1.1060300000000001</v>
      </c>
      <c r="F54">
        <v>0.98450300000000002</v>
      </c>
      <c r="G54">
        <v>0.98450300000000002</v>
      </c>
      <c r="H54">
        <v>0.98450300000000002</v>
      </c>
    </row>
    <row r="55" spans="2:8">
      <c r="B55">
        <v>0.51747200000000004</v>
      </c>
      <c r="C55">
        <v>0.75222500000000003</v>
      </c>
      <c r="D55">
        <v>0.99025099999999999</v>
      </c>
      <c r="E55">
        <v>1.0490900000000001</v>
      </c>
      <c r="F55">
        <v>0.96779199999999999</v>
      </c>
      <c r="G55">
        <v>0.96779199999999999</v>
      </c>
      <c r="H55">
        <v>0.96779199999999999</v>
      </c>
    </row>
    <row r="56" spans="2:8">
      <c r="B56">
        <v>0.51658099999999996</v>
      </c>
      <c r="C56">
        <v>0.65013100000000001</v>
      </c>
      <c r="D56">
        <v>0.83429799999999998</v>
      </c>
      <c r="E56">
        <v>0.96977999999999998</v>
      </c>
      <c r="F56">
        <v>0.98039200000000004</v>
      </c>
      <c r="G56">
        <v>0.98039200000000004</v>
      </c>
      <c r="H56">
        <v>0.98039200000000004</v>
      </c>
    </row>
    <row r="57" spans="2:8">
      <c r="B57">
        <v>0.51817899999999995</v>
      </c>
      <c r="C57">
        <v>0.67413400000000001</v>
      </c>
      <c r="D57">
        <v>0.91011900000000001</v>
      </c>
      <c r="E57">
        <v>0.96765199999999996</v>
      </c>
      <c r="F57">
        <v>1.0503100000000001</v>
      </c>
      <c r="G57">
        <v>1.0503100000000001</v>
      </c>
      <c r="H57">
        <v>1.0503100000000001</v>
      </c>
    </row>
    <row r="58" spans="2:8">
      <c r="B58">
        <v>0.50282099999999996</v>
      </c>
      <c r="C58">
        <v>0.57757099999999995</v>
      </c>
      <c r="D58">
        <v>0.78728799999999999</v>
      </c>
      <c r="E58">
        <v>0.93817600000000001</v>
      </c>
      <c r="F58">
        <v>1.0222899999999999</v>
      </c>
      <c r="G58">
        <v>1.0222899999999999</v>
      </c>
      <c r="H58">
        <v>1.0222899999999999</v>
      </c>
    </row>
    <row r="59" spans="2:8">
      <c r="B59">
        <v>0.49723899999999999</v>
      </c>
      <c r="C59">
        <v>0.54045100000000001</v>
      </c>
      <c r="D59">
        <v>0.72578200000000004</v>
      </c>
      <c r="E59">
        <v>0.90392499999999998</v>
      </c>
      <c r="F59">
        <v>0.97099999999999997</v>
      </c>
      <c r="G59">
        <v>0.97099999999999997</v>
      </c>
      <c r="H59">
        <v>0.97099999999999997</v>
      </c>
    </row>
    <row r="60" spans="2:8">
      <c r="B60">
        <v>0.49705899999999997</v>
      </c>
      <c r="C60">
        <v>0.55859099999999995</v>
      </c>
      <c r="D60">
        <v>0.86169799999999996</v>
      </c>
      <c r="E60">
        <v>0.96955400000000003</v>
      </c>
      <c r="F60">
        <v>0.95175900000000002</v>
      </c>
      <c r="G60">
        <v>0.95175900000000002</v>
      </c>
      <c r="H60">
        <v>0.95175900000000002</v>
      </c>
    </row>
    <row r="61" spans="2:8">
      <c r="B61">
        <v>0.49585899999999999</v>
      </c>
      <c r="C61">
        <v>0.53742800000000002</v>
      </c>
      <c r="D61">
        <v>0.73835300000000004</v>
      </c>
      <c r="E61">
        <v>0.94381000000000004</v>
      </c>
      <c r="F61">
        <v>0.95772199999999996</v>
      </c>
      <c r="G61">
        <v>0.95772199999999996</v>
      </c>
      <c r="H61">
        <v>0.95772199999999996</v>
      </c>
    </row>
    <row r="62" spans="2:8">
      <c r="B62">
        <v>0.49582799999999999</v>
      </c>
      <c r="C62">
        <v>0.53615599999999997</v>
      </c>
      <c r="D62">
        <v>0.683531</v>
      </c>
      <c r="E62">
        <v>0.81031600000000004</v>
      </c>
      <c r="F62">
        <v>0.90323600000000004</v>
      </c>
      <c r="G62">
        <v>0.90323600000000004</v>
      </c>
      <c r="H62">
        <v>0.90323600000000004</v>
      </c>
    </row>
    <row r="63" spans="2:8">
      <c r="B63">
        <v>0.49768400000000002</v>
      </c>
      <c r="C63">
        <v>0.54942199999999997</v>
      </c>
      <c r="D63">
        <v>0.74251</v>
      </c>
      <c r="E63">
        <v>0.87978599999999996</v>
      </c>
      <c r="F63">
        <v>0.918902</v>
      </c>
      <c r="G63">
        <v>0.918902</v>
      </c>
      <c r="H63">
        <v>0.918902</v>
      </c>
    </row>
    <row r="64" spans="2:8">
      <c r="B64">
        <v>0.50336400000000003</v>
      </c>
      <c r="C64">
        <v>0.58565299999999998</v>
      </c>
      <c r="D64">
        <v>0.81821999999999995</v>
      </c>
      <c r="E64">
        <v>0.96042300000000003</v>
      </c>
      <c r="F64">
        <v>0.94568700000000006</v>
      </c>
      <c r="G64">
        <v>0.94568700000000006</v>
      </c>
      <c r="H64">
        <v>0.94568700000000006</v>
      </c>
    </row>
    <row r="65" spans="1:10">
      <c r="B65">
        <v>0.49851499999999999</v>
      </c>
      <c r="C65">
        <v>0.55837199999999998</v>
      </c>
      <c r="D65">
        <v>0.78375399999999995</v>
      </c>
      <c r="E65">
        <v>0.88932500000000003</v>
      </c>
      <c r="F65">
        <v>0.80131399999999997</v>
      </c>
      <c r="G65">
        <v>0.80131399999999997</v>
      </c>
      <c r="H65">
        <v>0.80131399999999997</v>
      </c>
    </row>
    <row r="66" spans="1:10">
      <c r="B66">
        <v>0.49802200000000002</v>
      </c>
      <c r="C66">
        <v>0.55515300000000001</v>
      </c>
      <c r="D66">
        <v>0.69781000000000004</v>
      </c>
      <c r="E66">
        <v>0.76336700000000002</v>
      </c>
      <c r="F66">
        <v>0.79761700000000002</v>
      </c>
      <c r="G66">
        <v>0.79761700000000002</v>
      </c>
      <c r="H66">
        <v>0.79761700000000002</v>
      </c>
    </row>
    <row r="67" spans="1:10">
      <c r="B67">
        <v>0.49987799999999999</v>
      </c>
      <c r="C67">
        <v>0.57077800000000001</v>
      </c>
      <c r="D67">
        <v>0.74819899999999995</v>
      </c>
      <c r="E67">
        <v>0.83413999999999999</v>
      </c>
      <c r="F67">
        <v>0.83638800000000002</v>
      </c>
      <c r="G67">
        <v>0.83638800000000002</v>
      </c>
      <c r="H67">
        <v>0.83638800000000002</v>
      </c>
    </row>
    <row r="68" spans="1:10">
      <c r="B68">
        <v>0.49596099999999999</v>
      </c>
      <c r="C68">
        <v>0.55040500000000003</v>
      </c>
      <c r="D68">
        <v>0.72290299999999996</v>
      </c>
      <c r="E68">
        <v>0.79496699999999998</v>
      </c>
      <c r="F68">
        <v>0.79545200000000005</v>
      </c>
      <c r="G68">
        <v>0.79545200000000005</v>
      </c>
      <c r="H68">
        <v>0.79545200000000005</v>
      </c>
    </row>
    <row r="69" spans="1:10">
      <c r="B69">
        <v>0.49447200000000002</v>
      </c>
      <c r="C69">
        <v>0.53531300000000004</v>
      </c>
      <c r="D69">
        <v>0.66471499999999994</v>
      </c>
      <c r="E69">
        <v>0.71877500000000005</v>
      </c>
      <c r="F69">
        <v>0.71913800000000005</v>
      </c>
      <c r="G69">
        <v>0.71913800000000005</v>
      </c>
      <c r="H69">
        <v>0.71913800000000005</v>
      </c>
    </row>
    <row r="70" spans="1:10">
      <c r="B70">
        <v>0.49536999999999998</v>
      </c>
      <c r="C70">
        <v>0.54441399999999995</v>
      </c>
      <c r="D70">
        <v>0.69980399999999998</v>
      </c>
      <c r="E70">
        <v>0.76472099999999998</v>
      </c>
      <c r="F70">
        <v>0.765158</v>
      </c>
      <c r="G70">
        <v>0.765158</v>
      </c>
      <c r="H70">
        <v>0.765158</v>
      </c>
    </row>
    <row r="71" spans="1:10">
      <c r="A71" t="s">
        <v>155</v>
      </c>
      <c r="B71" t="s">
        <v>117</v>
      </c>
      <c r="C71" t="s">
        <v>69</v>
      </c>
      <c r="D71" t="s">
        <v>160</v>
      </c>
    </row>
    <row r="72" spans="1:10">
      <c r="B72" t="s">
        <v>161</v>
      </c>
      <c r="C72">
        <v>1950</v>
      </c>
      <c r="D72">
        <v>2588.86</v>
      </c>
      <c r="E72">
        <v>1586.12</v>
      </c>
      <c r="F72">
        <v>971.74</v>
      </c>
      <c r="G72">
        <v>595.33100000000002</v>
      </c>
      <c r="H72">
        <v>364.72199999999998</v>
      </c>
      <c r="I72">
        <v>223.441</v>
      </c>
      <c r="J72">
        <v>392.56</v>
      </c>
    </row>
    <row r="73" spans="1:10">
      <c r="B73" t="s">
        <v>161</v>
      </c>
      <c r="C73">
        <v>1951</v>
      </c>
      <c r="D73">
        <v>2588.56</v>
      </c>
      <c r="E73">
        <v>1585.61</v>
      </c>
      <c r="F73">
        <v>968.59</v>
      </c>
      <c r="G73">
        <v>588.36699999999996</v>
      </c>
      <c r="H73">
        <v>358.048</v>
      </c>
      <c r="I73">
        <v>218.36</v>
      </c>
      <c r="J73">
        <v>368.80200000000002</v>
      </c>
    </row>
    <row r="74" spans="1:10">
      <c r="B74" t="s">
        <v>161</v>
      </c>
      <c r="C74">
        <v>1952</v>
      </c>
      <c r="D74">
        <v>2588.09</v>
      </c>
      <c r="E74">
        <v>1585.3</v>
      </c>
      <c r="F74">
        <v>967.18899999999996</v>
      </c>
      <c r="G74">
        <v>584.03</v>
      </c>
      <c r="H74">
        <v>351.55799999999999</v>
      </c>
      <c r="I74">
        <v>212.62799999999999</v>
      </c>
      <c r="J74">
        <v>348.68900000000002</v>
      </c>
    </row>
    <row r="75" spans="1:10">
      <c r="B75" t="s">
        <v>161</v>
      </c>
      <c r="C75">
        <v>1953</v>
      </c>
      <c r="D75">
        <v>2587.31</v>
      </c>
      <c r="E75">
        <v>1584.97</v>
      </c>
      <c r="F75">
        <v>966.68200000000002</v>
      </c>
      <c r="G75">
        <v>582.49599999999998</v>
      </c>
      <c r="H75">
        <v>348.31799999999998</v>
      </c>
      <c r="I75">
        <v>208.291</v>
      </c>
      <c r="J75">
        <v>332.56900000000002</v>
      </c>
    </row>
    <row r="76" spans="1:10">
      <c r="B76" t="s">
        <v>161</v>
      </c>
      <c r="C76">
        <v>1954</v>
      </c>
      <c r="D76">
        <v>2586.0500000000002</v>
      </c>
      <c r="E76">
        <v>1584.68</v>
      </c>
      <c r="F76">
        <v>967.98800000000006</v>
      </c>
      <c r="G76">
        <v>585.524</v>
      </c>
      <c r="H76">
        <v>350.53399999999999</v>
      </c>
      <c r="I76">
        <v>208.69200000000001</v>
      </c>
      <c r="J76">
        <v>324.05200000000002</v>
      </c>
    </row>
    <row r="77" spans="1:10">
      <c r="B77" t="s">
        <v>161</v>
      </c>
      <c r="C77">
        <v>1955</v>
      </c>
      <c r="D77">
        <v>2583.9699999999998</v>
      </c>
      <c r="E77">
        <v>1583.51</v>
      </c>
      <c r="F77">
        <v>964.6</v>
      </c>
      <c r="G77">
        <v>579.20799999999997</v>
      </c>
      <c r="H77">
        <v>345.666</v>
      </c>
      <c r="I77">
        <v>205.06299999999999</v>
      </c>
      <c r="J77">
        <v>311.65600000000001</v>
      </c>
    </row>
    <row r="78" spans="1:10">
      <c r="B78" t="s">
        <v>161</v>
      </c>
      <c r="C78">
        <v>1956</v>
      </c>
      <c r="D78">
        <v>2580.5700000000002</v>
      </c>
      <c r="E78">
        <v>1582.52</v>
      </c>
      <c r="F78">
        <v>966.13900000000001</v>
      </c>
      <c r="G78">
        <v>582.14599999999996</v>
      </c>
      <c r="H78">
        <v>346.57299999999998</v>
      </c>
      <c r="I78">
        <v>205.636</v>
      </c>
      <c r="J78">
        <v>307.39400000000001</v>
      </c>
    </row>
    <row r="79" spans="1:10">
      <c r="B79" t="s">
        <v>161</v>
      </c>
      <c r="C79">
        <v>1957</v>
      </c>
      <c r="D79">
        <v>2575.0700000000002</v>
      </c>
      <c r="E79">
        <v>1580.46</v>
      </c>
      <c r="F79">
        <v>965.76099999999997</v>
      </c>
      <c r="G79">
        <v>583.57399999999996</v>
      </c>
      <c r="H79">
        <v>348.8</v>
      </c>
      <c r="I79">
        <v>206.52099999999999</v>
      </c>
      <c r="J79">
        <v>305.71300000000002</v>
      </c>
    </row>
    <row r="80" spans="1:10">
      <c r="B80" t="s">
        <v>161</v>
      </c>
      <c r="C80">
        <v>1958</v>
      </c>
      <c r="D80">
        <v>2566.2600000000002</v>
      </c>
      <c r="E80">
        <v>1577.18</v>
      </c>
      <c r="F80">
        <v>965.20699999999999</v>
      </c>
      <c r="G80">
        <v>584.89800000000002</v>
      </c>
      <c r="H80">
        <v>351.11900000000003</v>
      </c>
      <c r="I80">
        <v>208.93299999999999</v>
      </c>
      <c r="J80">
        <v>306.83100000000002</v>
      </c>
    </row>
    <row r="81" spans="2:16">
      <c r="B81" t="s">
        <v>161</v>
      </c>
      <c r="C81">
        <v>1959</v>
      </c>
      <c r="D81">
        <v>2552.16</v>
      </c>
      <c r="E81">
        <v>1571.99</v>
      </c>
      <c r="F81">
        <v>964.86599999999999</v>
      </c>
      <c r="G81">
        <v>588.27300000000002</v>
      </c>
      <c r="H81">
        <v>355.43400000000003</v>
      </c>
      <c r="I81">
        <v>212.946</v>
      </c>
      <c r="J81">
        <v>312.79899999999998</v>
      </c>
    </row>
    <row r="82" spans="2:16">
      <c r="B82" t="s">
        <v>161</v>
      </c>
      <c r="C82">
        <v>1960</v>
      </c>
      <c r="D82">
        <v>2529.88</v>
      </c>
      <c r="E82">
        <v>1563.48</v>
      </c>
      <c r="F82">
        <v>962.66499999999996</v>
      </c>
      <c r="G82">
        <v>590.25699999999995</v>
      </c>
      <c r="H82">
        <v>359.58199999999999</v>
      </c>
      <c r="I82">
        <v>217.13900000000001</v>
      </c>
      <c r="J82">
        <v>321.18299999999999</v>
      </c>
    </row>
    <row r="83" spans="2:16">
      <c r="B83" t="s">
        <v>161</v>
      </c>
      <c r="C83">
        <v>1961</v>
      </c>
      <c r="D83">
        <v>2494.85</v>
      </c>
      <c r="E83">
        <v>1549.81</v>
      </c>
      <c r="F83">
        <v>957.33500000000004</v>
      </c>
      <c r="G83">
        <v>588.64599999999996</v>
      </c>
      <c r="H83">
        <v>360.53899999999999</v>
      </c>
      <c r="I83">
        <v>219.47900000000001</v>
      </c>
      <c r="J83">
        <v>328.577</v>
      </c>
    </row>
    <row r="84" spans="2:16">
      <c r="B84" t="s">
        <v>161</v>
      </c>
      <c r="C84">
        <v>1962</v>
      </c>
      <c r="D84">
        <v>2440.79</v>
      </c>
      <c r="E84">
        <v>1528.36</v>
      </c>
      <c r="F84">
        <v>949.06299999999999</v>
      </c>
      <c r="G84">
        <v>585.60199999999998</v>
      </c>
      <c r="H84">
        <v>359.76299999999998</v>
      </c>
      <c r="I84">
        <v>220.22200000000001</v>
      </c>
      <c r="J84">
        <v>334.76</v>
      </c>
    </row>
    <row r="85" spans="2:16">
      <c r="B85" t="s">
        <v>161</v>
      </c>
      <c r="C85">
        <v>1963</v>
      </c>
      <c r="D85">
        <v>2360.35</v>
      </c>
      <c r="E85">
        <v>1495.18</v>
      </c>
      <c r="F85">
        <v>935.42700000000002</v>
      </c>
      <c r="G85">
        <v>579.40200000000004</v>
      </c>
      <c r="H85">
        <v>356.798</v>
      </c>
      <c r="I85">
        <v>218.904</v>
      </c>
      <c r="J85">
        <v>337.68799999999999</v>
      </c>
    </row>
    <row r="86" spans="2:16">
      <c r="B86" t="s">
        <v>161</v>
      </c>
      <c r="C86">
        <v>1964</v>
      </c>
      <c r="D86">
        <v>2249.34</v>
      </c>
      <c r="E86">
        <v>1445.87</v>
      </c>
      <c r="F86">
        <v>914.82500000000005</v>
      </c>
      <c r="G86">
        <v>570.40200000000004</v>
      </c>
      <c r="H86">
        <v>352.36500000000001</v>
      </c>
      <c r="I86">
        <v>216.59800000000001</v>
      </c>
      <c r="J86">
        <v>337.88400000000001</v>
      </c>
    </row>
    <row r="87" spans="2:16">
      <c r="B87" t="s">
        <v>161</v>
      </c>
      <c r="C87">
        <v>1965</v>
      </c>
      <c r="D87">
        <v>2106.4499999999998</v>
      </c>
      <c r="E87">
        <v>1377.94</v>
      </c>
      <c r="F87">
        <v>885.26700000000005</v>
      </c>
      <c r="G87">
        <v>559.25699999999995</v>
      </c>
      <c r="H87">
        <v>348.279</v>
      </c>
      <c r="I87">
        <v>214.97300000000001</v>
      </c>
      <c r="J87">
        <v>338.28100000000001</v>
      </c>
    </row>
    <row r="88" spans="2:16">
      <c r="B88" t="s">
        <v>161</v>
      </c>
      <c r="C88">
        <v>1966</v>
      </c>
      <c r="D88">
        <v>1935.64</v>
      </c>
      <c r="E88">
        <v>1290.3</v>
      </c>
      <c r="F88">
        <v>842.673</v>
      </c>
      <c r="G88">
        <v>538.83299999999997</v>
      </c>
      <c r="H88">
        <v>339.142</v>
      </c>
      <c r="I88">
        <v>210.673</v>
      </c>
      <c r="J88">
        <v>334.661</v>
      </c>
    </row>
    <row r="89" spans="2:16">
      <c r="B89" t="s">
        <v>161</v>
      </c>
      <c r="C89">
        <v>1967</v>
      </c>
      <c r="D89">
        <v>1736.31</v>
      </c>
      <c r="E89">
        <v>1185.78</v>
      </c>
      <c r="F89">
        <v>790.06399999999996</v>
      </c>
      <c r="G89">
        <v>515.27499999999998</v>
      </c>
      <c r="H89">
        <v>329.13099999999997</v>
      </c>
      <c r="I89">
        <v>207.00399999999999</v>
      </c>
      <c r="J89">
        <v>332.85899999999998</v>
      </c>
    </row>
    <row r="90" spans="2:16">
      <c r="B90" t="s">
        <v>161</v>
      </c>
      <c r="C90">
        <v>1968</v>
      </c>
      <c r="D90">
        <v>1598.16</v>
      </c>
      <c r="E90">
        <v>1063.6500000000001</v>
      </c>
      <c r="F90">
        <v>725.92700000000002</v>
      </c>
      <c r="G90">
        <v>482.76799999999997</v>
      </c>
      <c r="H90">
        <v>314.39400000000001</v>
      </c>
      <c r="I90">
        <v>200.61799999999999</v>
      </c>
      <c r="J90">
        <v>329.06900000000002</v>
      </c>
    </row>
    <row r="91" spans="2:16">
      <c r="B91" t="s">
        <v>161</v>
      </c>
      <c r="C91">
        <v>1969</v>
      </c>
      <c r="D91">
        <v>2169.5500000000002</v>
      </c>
      <c r="E91">
        <v>978.86900000000003</v>
      </c>
      <c r="F91">
        <v>649.80700000000002</v>
      </c>
      <c r="G91">
        <v>440.197</v>
      </c>
      <c r="H91">
        <v>291.03899999999999</v>
      </c>
      <c r="I91">
        <v>188.786</v>
      </c>
      <c r="J91">
        <v>318.065</v>
      </c>
    </row>
    <row r="92" spans="2:16">
      <c r="B92" t="s">
        <v>161</v>
      </c>
      <c r="C92">
        <v>1970</v>
      </c>
      <c r="D92">
        <v>2869.52</v>
      </c>
      <c r="E92">
        <v>1327.87</v>
      </c>
      <c r="F92">
        <v>592.33699999999999</v>
      </c>
      <c r="G92">
        <v>380.50299999999999</v>
      </c>
      <c r="H92">
        <v>251.18700000000001</v>
      </c>
      <c r="I92">
        <v>163.19800000000001</v>
      </c>
      <c r="J92">
        <v>284.21300000000002</v>
      </c>
    </row>
    <row r="93" spans="2:16">
      <c r="B93" t="s">
        <v>161</v>
      </c>
      <c r="C93">
        <v>1971</v>
      </c>
      <c r="D93">
        <v>3193.99</v>
      </c>
      <c r="E93">
        <v>1756.25</v>
      </c>
      <c r="F93">
        <v>803.28399999999999</v>
      </c>
      <c r="G93">
        <v>346.46699999999998</v>
      </c>
      <c r="H93">
        <v>216.74700000000001</v>
      </c>
      <c r="I93">
        <v>140.54599999999999</v>
      </c>
      <c r="J93">
        <v>250.339</v>
      </c>
    </row>
    <row r="94" spans="2:16">
      <c r="B94" t="s">
        <v>161</v>
      </c>
      <c r="C94">
        <v>1972</v>
      </c>
      <c r="D94">
        <v>3283.02</v>
      </c>
      <c r="E94">
        <v>1953.48</v>
      </c>
      <c r="F94">
        <v>1052.75</v>
      </c>
      <c r="G94">
        <v>454.35500000000002</v>
      </c>
      <c r="H94">
        <v>187.22200000000001</v>
      </c>
      <c r="I94">
        <v>113.56399999999999</v>
      </c>
      <c r="J94">
        <v>204.804</v>
      </c>
    </row>
    <row r="95" spans="2:16">
      <c r="B95" t="s">
        <v>161</v>
      </c>
      <c r="C95">
        <v>1973</v>
      </c>
      <c r="D95">
        <v>2531.88</v>
      </c>
      <c r="E95">
        <v>2006.82</v>
      </c>
      <c r="F95">
        <v>1162.54</v>
      </c>
      <c r="G95">
        <v>579.87699999999995</v>
      </c>
      <c r="H95">
        <v>235.49600000000001</v>
      </c>
      <c r="I95">
        <v>93.129499999999993</v>
      </c>
      <c r="J95">
        <v>158.36500000000001</v>
      </c>
    </row>
    <row r="96" spans="2:16">
      <c r="B96" t="s">
        <v>161</v>
      </c>
      <c r="C96">
        <v>1974</v>
      </c>
      <c r="D96">
        <v>3100.59</v>
      </c>
      <c r="E96">
        <v>1544.87</v>
      </c>
      <c r="F96">
        <v>1166.25</v>
      </c>
      <c r="G96">
        <v>586.93899999999996</v>
      </c>
      <c r="H96">
        <v>262.09800000000001</v>
      </c>
      <c r="I96">
        <v>98.771000000000001</v>
      </c>
      <c r="J96">
        <v>105.48099999999999</v>
      </c>
      <c r="M96" t="s">
        <v>11</v>
      </c>
      <c r="N96" t="s">
        <v>27</v>
      </c>
      <c r="O96" t="s">
        <v>26</v>
      </c>
      <c r="P96" t="s">
        <v>57</v>
      </c>
    </row>
    <row r="97" spans="2:17">
      <c r="B97" t="s">
        <v>161</v>
      </c>
      <c r="C97">
        <v>1975</v>
      </c>
      <c r="D97">
        <v>2813.9</v>
      </c>
      <c r="E97">
        <v>1889.13</v>
      </c>
      <c r="F97">
        <v>880.83799999999997</v>
      </c>
      <c r="G97">
        <v>549.06899999999996</v>
      </c>
      <c r="H97">
        <v>237.69</v>
      </c>
      <c r="I97">
        <v>95.866</v>
      </c>
      <c r="J97">
        <v>74.708100000000002</v>
      </c>
      <c r="M97">
        <v>1975</v>
      </c>
      <c r="N97" s="3">
        <v>903410.27146434446</v>
      </c>
      <c r="O97" s="3">
        <v>423509.90045524924</v>
      </c>
      <c r="P97" s="17">
        <v>437.63022037415129</v>
      </c>
      <c r="Q97">
        <f>P97*10000000</f>
        <v>4376302203.7415133</v>
      </c>
    </row>
    <row r="98" spans="2:17">
      <c r="B98" t="s">
        <v>161</v>
      </c>
      <c r="C98">
        <v>1976</v>
      </c>
      <c r="D98">
        <v>2795.23</v>
      </c>
      <c r="E98">
        <v>1714.84</v>
      </c>
      <c r="F98">
        <v>1080.32</v>
      </c>
      <c r="G98">
        <v>419.22500000000002</v>
      </c>
      <c r="H98">
        <v>226.18100000000001</v>
      </c>
      <c r="I98">
        <v>88.806700000000006</v>
      </c>
      <c r="J98">
        <v>63.730600000000003</v>
      </c>
      <c r="M98">
        <v>1976</v>
      </c>
      <c r="N98" s="3">
        <v>874890.66778641869</v>
      </c>
      <c r="O98" s="3">
        <v>417914.10509341653</v>
      </c>
      <c r="P98" s="17">
        <v>449.95603840566901</v>
      </c>
      <c r="Q98">
        <f t="shared" ref="Q98:Q135" si="0">P98*10000000</f>
        <v>4499560384.0566902</v>
      </c>
    </row>
    <row r="99" spans="2:17">
      <c r="B99" t="s">
        <v>161</v>
      </c>
      <c r="C99">
        <v>1977</v>
      </c>
      <c r="D99">
        <v>2932.85</v>
      </c>
      <c r="E99">
        <v>1702.17</v>
      </c>
      <c r="F99">
        <v>970.91200000000003</v>
      </c>
      <c r="G99">
        <v>495.69299999999998</v>
      </c>
      <c r="H99">
        <v>163.04</v>
      </c>
      <c r="I99">
        <v>78.662199999999999</v>
      </c>
      <c r="J99">
        <v>53.05</v>
      </c>
      <c r="M99">
        <v>1977</v>
      </c>
      <c r="N99" s="3">
        <v>864576.5234730927</v>
      </c>
      <c r="O99" s="3">
        <v>463414.62142656365</v>
      </c>
      <c r="P99" s="17">
        <v>531.64312156347273</v>
      </c>
      <c r="Q99">
        <f t="shared" si="0"/>
        <v>5316431215.6347275</v>
      </c>
    </row>
    <row r="100" spans="2:17">
      <c r="B100" t="s">
        <v>161</v>
      </c>
      <c r="C100">
        <v>1978</v>
      </c>
      <c r="D100">
        <v>2513.06</v>
      </c>
      <c r="E100">
        <v>1783.81</v>
      </c>
      <c r="F100">
        <v>948.52</v>
      </c>
      <c r="G100">
        <v>420.24299999999999</v>
      </c>
      <c r="H100">
        <v>175.88399999999999</v>
      </c>
      <c r="I100">
        <v>50.579300000000003</v>
      </c>
      <c r="J100">
        <v>40.860500000000002</v>
      </c>
      <c r="M100">
        <v>1978</v>
      </c>
      <c r="N100" s="3">
        <v>860333.08435070189</v>
      </c>
      <c r="O100" s="3">
        <v>498729.62274684326</v>
      </c>
      <c r="P100" s="17">
        <v>425.75849802597679</v>
      </c>
      <c r="Q100">
        <f t="shared" si="0"/>
        <v>4257584980.259768</v>
      </c>
    </row>
    <row r="101" spans="2:17">
      <c r="B101" t="s">
        <v>161</v>
      </c>
      <c r="C101">
        <v>1979</v>
      </c>
      <c r="D101">
        <v>2522.9899999999998</v>
      </c>
      <c r="E101">
        <v>1521.01</v>
      </c>
      <c r="F101">
        <v>985.30200000000002</v>
      </c>
      <c r="G101">
        <v>397.57400000000001</v>
      </c>
      <c r="H101">
        <v>138.05000000000001</v>
      </c>
      <c r="I101">
        <v>51.331299999999999</v>
      </c>
      <c r="J101">
        <v>26.686499999999999</v>
      </c>
      <c r="M101">
        <v>1979</v>
      </c>
      <c r="N101" s="3">
        <v>955192.56017122115</v>
      </c>
      <c r="O101" s="3">
        <v>319183.21483758965</v>
      </c>
      <c r="P101" s="17">
        <v>336.3190727719857</v>
      </c>
      <c r="Q101">
        <f t="shared" si="0"/>
        <v>3363190727.7198572</v>
      </c>
    </row>
    <row r="102" spans="2:17">
      <c r="B102" t="s">
        <v>161</v>
      </c>
      <c r="C102">
        <v>1980</v>
      </c>
      <c r="D102">
        <v>2594.9899999999998</v>
      </c>
      <c r="E102">
        <v>1522.84</v>
      </c>
      <c r="F102">
        <v>819.22500000000002</v>
      </c>
      <c r="G102">
        <v>406.89</v>
      </c>
      <c r="H102">
        <v>126.967</v>
      </c>
      <c r="I102">
        <v>35.759900000000002</v>
      </c>
      <c r="J102">
        <v>20.209399999999999</v>
      </c>
      <c r="M102">
        <v>1980</v>
      </c>
      <c r="N102" s="3">
        <v>916930.6555929383</v>
      </c>
      <c r="O102" s="3">
        <v>333371.37825337856</v>
      </c>
      <c r="P102" s="17">
        <v>370.86527872937393</v>
      </c>
      <c r="Q102">
        <f t="shared" si="0"/>
        <v>3708652787.2937393</v>
      </c>
    </row>
    <row r="103" spans="2:17">
      <c r="B103" t="s">
        <v>161</v>
      </c>
      <c r="C103">
        <v>1981</v>
      </c>
      <c r="D103">
        <v>3084.92</v>
      </c>
      <c r="E103">
        <v>1563.79</v>
      </c>
      <c r="F103">
        <v>825.98199999999997</v>
      </c>
      <c r="G103">
        <v>349.23</v>
      </c>
      <c r="H103">
        <v>127.57599999999999</v>
      </c>
      <c r="I103">
        <v>27.6814</v>
      </c>
      <c r="J103">
        <v>12.202400000000001</v>
      </c>
      <c r="M103">
        <v>1981</v>
      </c>
      <c r="N103" s="3">
        <v>807271.71456403669</v>
      </c>
      <c r="O103" s="3">
        <v>384489.25922090199</v>
      </c>
      <c r="P103" s="17">
        <v>425.4014759184048</v>
      </c>
      <c r="Q103">
        <f t="shared" si="0"/>
        <v>4254014759.1840482</v>
      </c>
    </row>
    <row r="104" spans="2:17">
      <c r="B104" t="s">
        <v>161</v>
      </c>
      <c r="C104">
        <v>1982</v>
      </c>
      <c r="D104">
        <v>2443.13</v>
      </c>
      <c r="E104">
        <v>1853.54</v>
      </c>
      <c r="F104">
        <v>815.01</v>
      </c>
      <c r="G104">
        <v>317.45</v>
      </c>
      <c r="H104">
        <v>108.833</v>
      </c>
      <c r="I104">
        <v>32.759099999999997</v>
      </c>
      <c r="J104">
        <v>10.241400000000001</v>
      </c>
      <c r="M104">
        <v>1982</v>
      </c>
      <c r="N104" s="3">
        <v>759815.99349650426</v>
      </c>
      <c r="O104" s="3">
        <v>408805.17530431051</v>
      </c>
      <c r="P104" s="17">
        <v>395.24315665412212</v>
      </c>
      <c r="Q104">
        <f t="shared" si="0"/>
        <v>3952431566.5412211</v>
      </c>
    </row>
    <row r="105" spans="2:17">
      <c r="B105" t="s">
        <v>161</v>
      </c>
      <c r="C105">
        <v>1983</v>
      </c>
      <c r="D105">
        <v>2295.09</v>
      </c>
      <c r="E105">
        <v>1429.15</v>
      </c>
      <c r="F105">
        <v>882.27</v>
      </c>
      <c r="G105">
        <v>318.83699999999999</v>
      </c>
      <c r="H105">
        <v>92.384600000000006</v>
      </c>
      <c r="I105">
        <v>21.9465</v>
      </c>
      <c r="J105">
        <v>8.6711500000000008</v>
      </c>
      <c r="M105">
        <v>1983</v>
      </c>
      <c r="N105" s="3">
        <v>749932.65905973001</v>
      </c>
      <c r="O105" s="3">
        <v>339048.05940252432</v>
      </c>
      <c r="P105" s="17">
        <v>351.79918085355587</v>
      </c>
      <c r="Q105">
        <f t="shared" si="0"/>
        <v>3517991808.5355587</v>
      </c>
    </row>
    <row r="106" spans="2:17">
      <c r="B106" t="s">
        <v>161</v>
      </c>
      <c r="C106">
        <v>1984</v>
      </c>
      <c r="D106">
        <v>2514.4899999999998</v>
      </c>
      <c r="E106">
        <v>1351.36</v>
      </c>
      <c r="F106">
        <v>702.25599999999997</v>
      </c>
      <c r="G106">
        <v>313.95299999999997</v>
      </c>
      <c r="H106">
        <v>90.754499999999993</v>
      </c>
      <c r="I106">
        <v>21.552800000000001</v>
      </c>
      <c r="J106">
        <v>7.1429200000000002</v>
      </c>
      <c r="M106">
        <v>1984</v>
      </c>
      <c r="N106" s="3">
        <v>661687.17069327086</v>
      </c>
      <c r="O106" s="3">
        <v>338321.09619854554</v>
      </c>
      <c r="P106" s="17">
        <v>375.37163685173221</v>
      </c>
      <c r="Q106">
        <f t="shared" si="0"/>
        <v>3753716368.5173221</v>
      </c>
    </row>
    <row r="107" spans="2:17">
      <c r="B107" t="s">
        <v>161</v>
      </c>
      <c r="C107">
        <v>1985</v>
      </c>
      <c r="D107">
        <v>3447.92</v>
      </c>
      <c r="E107">
        <v>1510.5</v>
      </c>
      <c r="F107">
        <v>701.6</v>
      </c>
      <c r="G107">
        <v>268.892</v>
      </c>
      <c r="H107">
        <v>94.755700000000004</v>
      </c>
      <c r="I107">
        <v>21.8765</v>
      </c>
      <c r="J107">
        <v>6.9171500000000004</v>
      </c>
      <c r="M107">
        <v>1985</v>
      </c>
      <c r="N107" s="3">
        <v>661207.63922227558</v>
      </c>
      <c r="O107" s="3">
        <v>404545.95015530608</v>
      </c>
      <c r="P107" s="17">
        <v>478.4062919645886</v>
      </c>
      <c r="Q107">
        <f t="shared" si="0"/>
        <v>4784062919.6458864</v>
      </c>
    </row>
    <row r="108" spans="2:17">
      <c r="B108" t="s">
        <v>161</v>
      </c>
      <c r="C108">
        <v>1986</v>
      </c>
      <c r="D108">
        <v>3098.07</v>
      </c>
      <c r="E108">
        <v>2077.5700000000002</v>
      </c>
      <c r="F108">
        <v>814.43399999999997</v>
      </c>
      <c r="G108">
        <v>302.904</v>
      </c>
      <c r="H108">
        <v>81.673599999999993</v>
      </c>
      <c r="I108">
        <v>17.9498</v>
      </c>
      <c r="J108">
        <v>5.4544499999999996</v>
      </c>
      <c r="M108">
        <v>1986</v>
      </c>
      <c r="N108" s="3">
        <v>715056.23116430943</v>
      </c>
      <c r="O108" s="3">
        <v>483240.82577964012</v>
      </c>
      <c r="P108" s="17">
        <v>465.41813127820922</v>
      </c>
      <c r="Q108">
        <f t="shared" si="0"/>
        <v>4654181312.7820921</v>
      </c>
    </row>
    <row r="109" spans="2:17">
      <c r="B109" t="s">
        <v>161</v>
      </c>
      <c r="C109">
        <v>1987</v>
      </c>
      <c r="D109">
        <v>2860.83</v>
      </c>
      <c r="E109">
        <v>1865.12</v>
      </c>
      <c r="F109">
        <v>1099.75</v>
      </c>
      <c r="G109">
        <v>351.649</v>
      </c>
      <c r="H109">
        <v>94.735699999999994</v>
      </c>
      <c r="I109">
        <v>15.5344</v>
      </c>
      <c r="J109">
        <v>4.4515099999999999</v>
      </c>
      <c r="M109">
        <v>1987</v>
      </c>
      <c r="N109" s="3">
        <v>862494.90006062784</v>
      </c>
      <c r="O109" s="3">
        <v>406560.69428223046</v>
      </c>
      <c r="P109" s="17">
        <v>425.32966409731006</v>
      </c>
      <c r="Q109">
        <f t="shared" si="0"/>
        <v>4253296640.9731007</v>
      </c>
    </row>
    <row r="110" spans="2:17">
      <c r="B110" t="s">
        <v>161</v>
      </c>
      <c r="C110">
        <v>1988</v>
      </c>
      <c r="D110">
        <v>1950.39</v>
      </c>
      <c r="E110">
        <v>1719.32</v>
      </c>
      <c r="F110">
        <v>1021.41</v>
      </c>
      <c r="G110">
        <v>509.642</v>
      </c>
      <c r="H110">
        <v>120.88</v>
      </c>
      <c r="I110">
        <v>21.436199999999999</v>
      </c>
      <c r="J110">
        <v>4.5222800000000003</v>
      </c>
      <c r="M110">
        <v>1988</v>
      </c>
      <c r="N110" s="3">
        <v>956749.76736947219</v>
      </c>
      <c r="O110" s="3">
        <v>369656.2036759812</v>
      </c>
      <c r="P110" s="17">
        <v>320.8702013561504</v>
      </c>
      <c r="Q110">
        <f t="shared" si="0"/>
        <v>3208702013.5615039</v>
      </c>
    </row>
    <row r="111" spans="2:17">
      <c r="B111" t="s">
        <v>161</v>
      </c>
      <c r="C111">
        <v>1989</v>
      </c>
      <c r="D111">
        <v>2281.17</v>
      </c>
      <c r="E111">
        <v>1162.55</v>
      </c>
      <c r="F111">
        <v>852.39</v>
      </c>
      <c r="G111">
        <v>412.41199999999998</v>
      </c>
      <c r="H111">
        <v>173.571</v>
      </c>
      <c r="I111">
        <v>31.363700000000001</v>
      </c>
      <c r="J111">
        <v>6.7352299999999996</v>
      </c>
      <c r="M111">
        <v>1989</v>
      </c>
      <c r="N111" s="3">
        <v>901923.62969702773</v>
      </c>
      <c r="O111" s="3">
        <v>256905.97691678311</v>
      </c>
      <c r="P111" s="17">
        <v>292.10385209751701</v>
      </c>
      <c r="Q111">
        <f t="shared" si="0"/>
        <v>2921038520.9751701</v>
      </c>
    </row>
    <row r="112" spans="2:17">
      <c r="B112" t="s">
        <v>161</v>
      </c>
      <c r="C112">
        <v>1990</v>
      </c>
      <c r="D112">
        <v>2639.26</v>
      </c>
      <c r="E112">
        <v>1362.63</v>
      </c>
      <c r="F112">
        <v>589.57399999999996</v>
      </c>
      <c r="G112">
        <v>285.30200000000002</v>
      </c>
      <c r="H112">
        <v>106.34399999999999</v>
      </c>
      <c r="I112">
        <v>42.304699999999997</v>
      </c>
      <c r="J112">
        <v>9.2858900000000002</v>
      </c>
      <c r="M112">
        <v>1990</v>
      </c>
      <c r="N112" s="3">
        <v>660449.22186967114</v>
      </c>
      <c r="O112" s="3">
        <v>308128.10878666129</v>
      </c>
      <c r="P112" s="17">
        <v>340.52427209827948</v>
      </c>
      <c r="Q112">
        <f t="shared" si="0"/>
        <v>3405242720.9827948</v>
      </c>
    </row>
    <row r="113" spans="2:17">
      <c r="B113" t="s">
        <v>161</v>
      </c>
      <c r="C113">
        <v>1991</v>
      </c>
      <c r="D113">
        <v>3120.57</v>
      </c>
      <c r="E113">
        <v>1585.04</v>
      </c>
      <c r="F113">
        <v>744.21</v>
      </c>
      <c r="G113">
        <v>265.37799999999999</v>
      </c>
      <c r="H113">
        <v>106.755</v>
      </c>
      <c r="I113">
        <v>31.819600000000001</v>
      </c>
      <c r="J113">
        <v>15.4366</v>
      </c>
      <c r="M113">
        <v>1991</v>
      </c>
      <c r="N113" s="3">
        <v>651070.82066922181</v>
      </c>
      <c r="O113" s="3">
        <v>344672.46612895234</v>
      </c>
      <c r="P113" s="17">
        <v>374.32145411780147</v>
      </c>
      <c r="Q113">
        <f t="shared" si="0"/>
        <v>3743214541.1780148</v>
      </c>
    </row>
    <row r="114" spans="2:17">
      <c r="B114" t="s">
        <v>161</v>
      </c>
      <c r="C114">
        <v>1992</v>
      </c>
      <c r="D114">
        <v>3368.86</v>
      </c>
      <c r="E114">
        <v>1882.9</v>
      </c>
      <c r="F114">
        <v>872.69</v>
      </c>
      <c r="G114">
        <v>325.12</v>
      </c>
      <c r="H114">
        <v>95.045000000000002</v>
      </c>
      <c r="I114">
        <v>33.9998</v>
      </c>
      <c r="J114">
        <v>15.0504</v>
      </c>
      <c r="M114">
        <v>1992</v>
      </c>
      <c r="N114" s="3">
        <v>677654.70454032219</v>
      </c>
      <c r="O114" s="3">
        <v>367072.84838400537</v>
      </c>
      <c r="P114" s="17">
        <v>383.4999519279603</v>
      </c>
      <c r="Q114">
        <f t="shared" si="0"/>
        <v>3834999519.279603</v>
      </c>
    </row>
    <row r="115" spans="2:17">
      <c r="B115" t="s">
        <v>161</v>
      </c>
      <c r="C115">
        <v>1993</v>
      </c>
      <c r="D115">
        <v>3967.48</v>
      </c>
      <c r="E115">
        <v>2033.89</v>
      </c>
      <c r="F115">
        <v>1024.8599999999999</v>
      </c>
      <c r="G115">
        <v>389.6</v>
      </c>
      <c r="H115">
        <v>124.27500000000001</v>
      </c>
      <c r="I115">
        <v>32.2423</v>
      </c>
      <c r="J115">
        <v>16.639399999999998</v>
      </c>
      <c r="M115">
        <v>1993</v>
      </c>
      <c r="N115" s="3">
        <v>740645.34190895408</v>
      </c>
      <c r="O115" s="3">
        <v>384838.60210462997</v>
      </c>
      <c r="P115" s="17">
        <v>443.80228099725775</v>
      </c>
      <c r="Q115">
        <f t="shared" si="0"/>
        <v>4438022809.9725771</v>
      </c>
    </row>
    <row r="116" spans="2:17">
      <c r="B116" t="s">
        <v>161</v>
      </c>
      <c r="C116">
        <v>1994</v>
      </c>
      <c r="D116">
        <v>5389.65</v>
      </c>
      <c r="E116">
        <v>2370.38</v>
      </c>
      <c r="F116">
        <v>995.06600000000003</v>
      </c>
      <c r="G116">
        <v>386.642</v>
      </c>
      <c r="H116">
        <v>130.9</v>
      </c>
      <c r="I116">
        <v>36.564999999999998</v>
      </c>
      <c r="J116">
        <v>14.382300000000001</v>
      </c>
      <c r="M116">
        <v>1994</v>
      </c>
      <c r="N116" s="3">
        <v>648351.3034194198</v>
      </c>
      <c r="O116" s="3">
        <v>494597.07183498458</v>
      </c>
      <c r="P116" s="17">
        <v>592.49733656757246</v>
      </c>
      <c r="Q116">
        <f t="shared" si="0"/>
        <v>5924973365.675725</v>
      </c>
    </row>
    <row r="117" spans="2:17">
      <c r="B117" t="s">
        <v>161</v>
      </c>
      <c r="C117">
        <v>1995</v>
      </c>
      <c r="D117">
        <v>4668.37</v>
      </c>
      <c r="E117">
        <v>3193.08</v>
      </c>
      <c r="F117">
        <v>1086.07</v>
      </c>
      <c r="G117">
        <v>306.005</v>
      </c>
      <c r="H117">
        <v>91.191599999999994</v>
      </c>
      <c r="I117">
        <v>28.121400000000001</v>
      </c>
      <c r="J117">
        <v>10.9451</v>
      </c>
      <c r="M117">
        <v>1995</v>
      </c>
      <c r="N117" s="3">
        <v>507045.11211922386</v>
      </c>
      <c r="O117" s="3">
        <v>639905.69161106087</v>
      </c>
      <c r="P117" s="17">
        <v>692.52526036105212</v>
      </c>
      <c r="Q117">
        <f t="shared" si="0"/>
        <v>6925252603.6105213</v>
      </c>
    </row>
    <row r="118" spans="2:17">
      <c r="B118" t="s">
        <v>161</v>
      </c>
      <c r="C118">
        <v>1996</v>
      </c>
      <c r="D118">
        <v>2777.21</v>
      </c>
      <c r="E118">
        <v>2746.16</v>
      </c>
      <c r="F118">
        <v>1600.19</v>
      </c>
      <c r="G118">
        <v>428.66399999999999</v>
      </c>
      <c r="H118">
        <v>92.657399999999996</v>
      </c>
      <c r="I118">
        <v>24.057300000000001</v>
      </c>
      <c r="J118">
        <v>10.3062</v>
      </c>
      <c r="M118">
        <v>1996</v>
      </c>
      <c r="N118" s="3">
        <v>694209.62220384553</v>
      </c>
      <c r="O118" s="3">
        <v>593951.73760209547</v>
      </c>
      <c r="P118" s="17">
        <v>474.85305985384696</v>
      </c>
      <c r="Q118">
        <f t="shared" si="0"/>
        <v>4748530598.5384693</v>
      </c>
    </row>
    <row r="119" spans="2:17">
      <c r="B119" t="s">
        <v>161</v>
      </c>
      <c r="C119">
        <v>1997</v>
      </c>
      <c r="D119">
        <v>2286.1999999999998</v>
      </c>
      <c r="E119">
        <v>1603.24</v>
      </c>
      <c r="F119">
        <v>992.726</v>
      </c>
      <c r="G119">
        <v>332.96100000000001</v>
      </c>
      <c r="H119">
        <v>95.743499999999997</v>
      </c>
      <c r="I119">
        <v>26.855499999999999</v>
      </c>
      <c r="J119">
        <v>9.9597899999999999</v>
      </c>
      <c r="M119">
        <v>1997</v>
      </c>
      <c r="N119" s="3">
        <v>586925.92456951144</v>
      </c>
      <c r="O119" s="3">
        <v>314271.00653772632</v>
      </c>
      <c r="P119" s="17">
        <v>321.56963287834537</v>
      </c>
      <c r="Q119">
        <f t="shared" si="0"/>
        <v>3215696328.7834539</v>
      </c>
    </row>
    <row r="120" spans="2:17">
      <c r="B120" t="s">
        <v>161</v>
      </c>
      <c r="C120">
        <v>1998</v>
      </c>
      <c r="D120">
        <v>2726.05</v>
      </c>
      <c r="E120">
        <v>1356.26</v>
      </c>
      <c r="F120">
        <v>778.03099999999995</v>
      </c>
      <c r="G120">
        <v>349.08199999999999</v>
      </c>
      <c r="H120">
        <v>103.039</v>
      </c>
      <c r="I120">
        <v>32.273600000000002</v>
      </c>
      <c r="J120">
        <v>12.409800000000001</v>
      </c>
      <c r="M120">
        <v>1998</v>
      </c>
      <c r="N120" s="3">
        <v>592955.38149937801</v>
      </c>
      <c r="O120" s="3">
        <v>309756.64200035756</v>
      </c>
      <c r="P120" s="17">
        <v>344.88923830062203</v>
      </c>
      <c r="Q120">
        <f t="shared" si="0"/>
        <v>3448892383.0062203</v>
      </c>
    </row>
    <row r="121" spans="2:17">
      <c r="B121" t="s">
        <v>161</v>
      </c>
      <c r="C121">
        <v>1999</v>
      </c>
      <c r="D121">
        <v>2567.41</v>
      </c>
      <c r="E121">
        <v>1618.04</v>
      </c>
      <c r="F121">
        <v>644.68299999999999</v>
      </c>
      <c r="G121">
        <v>258.79500000000002</v>
      </c>
      <c r="H121">
        <v>115.501</v>
      </c>
      <c r="I121">
        <v>38.497999999999998</v>
      </c>
      <c r="J121">
        <v>16.694800000000001</v>
      </c>
      <c r="M121">
        <v>1999</v>
      </c>
      <c r="N121" s="3">
        <v>538687.95358373155</v>
      </c>
      <c r="O121" s="3">
        <v>340044.99570553005</v>
      </c>
      <c r="P121" s="17">
        <v>347.73513730844002</v>
      </c>
      <c r="Q121">
        <f t="shared" si="0"/>
        <v>3477351373.0844002</v>
      </c>
    </row>
    <row r="122" spans="2:17">
      <c r="B122" t="s">
        <v>161</v>
      </c>
      <c r="C122">
        <v>2000</v>
      </c>
      <c r="D122">
        <v>2373.41</v>
      </c>
      <c r="E122">
        <v>1530.24</v>
      </c>
      <c r="F122">
        <v>762.61</v>
      </c>
      <c r="G122">
        <v>239.489</v>
      </c>
      <c r="H122">
        <v>90.644300000000001</v>
      </c>
      <c r="I122">
        <v>43.881399999999999</v>
      </c>
      <c r="J122">
        <v>20.968900000000001</v>
      </c>
      <c r="M122">
        <v>2000</v>
      </c>
      <c r="N122" s="3">
        <v>559777.3186782737</v>
      </c>
      <c r="O122" s="3">
        <v>309922.2530984091</v>
      </c>
      <c r="P122" s="17">
        <v>297.6263249081079</v>
      </c>
      <c r="Q122">
        <f t="shared" si="0"/>
        <v>2976263249.081079</v>
      </c>
    </row>
    <row r="123" spans="2:17">
      <c r="B123" t="s">
        <v>161</v>
      </c>
      <c r="C123">
        <v>2001</v>
      </c>
      <c r="D123">
        <v>2126.9499999999998</v>
      </c>
      <c r="E123">
        <v>1415.88</v>
      </c>
      <c r="F123">
        <v>798.75</v>
      </c>
      <c r="G123">
        <v>331.11</v>
      </c>
      <c r="H123">
        <v>90.806200000000004</v>
      </c>
      <c r="I123">
        <v>34.006500000000003</v>
      </c>
      <c r="J123">
        <v>24.329499999999999</v>
      </c>
      <c r="M123">
        <v>2001</v>
      </c>
      <c r="N123" s="3">
        <v>612707.54011420254</v>
      </c>
      <c r="O123" s="3">
        <v>265262.51930758869</v>
      </c>
      <c r="P123" s="17">
        <v>294.12264635794338</v>
      </c>
      <c r="Q123">
        <f t="shared" si="0"/>
        <v>2941226463.5794339</v>
      </c>
    </row>
    <row r="124" spans="2:17">
      <c r="B124" t="s">
        <v>161</v>
      </c>
      <c r="C124">
        <v>2002</v>
      </c>
      <c r="D124">
        <v>2520.79</v>
      </c>
      <c r="E124">
        <v>1266.82</v>
      </c>
      <c r="F124">
        <v>721.52700000000004</v>
      </c>
      <c r="G124">
        <v>321.47800000000001</v>
      </c>
      <c r="H124">
        <v>125.813</v>
      </c>
      <c r="I124">
        <v>31.7667</v>
      </c>
      <c r="J124">
        <v>20.407599999999999</v>
      </c>
      <c r="M124">
        <v>2002</v>
      </c>
      <c r="N124" s="3">
        <v>550592.02939445409</v>
      </c>
      <c r="O124" s="3">
        <v>309526.18445003888</v>
      </c>
      <c r="P124" s="17">
        <v>358.32463810211777</v>
      </c>
      <c r="Q124">
        <f t="shared" si="0"/>
        <v>3583246381.0211778</v>
      </c>
    </row>
    <row r="125" spans="2:17">
      <c r="B125" t="s">
        <v>161</v>
      </c>
      <c r="C125">
        <v>2003</v>
      </c>
      <c r="D125">
        <v>2034.99</v>
      </c>
      <c r="E125">
        <v>1524.63</v>
      </c>
      <c r="F125">
        <v>711.01700000000005</v>
      </c>
      <c r="G125">
        <v>328.35</v>
      </c>
      <c r="H125">
        <v>125.807</v>
      </c>
      <c r="I125">
        <v>45.263800000000003</v>
      </c>
      <c r="J125">
        <v>18.770800000000001</v>
      </c>
      <c r="M125">
        <v>2003</v>
      </c>
      <c r="N125" s="3">
        <v>563960.44329121767</v>
      </c>
      <c r="O125" s="3">
        <v>344539.34990829055</v>
      </c>
      <c r="P125" s="17">
        <v>308.28866789903549</v>
      </c>
      <c r="Q125">
        <f t="shared" si="0"/>
        <v>3082886678.990355</v>
      </c>
    </row>
    <row r="126" spans="2:17">
      <c r="B126" t="s">
        <v>161</v>
      </c>
      <c r="C126">
        <v>2004</v>
      </c>
      <c r="D126">
        <v>2184.86</v>
      </c>
      <c r="E126">
        <v>1237.7</v>
      </c>
      <c r="F126">
        <v>888.07399999999996</v>
      </c>
      <c r="G126">
        <v>344.09399999999999</v>
      </c>
      <c r="H126">
        <v>132.97399999999999</v>
      </c>
      <c r="I126">
        <v>47.643799999999999</v>
      </c>
      <c r="J126">
        <v>24.2501</v>
      </c>
      <c r="M126">
        <v>2004</v>
      </c>
      <c r="N126" s="3">
        <v>680916.63944570837</v>
      </c>
      <c r="O126" s="3">
        <v>254880.97999834927</v>
      </c>
      <c r="P126" s="17">
        <v>283.32895396504063</v>
      </c>
      <c r="Q126">
        <f t="shared" si="0"/>
        <v>2833289539.6504064</v>
      </c>
    </row>
    <row r="127" spans="2:17">
      <c r="B127" t="s">
        <v>161</v>
      </c>
      <c r="C127">
        <v>2005</v>
      </c>
      <c r="D127">
        <v>2569.96</v>
      </c>
      <c r="E127">
        <v>1329.09</v>
      </c>
      <c r="F127">
        <v>707.98199999999997</v>
      </c>
      <c r="G127">
        <v>375.16199999999998</v>
      </c>
      <c r="H127">
        <v>130.49799999999999</v>
      </c>
      <c r="I127">
        <v>51.336199999999998</v>
      </c>
      <c r="J127">
        <v>27.755500000000001</v>
      </c>
      <c r="M127">
        <v>2005</v>
      </c>
      <c r="N127" s="3">
        <v>663739.19815568218</v>
      </c>
      <c r="O127" s="3">
        <v>277048.00488531933</v>
      </c>
      <c r="P127" s="17">
        <v>275.25587666978038</v>
      </c>
      <c r="Q127">
        <f t="shared" si="0"/>
        <v>2752558766.697804</v>
      </c>
    </row>
    <row r="128" spans="2:17">
      <c r="B128" t="s">
        <v>161</v>
      </c>
      <c r="C128">
        <v>2006</v>
      </c>
      <c r="D128">
        <v>2498.98</v>
      </c>
      <c r="E128">
        <v>1565.23</v>
      </c>
      <c r="F128">
        <v>776.51900000000001</v>
      </c>
      <c r="G128">
        <v>338.34500000000003</v>
      </c>
      <c r="H128">
        <v>145.99100000000001</v>
      </c>
      <c r="I128">
        <v>50.080800000000004</v>
      </c>
      <c r="J128">
        <v>30.352699999999999</v>
      </c>
      <c r="M128">
        <v>2006</v>
      </c>
      <c r="N128" s="3">
        <v>662751.16051359021</v>
      </c>
      <c r="O128" s="3">
        <v>253660.4947959689</v>
      </c>
      <c r="P128" s="17">
        <v>275.0427554318091</v>
      </c>
      <c r="Q128">
        <f t="shared" si="0"/>
        <v>2750427554.3180909</v>
      </c>
    </row>
    <row r="129" spans="1:17">
      <c r="B129" t="s">
        <v>161</v>
      </c>
      <c r="C129">
        <v>2007</v>
      </c>
      <c r="D129">
        <v>2666.17</v>
      </c>
      <c r="E129">
        <v>1522.04</v>
      </c>
      <c r="F129">
        <v>915.64800000000002</v>
      </c>
      <c r="G129">
        <v>392.01100000000002</v>
      </c>
      <c r="H129">
        <v>150.46799999999999</v>
      </c>
      <c r="I129">
        <v>59.163899999999998</v>
      </c>
      <c r="J129">
        <v>32.596200000000003</v>
      </c>
      <c r="M129">
        <v>2007</v>
      </c>
      <c r="N129" s="3">
        <v>678767.1737117765</v>
      </c>
      <c r="O129" s="3">
        <v>281452.88292944676</v>
      </c>
      <c r="P129" s="17">
        <v>316.60199247291087</v>
      </c>
      <c r="Q129">
        <f t="shared" si="0"/>
        <v>3166019924.7291088</v>
      </c>
    </row>
    <row r="130" spans="1:17">
      <c r="B130" t="s">
        <v>161</v>
      </c>
      <c r="C130">
        <v>2008</v>
      </c>
      <c r="D130">
        <v>2547.27</v>
      </c>
      <c r="E130">
        <v>1620.86</v>
      </c>
      <c r="F130">
        <v>878.65200000000004</v>
      </c>
      <c r="G130">
        <v>435.774</v>
      </c>
      <c r="H130">
        <v>162.63399999999999</v>
      </c>
      <c r="I130">
        <v>60.030200000000001</v>
      </c>
      <c r="J130">
        <v>36.6083</v>
      </c>
      <c r="M130">
        <v>2008</v>
      </c>
      <c r="N130" s="3">
        <v>620854.58860199968</v>
      </c>
      <c r="O130" s="3">
        <v>313671.3041860807</v>
      </c>
      <c r="P130" s="17">
        <v>313.67024237930832</v>
      </c>
      <c r="Q130">
        <f t="shared" si="0"/>
        <v>3136702423.7930832</v>
      </c>
    </row>
    <row r="131" spans="1:17">
      <c r="B131" t="s">
        <v>161</v>
      </c>
      <c r="C131">
        <v>2009</v>
      </c>
      <c r="D131">
        <v>2700.58</v>
      </c>
      <c r="E131">
        <v>1539.81</v>
      </c>
      <c r="F131">
        <v>902.40300000000002</v>
      </c>
      <c r="G131">
        <v>387.67599999999999</v>
      </c>
      <c r="H131">
        <v>166.78399999999999</v>
      </c>
      <c r="I131">
        <v>63.169199999999996</v>
      </c>
      <c r="J131">
        <v>37.535600000000002</v>
      </c>
      <c r="M131">
        <v>2009</v>
      </c>
      <c r="N131" s="3">
        <v>579007.08099677041</v>
      </c>
      <c r="O131" s="3">
        <v>288242.83574299701</v>
      </c>
      <c r="P131" s="17">
        <v>310.86849804116048</v>
      </c>
      <c r="Q131">
        <f t="shared" si="0"/>
        <v>3108684980.4116049</v>
      </c>
    </row>
    <row r="132" spans="1:17">
      <c r="B132" t="s">
        <v>161</v>
      </c>
      <c r="C132">
        <v>2010</v>
      </c>
      <c r="D132">
        <v>2418.61</v>
      </c>
      <c r="E132">
        <v>1640.42</v>
      </c>
      <c r="F132">
        <v>880.98400000000004</v>
      </c>
      <c r="G132">
        <v>412.11700000000002</v>
      </c>
      <c r="H132">
        <v>159.309</v>
      </c>
      <c r="I132">
        <v>74.842500000000001</v>
      </c>
      <c r="J132">
        <v>45.190199999999997</v>
      </c>
      <c r="M132">
        <v>2010</v>
      </c>
      <c r="N132" s="3">
        <v>598567.18126984756</v>
      </c>
      <c r="O132" s="3">
        <v>298198.92273339105</v>
      </c>
      <c r="P132" s="17">
        <v>300.59494928196256</v>
      </c>
      <c r="Q132">
        <f t="shared" si="0"/>
        <v>3005949492.8196254</v>
      </c>
    </row>
    <row r="133" spans="1:17">
      <c r="B133" t="s">
        <v>161</v>
      </c>
      <c r="C133">
        <v>2011</v>
      </c>
      <c r="D133">
        <v>2315.85</v>
      </c>
      <c r="E133">
        <v>1469.87</v>
      </c>
      <c r="F133">
        <v>941.57600000000002</v>
      </c>
      <c r="G133">
        <v>438.44299999999998</v>
      </c>
      <c r="H133">
        <v>192.08500000000001</v>
      </c>
      <c r="I133">
        <v>71.752700000000004</v>
      </c>
      <c r="J133">
        <v>54.062800000000003</v>
      </c>
      <c r="M133">
        <v>2011</v>
      </c>
      <c r="N133" s="3">
        <v>644374.49493770802</v>
      </c>
      <c r="O133" s="3">
        <v>272982.80901038856</v>
      </c>
      <c r="P133" s="17">
        <v>280.27026146963362</v>
      </c>
      <c r="Q133">
        <f t="shared" si="0"/>
        <v>2802702614.6963363</v>
      </c>
    </row>
    <row r="134" spans="1:17">
      <c r="B134" t="s">
        <v>161</v>
      </c>
      <c r="C134">
        <v>2012</v>
      </c>
      <c r="D134">
        <v>2610.56</v>
      </c>
      <c r="E134">
        <v>1404.81</v>
      </c>
      <c r="F134">
        <v>830.601</v>
      </c>
      <c r="G134">
        <v>445.57</v>
      </c>
      <c r="H134">
        <v>190.393</v>
      </c>
      <c r="I134">
        <v>83.225300000000004</v>
      </c>
      <c r="J134">
        <v>54.5124</v>
      </c>
      <c r="M134">
        <v>2012</v>
      </c>
      <c r="N134" s="3">
        <v>629072.46546088927</v>
      </c>
      <c r="O134" s="3">
        <v>259278.0469400555</v>
      </c>
      <c r="P134" s="17">
        <v>267.49089098833002</v>
      </c>
      <c r="Q134">
        <f t="shared" si="0"/>
        <v>2674908909.8833003</v>
      </c>
    </row>
    <row r="135" spans="1:17">
      <c r="B135" t="s">
        <v>161</v>
      </c>
      <c r="C135">
        <v>2013</v>
      </c>
      <c r="D135">
        <v>2426.5100000000002</v>
      </c>
      <c r="E135">
        <v>1589.79</v>
      </c>
      <c r="F135">
        <v>810.17600000000004</v>
      </c>
      <c r="G135">
        <v>403.125</v>
      </c>
      <c r="H135">
        <v>201.21799999999999</v>
      </c>
      <c r="I135">
        <v>85.938999999999993</v>
      </c>
      <c r="J135">
        <v>62.171700000000001</v>
      </c>
      <c r="M135">
        <v>2013</v>
      </c>
      <c r="N135" s="3">
        <v>606784.30349911749</v>
      </c>
      <c r="O135" s="3">
        <v>248543.05504965424</v>
      </c>
      <c r="P135" s="17">
        <v>255.09323109609073</v>
      </c>
      <c r="Q135">
        <f t="shared" si="0"/>
        <v>2550932310.9609075</v>
      </c>
    </row>
    <row r="136" spans="1:17">
      <c r="B136" t="s">
        <v>161</v>
      </c>
      <c r="C136">
        <v>2014</v>
      </c>
      <c r="D136">
        <v>2589.36</v>
      </c>
      <c r="E136">
        <v>1479.91</v>
      </c>
      <c r="F136">
        <v>930.80100000000004</v>
      </c>
      <c r="G136">
        <v>416.77100000000002</v>
      </c>
      <c r="H136">
        <v>196.46299999999999</v>
      </c>
      <c r="I136">
        <v>98.027699999999996</v>
      </c>
      <c r="J136">
        <v>72.155299999999997</v>
      </c>
    </row>
    <row r="138" spans="1:17">
      <c r="A138" t="s">
        <v>155</v>
      </c>
      <c r="B138" t="s">
        <v>74</v>
      </c>
      <c r="C138" t="s">
        <v>86</v>
      </c>
    </row>
    <row r="139" spans="1:17">
      <c r="A139" t="s">
        <v>162</v>
      </c>
      <c r="B139">
        <v>1</v>
      </c>
      <c r="C139" t="s">
        <v>163</v>
      </c>
    </row>
    <row r="140" spans="1:17">
      <c r="B140" t="s">
        <v>161</v>
      </c>
      <c r="C140">
        <v>1950</v>
      </c>
      <c r="D140">
        <v>1.0083500000000001E-4</v>
      </c>
      <c r="E140">
        <v>1.32248E-3</v>
      </c>
      <c r="F140">
        <v>4.8486700000000002E-3</v>
      </c>
      <c r="G140">
        <v>7.6223300000000001E-3</v>
      </c>
      <c r="H140">
        <v>9.4970799999999998E-3</v>
      </c>
      <c r="I140">
        <v>9.4970799999999998E-3</v>
      </c>
      <c r="J140">
        <v>9.4970799999999998E-3</v>
      </c>
    </row>
    <row r="141" spans="1:17">
      <c r="B141" t="s">
        <v>161</v>
      </c>
      <c r="C141">
        <v>1951</v>
      </c>
      <c r="D141">
        <v>1.36506E-4</v>
      </c>
      <c r="E141">
        <v>1.7903000000000001E-3</v>
      </c>
      <c r="F141">
        <v>6.5638700000000003E-3</v>
      </c>
      <c r="G141">
        <v>1.03187E-2</v>
      </c>
      <c r="H141">
        <v>1.2856599999999999E-2</v>
      </c>
      <c r="I141">
        <v>1.2856599999999999E-2</v>
      </c>
      <c r="J141">
        <v>1.2856599999999999E-2</v>
      </c>
    </row>
    <row r="142" spans="1:17">
      <c r="B142" t="s">
        <v>161</v>
      </c>
      <c r="C142">
        <v>1952</v>
      </c>
      <c r="D142">
        <v>1.4667099999999999E-4</v>
      </c>
      <c r="E142">
        <v>1.92363E-3</v>
      </c>
      <c r="F142">
        <v>7.0526800000000004E-3</v>
      </c>
      <c r="G142">
        <v>1.1087100000000001E-2</v>
      </c>
      <c r="H142">
        <v>1.3814099999999999E-2</v>
      </c>
      <c r="I142">
        <v>1.3814099999999999E-2</v>
      </c>
      <c r="J142">
        <v>1.3814099999999999E-2</v>
      </c>
    </row>
    <row r="143" spans="1:17">
      <c r="B143" t="s">
        <v>161</v>
      </c>
      <c r="C143">
        <v>1953</v>
      </c>
      <c r="D143" s="8">
        <v>9.7620699999999999E-5</v>
      </c>
      <c r="E143">
        <v>1.2803199999999999E-3</v>
      </c>
      <c r="F143">
        <v>4.6940799999999998E-3</v>
      </c>
      <c r="G143">
        <v>7.37932E-3</v>
      </c>
      <c r="H143">
        <v>9.1943000000000007E-3</v>
      </c>
      <c r="I143">
        <v>9.1943000000000007E-3</v>
      </c>
      <c r="J143">
        <v>9.1943000000000007E-3</v>
      </c>
    </row>
    <row r="144" spans="1:17">
      <c r="B144" t="s">
        <v>161</v>
      </c>
      <c r="C144">
        <v>1954</v>
      </c>
      <c r="D144">
        <v>2.0239300000000001E-4</v>
      </c>
      <c r="E144">
        <v>2.6544300000000002E-3</v>
      </c>
      <c r="F144">
        <v>9.7320700000000007E-3</v>
      </c>
      <c r="G144">
        <v>1.52993E-2</v>
      </c>
      <c r="H144">
        <v>1.9062200000000001E-2</v>
      </c>
      <c r="I144">
        <v>1.9062200000000001E-2</v>
      </c>
      <c r="J144">
        <v>1.9062200000000001E-2</v>
      </c>
    </row>
    <row r="145" spans="2:10">
      <c r="B145" t="s">
        <v>161</v>
      </c>
      <c r="C145">
        <v>1955</v>
      </c>
      <c r="D145">
        <v>1.2881200000000001E-4</v>
      </c>
      <c r="E145">
        <v>1.6894E-3</v>
      </c>
      <c r="F145">
        <v>6.1939300000000003E-3</v>
      </c>
      <c r="G145">
        <v>9.73714E-3</v>
      </c>
      <c r="H145">
        <v>1.2132E-2</v>
      </c>
      <c r="I145">
        <v>1.2132E-2</v>
      </c>
      <c r="J145">
        <v>1.2132E-2</v>
      </c>
    </row>
    <row r="146" spans="2:10">
      <c r="B146" t="s">
        <v>161</v>
      </c>
      <c r="C146">
        <v>1956</v>
      </c>
      <c r="D146">
        <v>1.21446E-4</v>
      </c>
      <c r="E146">
        <v>1.59279E-3</v>
      </c>
      <c r="F146">
        <v>5.8397199999999996E-3</v>
      </c>
      <c r="G146">
        <v>9.1803200000000005E-3</v>
      </c>
      <c r="H146">
        <v>1.14383E-2</v>
      </c>
      <c r="I146">
        <v>1.14383E-2</v>
      </c>
      <c r="J146">
        <v>1.14383E-2</v>
      </c>
    </row>
    <row r="147" spans="2:10">
      <c r="B147" t="s">
        <v>161</v>
      </c>
      <c r="C147">
        <v>1957</v>
      </c>
      <c r="D147" s="8">
        <v>9.8620699999999996E-5</v>
      </c>
      <c r="E147">
        <v>1.2934299999999999E-3</v>
      </c>
      <c r="F147">
        <v>4.7421700000000004E-3</v>
      </c>
      <c r="G147">
        <v>7.4549100000000004E-3</v>
      </c>
      <c r="H147">
        <v>9.28848E-3</v>
      </c>
      <c r="I147">
        <v>9.28848E-3</v>
      </c>
      <c r="J147">
        <v>9.28848E-3</v>
      </c>
    </row>
    <row r="148" spans="2:10">
      <c r="B148" t="s">
        <v>161</v>
      </c>
      <c r="C148">
        <v>1958</v>
      </c>
      <c r="D148" s="8">
        <v>4.4252300000000003E-5</v>
      </c>
      <c r="E148">
        <v>5.8037799999999999E-4</v>
      </c>
      <c r="F148">
        <v>2.12787E-3</v>
      </c>
      <c r="G148">
        <v>3.3451100000000001E-3</v>
      </c>
      <c r="H148">
        <v>4.1678499999999999E-3</v>
      </c>
      <c r="I148">
        <v>4.1678499999999999E-3</v>
      </c>
      <c r="J148">
        <v>4.1678499999999999E-3</v>
      </c>
    </row>
    <row r="149" spans="2:10">
      <c r="B149" t="s">
        <v>161</v>
      </c>
      <c r="C149">
        <v>1959</v>
      </c>
      <c r="D149" s="8">
        <v>1.2298599999999999E-5</v>
      </c>
      <c r="E149">
        <v>1.6129800000000001E-4</v>
      </c>
      <c r="F149">
        <v>5.9137600000000001E-4</v>
      </c>
      <c r="G149">
        <v>9.2967099999999997E-4</v>
      </c>
      <c r="H149">
        <v>1.1583299999999999E-3</v>
      </c>
      <c r="I149">
        <v>1.1583299999999999E-3</v>
      </c>
      <c r="J149">
        <v>1.1583299999999999E-3</v>
      </c>
    </row>
    <row r="150" spans="2:10">
      <c r="B150" t="s">
        <v>161</v>
      </c>
      <c r="C150">
        <v>1960</v>
      </c>
      <c r="D150" s="8">
        <v>1.6163499999999999E-5</v>
      </c>
      <c r="E150">
        <v>2.1198699999999999E-4</v>
      </c>
      <c r="F150">
        <v>7.77219E-4</v>
      </c>
      <c r="G150">
        <v>1.2218299999999999E-3</v>
      </c>
      <c r="H150">
        <v>1.5223400000000001E-3</v>
      </c>
      <c r="I150">
        <v>1.5223400000000001E-3</v>
      </c>
      <c r="J150">
        <v>1.5223400000000001E-3</v>
      </c>
    </row>
    <row r="151" spans="2:10">
      <c r="B151" t="s">
        <v>161</v>
      </c>
      <c r="C151">
        <v>1961</v>
      </c>
      <c r="D151" s="8">
        <v>1.29971E-5</v>
      </c>
      <c r="E151">
        <v>1.7045999999999999E-4</v>
      </c>
      <c r="F151">
        <v>6.2496700000000004E-4</v>
      </c>
      <c r="G151">
        <v>9.8247700000000005E-4</v>
      </c>
      <c r="H151">
        <v>1.22412E-3</v>
      </c>
      <c r="I151">
        <v>1.22412E-3</v>
      </c>
      <c r="J151">
        <v>1.22412E-3</v>
      </c>
    </row>
    <row r="152" spans="2:10">
      <c r="B152" t="s">
        <v>161</v>
      </c>
      <c r="C152">
        <v>1962</v>
      </c>
      <c r="D152" s="8">
        <v>2.9892499999999999E-5</v>
      </c>
      <c r="E152">
        <v>3.9204700000000002E-4</v>
      </c>
      <c r="F152">
        <v>1.43738E-3</v>
      </c>
      <c r="G152">
        <v>2.2596299999999999E-3</v>
      </c>
      <c r="H152">
        <v>2.8154E-3</v>
      </c>
      <c r="I152">
        <v>2.8154E-3</v>
      </c>
      <c r="J152">
        <v>2.8154E-3</v>
      </c>
    </row>
    <row r="153" spans="2:10">
      <c r="B153" t="s">
        <v>161</v>
      </c>
      <c r="C153">
        <v>1963</v>
      </c>
      <c r="D153" s="8">
        <v>4.0043200000000003E-5</v>
      </c>
      <c r="E153">
        <v>5.2517500000000001E-4</v>
      </c>
      <c r="F153">
        <v>1.9254700000000001E-3</v>
      </c>
      <c r="G153">
        <v>3.0269400000000001E-3</v>
      </c>
      <c r="H153">
        <v>3.7714300000000001E-3</v>
      </c>
      <c r="I153">
        <v>3.7714300000000001E-3</v>
      </c>
      <c r="J153">
        <v>3.7714300000000001E-3</v>
      </c>
    </row>
    <row r="154" spans="2:10">
      <c r="B154" t="s">
        <v>161</v>
      </c>
      <c r="C154">
        <v>1964</v>
      </c>
      <c r="D154" s="8">
        <v>1.8238400000000001E-5</v>
      </c>
      <c r="E154">
        <v>2.39201E-4</v>
      </c>
      <c r="F154">
        <v>8.7699399999999997E-4</v>
      </c>
      <c r="G154">
        <v>1.37868E-3</v>
      </c>
      <c r="H154">
        <v>1.71777E-3</v>
      </c>
      <c r="I154">
        <v>1.71777E-3</v>
      </c>
      <c r="J154">
        <v>1.71777E-3</v>
      </c>
    </row>
    <row r="155" spans="2:10">
      <c r="B155" t="s">
        <v>161</v>
      </c>
      <c r="C155">
        <v>1965</v>
      </c>
      <c r="D155" s="8">
        <v>5.56977E-5</v>
      </c>
      <c r="E155">
        <v>7.3048700000000004E-4</v>
      </c>
      <c r="F155">
        <v>2.6782199999999998E-3</v>
      </c>
      <c r="G155">
        <v>4.2102800000000003E-3</v>
      </c>
      <c r="H155">
        <v>5.24582E-3</v>
      </c>
      <c r="I155">
        <v>5.24582E-3</v>
      </c>
      <c r="J155">
        <v>5.24582E-3</v>
      </c>
    </row>
    <row r="156" spans="2:10">
      <c r="B156" t="s">
        <v>161</v>
      </c>
      <c r="C156">
        <v>1966</v>
      </c>
      <c r="D156" s="8">
        <v>1.6132799999999999E-5</v>
      </c>
      <c r="E156">
        <v>2.11585E-4</v>
      </c>
      <c r="F156">
        <v>7.7574299999999996E-4</v>
      </c>
      <c r="G156">
        <v>1.21951E-3</v>
      </c>
      <c r="H156">
        <v>1.5194500000000001E-3</v>
      </c>
      <c r="I156">
        <v>1.5194500000000001E-3</v>
      </c>
      <c r="J156">
        <v>1.5194500000000001E-3</v>
      </c>
    </row>
    <row r="157" spans="2:10">
      <c r="B157" t="s">
        <v>161</v>
      </c>
      <c r="C157">
        <v>1967</v>
      </c>
      <c r="D157" s="8">
        <v>2.2151199999999999E-5</v>
      </c>
      <c r="E157">
        <v>2.9051700000000001E-4</v>
      </c>
      <c r="F157">
        <v>1.06514E-3</v>
      </c>
      <c r="G157">
        <v>1.6744399999999999E-3</v>
      </c>
      <c r="H157">
        <v>2.0862799999999998E-3</v>
      </c>
      <c r="I157">
        <v>2.0862799999999998E-3</v>
      </c>
      <c r="J157">
        <v>2.0862799999999998E-3</v>
      </c>
    </row>
    <row r="158" spans="2:10">
      <c r="B158" t="s">
        <v>161</v>
      </c>
      <c r="C158">
        <v>1968</v>
      </c>
      <c r="D158" s="8">
        <v>8.7865699999999995E-5</v>
      </c>
      <c r="E158">
        <v>1.1523799999999999E-3</v>
      </c>
      <c r="F158">
        <v>4.2250200000000003E-3</v>
      </c>
      <c r="G158">
        <v>6.6419199999999999E-3</v>
      </c>
      <c r="H158">
        <v>8.2755399999999996E-3</v>
      </c>
      <c r="I158">
        <v>8.2755399999999996E-3</v>
      </c>
      <c r="J158">
        <v>8.2755399999999996E-3</v>
      </c>
    </row>
    <row r="159" spans="2:10">
      <c r="B159" t="s">
        <v>161</v>
      </c>
      <c r="C159">
        <v>1969</v>
      </c>
      <c r="D159">
        <v>3.8813399999999999E-4</v>
      </c>
      <c r="E159">
        <v>5.0904599999999998E-3</v>
      </c>
      <c r="F159">
        <v>1.86634E-2</v>
      </c>
      <c r="G159">
        <v>2.93397E-2</v>
      </c>
      <c r="H159">
        <v>3.6555999999999998E-2</v>
      </c>
      <c r="I159">
        <v>3.6555999999999998E-2</v>
      </c>
      <c r="J159">
        <v>3.6555999999999998E-2</v>
      </c>
    </row>
    <row r="160" spans="2:10">
      <c r="B160" t="s">
        <v>161</v>
      </c>
      <c r="C160">
        <v>1970</v>
      </c>
      <c r="D160">
        <v>3.9763100000000002E-4</v>
      </c>
      <c r="E160">
        <v>5.21501E-3</v>
      </c>
      <c r="F160">
        <v>1.9120000000000002E-2</v>
      </c>
      <c r="G160">
        <v>3.00576E-2</v>
      </c>
      <c r="H160">
        <v>3.7450400000000002E-2</v>
      </c>
      <c r="I160">
        <v>3.7450400000000002E-2</v>
      </c>
      <c r="J160">
        <v>3.7450400000000002E-2</v>
      </c>
    </row>
    <row r="161" spans="2:10">
      <c r="B161" t="s">
        <v>161</v>
      </c>
      <c r="C161">
        <v>1971</v>
      </c>
      <c r="D161">
        <v>6.8573199999999999E-4</v>
      </c>
      <c r="E161">
        <v>8.9935299999999996E-3</v>
      </c>
      <c r="F161">
        <v>3.29734E-2</v>
      </c>
      <c r="G161">
        <v>5.1835699999999998E-2</v>
      </c>
      <c r="H161">
        <v>6.4585000000000004E-2</v>
      </c>
      <c r="I161">
        <v>6.4585000000000004E-2</v>
      </c>
      <c r="J161">
        <v>6.4585000000000004E-2</v>
      </c>
    </row>
    <row r="162" spans="2:10">
      <c r="B162" t="s">
        <v>161</v>
      </c>
      <c r="C162">
        <v>1972</v>
      </c>
      <c r="D162">
        <v>9.1350600000000002E-4</v>
      </c>
      <c r="E162">
        <v>1.19808E-2</v>
      </c>
      <c r="F162">
        <v>4.3925800000000001E-2</v>
      </c>
      <c r="G162">
        <v>6.9053500000000004E-2</v>
      </c>
      <c r="H162">
        <v>8.6037500000000003E-2</v>
      </c>
      <c r="I162">
        <v>8.6037500000000003E-2</v>
      </c>
      <c r="J162">
        <v>8.6037500000000003E-2</v>
      </c>
    </row>
    <row r="163" spans="2:10">
      <c r="B163" t="s">
        <v>161</v>
      </c>
      <c r="C163">
        <v>1973</v>
      </c>
      <c r="D163">
        <v>8.6929200000000002E-4</v>
      </c>
      <c r="E163">
        <v>1.1401E-2</v>
      </c>
      <c r="F163">
        <v>4.1799799999999998E-2</v>
      </c>
      <c r="G163">
        <v>6.57113E-2</v>
      </c>
      <c r="H163">
        <v>8.1873299999999996E-2</v>
      </c>
      <c r="I163">
        <v>8.1873299999999996E-2</v>
      </c>
      <c r="J163">
        <v>8.1873299999999996E-2</v>
      </c>
    </row>
    <row r="164" spans="2:10">
      <c r="B164" t="s">
        <v>161</v>
      </c>
      <c r="C164">
        <v>1974</v>
      </c>
      <c r="D164">
        <v>1.0326700000000001E-3</v>
      </c>
      <c r="E164">
        <v>1.35438E-2</v>
      </c>
      <c r="F164">
        <v>4.9656100000000002E-2</v>
      </c>
      <c r="G164">
        <v>7.8061699999999998E-2</v>
      </c>
      <c r="H164">
        <v>9.7261399999999998E-2</v>
      </c>
      <c r="I164">
        <v>9.7261399999999998E-2</v>
      </c>
      <c r="J164">
        <v>9.7261399999999998E-2</v>
      </c>
    </row>
    <row r="165" spans="2:10">
      <c r="B165" t="s">
        <v>161</v>
      </c>
      <c r="C165">
        <v>1975</v>
      </c>
      <c r="D165">
        <v>1.0210200000000001E-3</v>
      </c>
      <c r="E165">
        <v>1.3390900000000001E-2</v>
      </c>
      <c r="F165">
        <v>4.9095699999999999E-2</v>
      </c>
      <c r="G165">
        <v>7.7180799999999994E-2</v>
      </c>
      <c r="H165">
        <v>9.6163799999999994E-2</v>
      </c>
      <c r="I165">
        <v>9.6163799999999994E-2</v>
      </c>
      <c r="J165">
        <v>9.6163799999999994E-2</v>
      </c>
    </row>
    <row r="166" spans="2:10">
      <c r="B166" t="s">
        <v>161</v>
      </c>
      <c r="C166">
        <v>1976</v>
      </c>
      <c r="D166">
        <v>1.71397E-3</v>
      </c>
      <c r="E166">
        <v>2.2478999999999999E-2</v>
      </c>
      <c r="F166">
        <v>8.2416000000000003E-2</v>
      </c>
      <c r="G166">
        <v>0.12956200000000001</v>
      </c>
      <c r="H166">
        <v>0.16142799999999999</v>
      </c>
      <c r="I166">
        <v>0.16142799999999999</v>
      </c>
      <c r="J166">
        <v>0.16142799999999999</v>
      </c>
    </row>
    <row r="167" spans="2:10">
      <c r="B167" t="s">
        <v>161</v>
      </c>
      <c r="C167">
        <v>1977</v>
      </c>
      <c r="D167">
        <v>2.0155500000000001E-3</v>
      </c>
      <c r="E167">
        <v>2.64344E-2</v>
      </c>
      <c r="F167">
        <v>9.6917500000000004E-2</v>
      </c>
      <c r="G167">
        <v>0.15235899999999999</v>
      </c>
      <c r="H167">
        <v>0.189832</v>
      </c>
      <c r="I167">
        <v>0.189832</v>
      </c>
      <c r="J167">
        <v>0.189832</v>
      </c>
    </row>
    <row r="168" spans="2:10">
      <c r="B168" t="s">
        <v>161</v>
      </c>
      <c r="C168">
        <v>1978</v>
      </c>
      <c r="D168">
        <v>3.03681E-3</v>
      </c>
      <c r="E168">
        <v>2.59291E-2</v>
      </c>
      <c r="F168">
        <v>9.5027899999999998E-2</v>
      </c>
      <c r="G168">
        <v>0.15604599999999999</v>
      </c>
      <c r="H168">
        <v>0.185669</v>
      </c>
      <c r="I168">
        <v>0.185669</v>
      </c>
      <c r="J168">
        <v>0.185669</v>
      </c>
    </row>
    <row r="169" spans="2:10">
      <c r="B169" t="s">
        <v>161</v>
      </c>
      <c r="C169">
        <v>1979</v>
      </c>
      <c r="D169">
        <v>4.5838299999999997E-3</v>
      </c>
      <c r="E169">
        <v>3.9705400000000002E-2</v>
      </c>
      <c r="F169">
        <v>0.121612</v>
      </c>
      <c r="G169">
        <v>0.20086899999999999</v>
      </c>
      <c r="H169">
        <v>0.26541700000000001</v>
      </c>
      <c r="I169">
        <v>0.26541700000000001</v>
      </c>
      <c r="J169">
        <v>0.26541700000000001</v>
      </c>
    </row>
    <row r="170" spans="2:10">
      <c r="B170" t="s">
        <v>161</v>
      </c>
      <c r="C170">
        <v>1980</v>
      </c>
      <c r="D170">
        <v>2.8727399999999999E-3</v>
      </c>
      <c r="E170">
        <v>2.1239299999999999E-2</v>
      </c>
      <c r="F170">
        <v>6.3254699999999997E-2</v>
      </c>
      <c r="G170">
        <v>0.116841</v>
      </c>
      <c r="H170">
        <v>0.18021899999999999</v>
      </c>
      <c r="I170">
        <v>0.18021899999999999</v>
      </c>
      <c r="J170">
        <v>0.18021899999999999</v>
      </c>
    </row>
    <row r="171" spans="2:10">
      <c r="B171" t="s">
        <v>161</v>
      </c>
      <c r="C171">
        <v>1981</v>
      </c>
      <c r="D171">
        <v>5.9660399999999997E-3</v>
      </c>
      <c r="E171">
        <v>4.9646200000000001E-2</v>
      </c>
      <c r="F171">
        <v>0.143179</v>
      </c>
      <c r="G171">
        <v>0.207562</v>
      </c>
      <c r="H171">
        <v>0.26701900000000001</v>
      </c>
      <c r="I171">
        <v>0.26701900000000001</v>
      </c>
      <c r="J171">
        <v>0.26701900000000001</v>
      </c>
    </row>
    <row r="172" spans="2:10">
      <c r="B172" t="s">
        <v>161</v>
      </c>
      <c r="C172">
        <v>1982</v>
      </c>
      <c r="D172">
        <v>1.2087499999999999E-2</v>
      </c>
      <c r="E172">
        <v>6.6025399999999998E-2</v>
      </c>
      <c r="F172">
        <v>0.11734899999999999</v>
      </c>
      <c r="G172">
        <v>0.19475200000000001</v>
      </c>
      <c r="H172">
        <v>0.29073300000000002</v>
      </c>
      <c r="I172">
        <v>0.29073300000000002</v>
      </c>
      <c r="J172">
        <v>0.29073300000000002</v>
      </c>
    </row>
    <row r="173" spans="2:10">
      <c r="B173" t="s">
        <v>161</v>
      </c>
      <c r="C173">
        <v>1983</v>
      </c>
      <c r="D173">
        <v>1.3363099999999999E-2</v>
      </c>
      <c r="E173">
        <v>7.4305599999999999E-2</v>
      </c>
      <c r="F173">
        <v>0.18304000000000001</v>
      </c>
      <c r="G173">
        <v>0.258266</v>
      </c>
      <c r="H173">
        <v>0.325293</v>
      </c>
      <c r="I173">
        <v>0.325293</v>
      </c>
      <c r="J173">
        <v>0.325293</v>
      </c>
    </row>
    <row r="174" spans="2:10">
      <c r="B174" t="s">
        <v>161</v>
      </c>
      <c r="C174">
        <v>1984</v>
      </c>
      <c r="D174">
        <v>6.6611400000000003E-3</v>
      </c>
      <c r="E174">
        <v>5.6159100000000003E-2</v>
      </c>
      <c r="F174">
        <v>0.15947800000000001</v>
      </c>
      <c r="G174">
        <v>0.24022099999999999</v>
      </c>
      <c r="H174">
        <v>0.31650099999999998</v>
      </c>
      <c r="I174">
        <v>0.31650099999999998</v>
      </c>
      <c r="J174">
        <v>0.31650099999999998</v>
      </c>
    </row>
    <row r="175" spans="2:10">
      <c r="B175" t="s">
        <v>161</v>
      </c>
      <c r="C175">
        <v>1985</v>
      </c>
      <c r="D175">
        <v>4.1649599999999997E-3</v>
      </c>
      <c r="E175">
        <v>3.2093299999999998E-2</v>
      </c>
      <c r="F175">
        <v>8.79471E-2</v>
      </c>
      <c r="G175">
        <v>0.176318</v>
      </c>
      <c r="H175">
        <v>0.29497499999999999</v>
      </c>
      <c r="I175">
        <v>0.29497499999999999</v>
      </c>
      <c r="J175">
        <v>0.29497499999999999</v>
      </c>
    </row>
    <row r="176" spans="2:10">
      <c r="B176" t="s">
        <v>161</v>
      </c>
      <c r="C176">
        <v>1986</v>
      </c>
      <c r="D176">
        <v>6.0961100000000001E-3</v>
      </c>
      <c r="E176">
        <v>5.1037399999999997E-2</v>
      </c>
      <c r="F176">
        <v>0.122201</v>
      </c>
      <c r="G176">
        <v>0.23483299999999999</v>
      </c>
      <c r="H176">
        <v>0.408549</v>
      </c>
      <c r="I176">
        <v>0.408549</v>
      </c>
      <c r="J176">
        <v>0.408549</v>
      </c>
    </row>
    <row r="177" spans="2:10">
      <c r="B177" t="s">
        <v>161</v>
      </c>
      <c r="C177">
        <v>1987</v>
      </c>
      <c r="D177">
        <v>6.5868300000000001E-3</v>
      </c>
      <c r="E177">
        <v>3.8510299999999997E-2</v>
      </c>
      <c r="F177">
        <v>9.5853499999999994E-2</v>
      </c>
      <c r="G177">
        <v>0.198432</v>
      </c>
      <c r="H177">
        <v>0.34203499999999998</v>
      </c>
      <c r="I177">
        <v>0.34203499999999998</v>
      </c>
      <c r="J177">
        <v>0.34203499999999998</v>
      </c>
    </row>
    <row r="178" spans="2:10">
      <c r="B178" t="s">
        <v>161</v>
      </c>
      <c r="C178">
        <v>1988</v>
      </c>
      <c r="D178">
        <v>1.10884E-2</v>
      </c>
      <c r="E178">
        <v>8.5610500000000006E-2</v>
      </c>
      <c r="F178">
        <v>0.16864699999999999</v>
      </c>
      <c r="G178">
        <v>0.23749500000000001</v>
      </c>
      <c r="H178">
        <v>0.34753099999999998</v>
      </c>
      <c r="I178">
        <v>0.34753099999999998</v>
      </c>
      <c r="J178">
        <v>0.34753099999999998</v>
      </c>
    </row>
    <row r="179" spans="2:10">
      <c r="B179" t="s">
        <v>161</v>
      </c>
      <c r="C179">
        <v>1989</v>
      </c>
      <c r="D179">
        <v>9.2609200000000006E-3</v>
      </c>
      <c r="E179">
        <v>6.9256799999999993E-2</v>
      </c>
      <c r="F179">
        <v>0.22154299999999999</v>
      </c>
      <c r="G179">
        <v>0.317139</v>
      </c>
      <c r="H179">
        <v>0.33779100000000001</v>
      </c>
      <c r="I179">
        <v>0.33779100000000001</v>
      </c>
      <c r="J179">
        <v>0.33779100000000001</v>
      </c>
    </row>
    <row r="180" spans="2:10">
      <c r="B180" t="s">
        <v>161</v>
      </c>
      <c r="C180">
        <v>1990</v>
      </c>
      <c r="D180">
        <v>8.4714500000000002E-3</v>
      </c>
      <c r="E180">
        <v>4.8925000000000003E-2</v>
      </c>
      <c r="F180">
        <v>0.13130800000000001</v>
      </c>
      <c r="G180">
        <v>0.21001800000000001</v>
      </c>
      <c r="H180">
        <v>0.30526399999999998</v>
      </c>
      <c r="I180">
        <v>0.30526399999999998</v>
      </c>
      <c r="J180">
        <v>0.30526399999999998</v>
      </c>
    </row>
    <row r="181" spans="2:10">
      <c r="B181" t="s">
        <v>161</v>
      </c>
      <c r="C181">
        <v>1991</v>
      </c>
      <c r="D181">
        <v>5.6906200000000004E-3</v>
      </c>
      <c r="E181">
        <v>3.99703E-2</v>
      </c>
      <c r="F181">
        <v>0.12656200000000001</v>
      </c>
      <c r="G181">
        <v>0.20092599999999999</v>
      </c>
      <c r="H181">
        <v>0.24485899999999999</v>
      </c>
      <c r="I181">
        <v>0.24485899999999999</v>
      </c>
      <c r="J181">
        <v>0.24485899999999999</v>
      </c>
    </row>
    <row r="182" spans="2:10">
      <c r="B182" t="s">
        <v>161</v>
      </c>
      <c r="C182">
        <v>1992</v>
      </c>
      <c r="D182">
        <v>6.5628199999999996E-3</v>
      </c>
      <c r="E182">
        <v>5.3067900000000001E-2</v>
      </c>
      <c r="F182">
        <v>0.14201800000000001</v>
      </c>
      <c r="G182">
        <v>0.21168400000000001</v>
      </c>
      <c r="H182">
        <v>0.26525700000000002</v>
      </c>
      <c r="I182">
        <v>0.26525700000000002</v>
      </c>
      <c r="J182">
        <v>0.26525700000000002</v>
      </c>
    </row>
    <row r="183" spans="2:10">
      <c r="B183" t="s">
        <v>161</v>
      </c>
      <c r="C183">
        <v>1993</v>
      </c>
      <c r="D183">
        <v>1.06956E-2</v>
      </c>
      <c r="E183">
        <v>9.5913399999999996E-2</v>
      </c>
      <c r="F183">
        <v>0.206763</v>
      </c>
      <c r="G183">
        <v>0.25618000000000002</v>
      </c>
      <c r="H183">
        <v>0.31278099999999998</v>
      </c>
      <c r="I183">
        <v>0.31278099999999998</v>
      </c>
      <c r="J183">
        <v>0.31278099999999998</v>
      </c>
    </row>
    <row r="184" spans="2:10">
      <c r="B184" t="s">
        <v>161</v>
      </c>
      <c r="C184">
        <v>1994</v>
      </c>
      <c r="D184">
        <v>1.28328E-2</v>
      </c>
      <c r="E184">
        <v>0.11129699999999999</v>
      </c>
      <c r="F184">
        <v>0.26406200000000002</v>
      </c>
      <c r="G184">
        <v>0.36572100000000002</v>
      </c>
      <c r="H184">
        <v>0.40149200000000002</v>
      </c>
      <c r="I184">
        <v>0.40149200000000002</v>
      </c>
      <c r="J184">
        <v>0.40149200000000002</v>
      </c>
    </row>
    <row r="185" spans="2:10">
      <c r="B185" t="s">
        <v>161</v>
      </c>
      <c r="C185">
        <v>1995</v>
      </c>
      <c r="D185">
        <v>1.9929800000000001E-2</v>
      </c>
      <c r="E185">
        <v>9.8585800000000001E-2</v>
      </c>
      <c r="F185">
        <v>0.215782</v>
      </c>
      <c r="G185">
        <v>0.34587099999999998</v>
      </c>
      <c r="H185">
        <v>0.41351900000000003</v>
      </c>
      <c r="I185">
        <v>0.41351900000000003</v>
      </c>
      <c r="J185">
        <v>0.41351900000000003</v>
      </c>
    </row>
    <row r="186" spans="2:10">
      <c r="B186" t="s">
        <v>161</v>
      </c>
      <c r="C186">
        <v>1996</v>
      </c>
      <c r="D186">
        <v>2.98544E-2</v>
      </c>
      <c r="E186">
        <v>0.26502500000000001</v>
      </c>
      <c r="F186">
        <v>0.54253399999999996</v>
      </c>
      <c r="G186">
        <v>0.50693699999999997</v>
      </c>
      <c r="H186">
        <v>0.376027</v>
      </c>
      <c r="I186">
        <v>0.376027</v>
      </c>
      <c r="J186">
        <v>0.376027</v>
      </c>
    </row>
    <row r="187" spans="2:10">
      <c r="B187" t="s">
        <v>161</v>
      </c>
      <c r="C187">
        <v>1997</v>
      </c>
      <c r="D187">
        <v>1.389E-2</v>
      </c>
      <c r="E187">
        <v>0.100635</v>
      </c>
      <c r="F187">
        <v>0.239758</v>
      </c>
      <c r="G187">
        <v>0.29493900000000001</v>
      </c>
      <c r="H187">
        <v>0.25801600000000002</v>
      </c>
      <c r="I187">
        <v>0.25801600000000002</v>
      </c>
      <c r="J187">
        <v>0.25801600000000002</v>
      </c>
    </row>
    <row r="188" spans="2:10">
      <c r="B188" t="s">
        <v>161</v>
      </c>
      <c r="C188">
        <v>1998</v>
      </c>
      <c r="D188">
        <v>1.61899E-2</v>
      </c>
      <c r="E188">
        <v>0.12984100000000001</v>
      </c>
      <c r="F188">
        <v>0.31252999999999997</v>
      </c>
      <c r="G188">
        <v>0.31523899999999999</v>
      </c>
      <c r="H188">
        <v>0.25305299999999997</v>
      </c>
      <c r="I188">
        <v>0.25305299999999997</v>
      </c>
      <c r="J188">
        <v>0.25305299999999997</v>
      </c>
    </row>
    <row r="189" spans="2:10">
      <c r="B189" t="s">
        <v>161</v>
      </c>
      <c r="C189">
        <v>1999</v>
      </c>
      <c r="D189">
        <v>1.70849E-2</v>
      </c>
      <c r="E189">
        <v>0.163079</v>
      </c>
      <c r="F189">
        <v>0.31110900000000002</v>
      </c>
      <c r="G189">
        <v>0.34770299999999998</v>
      </c>
      <c r="H189">
        <v>0.29714200000000002</v>
      </c>
      <c r="I189">
        <v>0.29714200000000002</v>
      </c>
      <c r="J189">
        <v>0.29714200000000002</v>
      </c>
    </row>
    <row r="190" spans="2:10">
      <c r="B190" t="s">
        <v>161</v>
      </c>
      <c r="C190">
        <v>2000</v>
      </c>
      <c r="D190">
        <v>1.65124E-2</v>
      </c>
      <c r="E190">
        <v>9.9474999999999994E-2</v>
      </c>
      <c r="F190">
        <v>0.21388099999999999</v>
      </c>
      <c r="G190">
        <v>0.29804399999999998</v>
      </c>
      <c r="H190">
        <v>0.30463600000000002</v>
      </c>
      <c r="I190">
        <v>0.30463600000000002</v>
      </c>
      <c r="J190">
        <v>0.30463600000000002</v>
      </c>
    </row>
    <row r="191" spans="2:10">
      <c r="B191" t="s">
        <v>161</v>
      </c>
      <c r="C191">
        <v>2001</v>
      </c>
      <c r="D191">
        <v>2.03752E-2</v>
      </c>
      <c r="E191">
        <v>0.13314200000000001</v>
      </c>
      <c r="F191">
        <v>0.30377599999999999</v>
      </c>
      <c r="G191">
        <v>0.34537699999999999</v>
      </c>
      <c r="H191">
        <v>0.405144</v>
      </c>
      <c r="I191">
        <v>0.405144</v>
      </c>
      <c r="J191">
        <v>0.405144</v>
      </c>
    </row>
    <row r="192" spans="2:10">
      <c r="B192" t="s">
        <v>161</v>
      </c>
      <c r="C192">
        <v>2002</v>
      </c>
      <c r="D192">
        <v>7.9800600000000006E-3</v>
      </c>
      <c r="E192">
        <v>5.4505999999999999E-2</v>
      </c>
      <c r="F192">
        <v>0.18503800000000001</v>
      </c>
      <c r="G192">
        <v>0.27895300000000001</v>
      </c>
      <c r="H192">
        <v>0.33130799999999999</v>
      </c>
      <c r="I192">
        <v>0.33130799999999999</v>
      </c>
      <c r="J192">
        <v>0.33130799999999999</v>
      </c>
    </row>
    <row r="193" spans="1:10">
      <c r="B193" t="s">
        <v>161</v>
      </c>
      <c r="C193">
        <v>2003</v>
      </c>
      <c r="D193">
        <v>4.3089499999999998E-3</v>
      </c>
      <c r="E193">
        <v>3.0032799999999998E-2</v>
      </c>
      <c r="F193">
        <v>0.14035700000000001</v>
      </c>
      <c r="G193">
        <v>0.24640200000000001</v>
      </c>
      <c r="H193">
        <v>0.28632999999999997</v>
      </c>
      <c r="I193">
        <v>0.28632999999999997</v>
      </c>
      <c r="J193">
        <v>0.28632999999999997</v>
      </c>
    </row>
    <row r="194" spans="1:10">
      <c r="B194" t="s">
        <v>161</v>
      </c>
      <c r="C194">
        <v>2004</v>
      </c>
      <c r="D194">
        <v>4.8319900000000004E-3</v>
      </c>
      <c r="E194">
        <v>4.6953700000000001E-2</v>
      </c>
      <c r="F194">
        <v>0.254444</v>
      </c>
      <c r="G194">
        <v>0.32827600000000001</v>
      </c>
      <c r="H194">
        <v>0.31609500000000001</v>
      </c>
      <c r="I194">
        <v>0.31609500000000001</v>
      </c>
      <c r="J194">
        <v>0.31609500000000001</v>
      </c>
    </row>
    <row r="195" spans="1:10">
      <c r="B195" t="s">
        <v>161</v>
      </c>
      <c r="C195">
        <v>2005</v>
      </c>
      <c r="D195">
        <v>3.49168E-3</v>
      </c>
      <c r="E195">
        <v>2.8265800000000001E-2</v>
      </c>
      <c r="F195">
        <v>0.14801</v>
      </c>
      <c r="G195">
        <v>0.270457</v>
      </c>
      <c r="H195">
        <v>0.278748</v>
      </c>
      <c r="I195">
        <v>0.278748</v>
      </c>
      <c r="J195">
        <v>0.278748</v>
      </c>
    </row>
    <row r="196" spans="1:10">
      <c r="B196" t="s">
        <v>161</v>
      </c>
      <c r="C196">
        <v>2006</v>
      </c>
      <c r="D196">
        <v>3.0718400000000002E-3</v>
      </c>
      <c r="E196">
        <v>2.4329099999999999E-2</v>
      </c>
      <c r="F196">
        <v>0.10201200000000001</v>
      </c>
      <c r="G196">
        <v>0.16884199999999999</v>
      </c>
      <c r="H196">
        <v>0.21782099999999999</v>
      </c>
      <c r="I196">
        <v>0.21782099999999999</v>
      </c>
      <c r="J196">
        <v>0.21782099999999999</v>
      </c>
    </row>
    <row r="197" spans="1:10">
      <c r="B197" t="s">
        <v>161</v>
      </c>
      <c r="C197">
        <v>2007</v>
      </c>
      <c r="D197">
        <v>4.4226700000000001E-3</v>
      </c>
      <c r="E197">
        <v>3.4202200000000002E-2</v>
      </c>
      <c r="F197">
        <v>0.145341</v>
      </c>
      <c r="G197">
        <v>0.224355</v>
      </c>
      <c r="H197">
        <v>0.24686900000000001</v>
      </c>
      <c r="I197">
        <v>0.24686900000000001</v>
      </c>
      <c r="J197">
        <v>0.24686900000000001</v>
      </c>
    </row>
    <row r="198" spans="1:10">
      <c r="B198" t="s">
        <v>161</v>
      </c>
      <c r="C198">
        <v>2008</v>
      </c>
      <c r="D198">
        <v>8.1184599999999992E-3</v>
      </c>
      <c r="E198">
        <v>5.81092E-2</v>
      </c>
      <c r="F198">
        <v>0.19939200000000001</v>
      </c>
      <c r="G198">
        <v>0.28578100000000001</v>
      </c>
      <c r="H198">
        <v>0.27682800000000002</v>
      </c>
      <c r="I198">
        <v>0.27682800000000002</v>
      </c>
      <c r="J198">
        <v>0.27682800000000002</v>
      </c>
    </row>
    <row r="199" spans="1:10">
      <c r="B199" t="s">
        <v>161</v>
      </c>
      <c r="C199">
        <v>2009</v>
      </c>
      <c r="D199">
        <v>4.0342900000000003E-3</v>
      </c>
      <c r="E199">
        <v>3.2392400000000002E-2</v>
      </c>
      <c r="F199">
        <v>0.13916999999999999</v>
      </c>
      <c r="G199">
        <v>0.18918599999999999</v>
      </c>
      <c r="H199">
        <v>0.14749000000000001</v>
      </c>
      <c r="I199">
        <v>0.14749000000000001</v>
      </c>
      <c r="J199">
        <v>0.14749000000000001</v>
      </c>
    </row>
    <row r="200" spans="1:10">
      <c r="B200" t="s">
        <v>161</v>
      </c>
      <c r="C200">
        <v>2010</v>
      </c>
      <c r="D200">
        <v>3.59721E-3</v>
      </c>
      <c r="E200">
        <v>2.9216300000000001E-2</v>
      </c>
      <c r="F200">
        <v>9.3187400000000004E-2</v>
      </c>
      <c r="G200">
        <v>0.122585</v>
      </c>
      <c r="H200">
        <v>0.13794300000000001</v>
      </c>
      <c r="I200">
        <v>0.13794300000000001</v>
      </c>
      <c r="J200">
        <v>0.13794300000000001</v>
      </c>
    </row>
    <row r="201" spans="1:10">
      <c r="B201" t="s">
        <v>161</v>
      </c>
      <c r="C201">
        <v>2011</v>
      </c>
      <c r="D201">
        <v>5.6204599999999999E-3</v>
      </c>
      <c r="E201">
        <v>4.5963299999999999E-2</v>
      </c>
      <c r="F201">
        <v>0.14691799999999999</v>
      </c>
      <c r="G201">
        <v>0.19581899999999999</v>
      </c>
      <c r="H201">
        <v>0.197099</v>
      </c>
      <c r="I201">
        <v>0.197099</v>
      </c>
      <c r="J201">
        <v>0.197099</v>
      </c>
    </row>
    <row r="202" spans="1:10">
      <c r="B202" t="s">
        <v>161</v>
      </c>
      <c r="C202">
        <v>2012</v>
      </c>
      <c r="D202">
        <v>3.2000599999999998E-3</v>
      </c>
      <c r="E202">
        <v>3.2425799999999998E-2</v>
      </c>
      <c r="F202">
        <v>0.125025</v>
      </c>
      <c r="G202">
        <v>0.16370999999999999</v>
      </c>
      <c r="H202">
        <v>0.16397</v>
      </c>
      <c r="I202">
        <v>0.16397</v>
      </c>
      <c r="J202">
        <v>0.16397</v>
      </c>
    </row>
    <row r="203" spans="1:10">
      <c r="B203" t="s">
        <v>161</v>
      </c>
      <c r="C203">
        <v>2013</v>
      </c>
      <c r="D203">
        <v>2.8771600000000001E-3</v>
      </c>
      <c r="E203">
        <v>2.91539E-2</v>
      </c>
      <c r="F203">
        <v>0.112409</v>
      </c>
      <c r="G203">
        <v>0.14719099999999999</v>
      </c>
      <c r="H203">
        <v>0.147425</v>
      </c>
      <c r="I203">
        <v>0.147425</v>
      </c>
      <c r="J203">
        <v>0.147425</v>
      </c>
    </row>
    <row r="204" spans="1:10">
      <c r="B204" t="s">
        <v>161</v>
      </c>
      <c r="C204">
        <v>2014</v>
      </c>
      <c r="D204">
        <v>3.1014599999999999E-3</v>
      </c>
      <c r="E204">
        <v>3.1426700000000002E-2</v>
      </c>
      <c r="F204">
        <v>0.121172</v>
      </c>
      <c r="G204">
        <v>0.158665</v>
      </c>
      <c r="H204">
        <v>0.158917</v>
      </c>
      <c r="I204">
        <v>0.158917</v>
      </c>
      <c r="J204">
        <v>0.158917</v>
      </c>
    </row>
    <row r="205" spans="1:10">
      <c r="A205" t="s">
        <v>162</v>
      </c>
      <c r="B205">
        <v>2</v>
      </c>
      <c r="C205" t="s">
        <v>163</v>
      </c>
    </row>
    <row r="206" spans="1:10">
      <c r="B206" t="s">
        <v>161</v>
      </c>
      <c r="C206">
        <v>1950</v>
      </c>
      <c r="D206">
        <v>1.4325000000000001E-4</v>
      </c>
      <c r="E206">
        <v>1.87875E-3</v>
      </c>
      <c r="F206">
        <v>6.8881400000000001E-3</v>
      </c>
      <c r="G206">
        <v>1.08285E-2</v>
      </c>
      <c r="H206">
        <v>1.34918E-2</v>
      </c>
      <c r="I206">
        <v>1.34918E-2</v>
      </c>
      <c r="J206">
        <v>1.34918E-2</v>
      </c>
    </row>
    <row r="207" spans="1:10">
      <c r="B207" t="s">
        <v>161</v>
      </c>
      <c r="C207">
        <v>1951</v>
      </c>
      <c r="D207">
        <v>1.93924E-4</v>
      </c>
      <c r="E207">
        <v>2.5433500000000002E-3</v>
      </c>
      <c r="F207">
        <v>9.3248099999999993E-3</v>
      </c>
      <c r="G207">
        <v>1.4659E-2</v>
      </c>
      <c r="H207">
        <v>1.8264499999999999E-2</v>
      </c>
      <c r="I207">
        <v>1.8264499999999999E-2</v>
      </c>
      <c r="J207">
        <v>1.8264499999999999E-2</v>
      </c>
    </row>
    <row r="208" spans="1:10">
      <c r="B208" t="s">
        <v>161</v>
      </c>
      <c r="C208">
        <v>1952</v>
      </c>
      <c r="D208">
        <v>2.0836499999999999E-4</v>
      </c>
      <c r="E208">
        <v>2.7327499999999999E-3</v>
      </c>
      <c r="F208">
        <v>1.0019200000000001E-2</v>
      </c>
      <c r="G208">
        <v>1.5750699999999999E-2</v>
      </c>
      <c r="H208">
        <v>1.9624599999999999E-2</v>
      </c>
      <c r="I208">
        <v>1.9624599999999999E-2</v>
      </c>
      <c r="J208">
        <v>1.9624599999999999E-2</v>
      </c>
    </row>
    <row r="209" spans="2:10">
      <c r="B209" t="s">
        <v>161</v>
      </c>
      <c r="C209">
        <v>1953</v>
      </c>
      <c r="D209">
        <v>1.3868299999999999E-4</v>
      </c>
      <c r="E209">
        <v>1.8188499999999999E-3</v>
      </c>
      <c r="F209">
        <v>6.6685399999999997E-3</v>
      </c>
      <c r="G209">
        <v>1.0483299999999999E-2</v>
      </c>
      <c r="H209">
        <v>1.3061700000000001E-2</v>
      </c>
      <c r="I209">
        <v>1.3061700000000001E-2</v>
      </c>
      <c r="J209">
        <v>1.3061700000000001E-2</v>
      </c>
    </row>
    <row r="210" spans="2:10">
      <c r="B210" t="s">
        <v>161</v>
      </c>
      <c r="C210">
        <v>1954</v>
      </c>
      <c r="D210">
        <v>2.8752600000000003E-4</v>
      </c>
      <c r="E210">
        <v>3.7709599999999999E-3</v>
      </c>
      <c r="F210">
        <v>1.38256E-2</v>
      </c>
      <c r="G210">
        <v>2.17346E-2</v>
      </c>
      <c r="H210">
        <v>2.7080300000000002E-2</v>
      </c>
      <c r="I210">
        <v>2.7080300000000002E-2</v>
      </c>
      <c r="J210">
        <v>2.7080300000000002E-2</v>
      </c>
    </row>
    <row r="211" spans="2:10">
      <c r="B211" t="s">
        <v>161</v>
      </c>
      <c r="C211">
        <v>1955</v>
      </c>
      <c r="D211">
        <v>1.8299399999999999E-4</v>
      </c>
      <c r="E211">
        <v>2.4000100000000002E-3</v>
      </c>
      <c r="F211">
        <v>8.7992599999999997E-3</v>
      </c>
      <c r="G211">
        <v>1.3832799999999999E-2</v>
      </c>
      <c r="H211">
        <v>1.72351E-2</v>
      </c>
      <c r="I211">
        <v>1.72351E-2</v>
      </c>
      <c r="J211">
        <v>1.72351E-2</v>
      </c>
    </row>
    <row r="212" spans="2:10">
      <c r="B212" t="s">
        <v>161</v>
      </c>
      <c r="C212">
        <v>1956</v>
      </c>
      <c r="D212">
        <v>1.7253E-4</v>
      </c>
      <c r="E212">
        <v>2.2627599999999999E-3</v>
      </c>
      <c r="F212">
        <v>8.2960699999999991E-3</v>
      </c>
      <c r="G212">
        <v>1.3041799999999999E-2</v>
      </c>
      <c r="H212">
        <v>1.62495E-2</v>
      </c>
      <c r="I212">
        <v>1.62495E-2</v>
      </c>
      <c r="J212">
        <v>1.62495E-2</v>
      </c>
    </row>
    <row r="213" spans="2:10">
      <c r="B213" t="s">
        <v>161</v>
      </c>
      <c r="C213">
        <v>1957</v>
      </c>
      <c r="D213">
        <v>1.4010300000000001E-4</v>
      </c>
      <c r="E213">
        <v>1.8374800000000001E-3</v>
      </c>
      <c r="F213">
        <v>6.7368599999999999E-3</v>
      </c>
      <c r="G213">
        <v>1.05907E-2</v>
      </c>
      <c r="H213">
        <v>1.3195500000000001E-2</v>
      </c>
      <c r="I213">
        <v>1.3195500000000001E-2</v>
      </c>
      <c r="J213">
        <v>1.3195500000000001E-2</v>
      </c>
    </row>
    <row r="214" spans="2:10">
      <c r="B214" t="s">
        <v>161</v>
      </c>
      <c r="C214">
        <v>1958</v>
      </c>
      <c r="D214" s="8">
        <v>6.2866000000000004E-5</v>
      </c>
      <c r="E214">
        <v>8.2450100000000005E-4</v>
      </c>
      <c r="F214">
        <v>3.0229100000000002E-3</v>
      </c>
      <c r="G214">
        <v>4.7521500000000001E-3</v>
      </c>
      <c r="H214">
        <v>5.9209700000000002E-3</v>
      </c>
      <c r="I214">
        <v>5.9209700000000002E-3</v>
      </c>
      <c r="J214">
        <v>5.9209700000000002E-3</v>
      </c>
    </row>
    <row r="215" spans="2:10">
      <c r="B215" t="s">
        <v>161</v>
      </c>
      <c r="C215">
        <v>1959</v>
      </c>
      <c r="D215" s="8">
        <v>1.7471700000000001E-5</v>
      </c>
      <c r="E215">
        <v>2.2914499999999999E-4</v>
      </c>
      <c r="F215">
        <v>8.4012500000000005E-4</v>
      </c>
      <c r="G215">
        <v>1.3207200000000001E-3</v>
      </c>
      <c r="H215">
        <v>1.64555E-3</v>
      </c>
      <c r="I215">
        <v>1.64555E-3</v>
      </c>
      <c r="J215">
        <v>1.64555E-3</v>
      </c>
    </row>
    <row r="216" spans="2:10">
      <c r="B216" t="s">
        <v>161</v>
      </c>
      <c r="C216">
        <v>1960</v>
      </c>
      <c r="D216" s="8">
        <v>2.2962299999999999E-5</v>
      </c>
      <c r="E216">
        <v>3.01155E-4</v>
      </c>
      <c r="F216">
        <v>1.10414E-3</v>
      </c>
      <c r="G216">
        <v>1.73576E-3</v>
      </c>
      <c r="H216">
        <v>2.1626800000000002E-3</v>
      </c>
      <c r="I216">
        <v>2.1626800000000002E-3</v>
      </c>
      <c r="J216">
        <v>2.1626800000000002E-3</v>
      </c>
    </row>
    <row r="217" spans="2:10">
      <c r="B217" t="s">
        <v>161</v>
      </c>
      <c r="C217">
        <v>1961</v>
      </c>
      <c r="D217" s="8">
        <v>1.8464100000000002E-5</v>
      </c>
      <c r="E217">
        <v>2.4216E-4</v>
      </c>
      <c r="F217">
        <v>8.8784400000000005E-4</v>
      </c>
      <c r="G217">
        <v>1.39573E-3</v>
      </c>
      <c r="H217">
        <v>1.73902E-3</v>
      </c>
      <c r="I217">
        <v>1.73902E-3</v>
      </c>
      <c r="J217">
        <v>1.73902E-3</v>
      </c>
    </row>
    <row r="218" spans="2:10">
      <c r="B218" t="s">
        <v>161</v>
      </c>
      <c r="C218">
        <v>1962</v>
      </c>
      <c r="D218" s="8">
        <v>4.2466100000000003E-5</v>
      </c>
      <c r="E218">
        <v>5.5695199999999999E-4</v>
      </c>
      <c r="F218">
        <v>2.0419800000000001E-3</v>
      </c>
      <c r="G218">
        <v>3.2100900000000001E-3</v>
      </c>
      <c r="H218">
        <v>3.9996299999999997E-3</v>
      </c>
      <c r="I218">
        <v>3.9996299999999997E-3</v>
      </c>
      <c r="J218">
        <v>3.9996299999999997E-3</v>
      </c>
    </row>
    <row r="219" spans="2:10">
      <c r="B219" t="s">
        <v>161</v>
      </c>
      <c r="C219">
        <v>1963</v>
      </c>
      <c r="D219" s="8">
        <v>5.6886499999999998E-5</v>
      </c>
      <c r="E219">
        <v>7.4607799999999995E-4</v>
      </c>
      <c r="F219">
        <v>2.7353799999999999E-3</v>
      </c>
      <c r="G219">
        <v>4.30015E-3</v>
      </c>
      <c r="H219">
        <v>5.3577900000000003E-3</v>
      </c>
      <c r="I219">
        <v>5.3577900000000003E-3</v>
      </c>
      <c r="J219">
        <v>5.3577900000000003E-3</v>
      </c>
    </row>
    <row r="220" spans="2:10">
      <c r="B220" t="s">
        <v>161</v>
      </c>
      <c r="C220">
        <v>1964</v>
      </c>
      <c r="D220" s="8">
        <v>2.5910000000000001E-5</v>
      </c>
      <c r="E220">
        <v>3.3981499999999998E-4</v>
      </c>
      <c r="F220">
        <v>1.24588E-3</v>
      </c>
      <c r="G220">
        <v>1.9585800000000001E-3</v>
      </c>
      <c r="H220">
        <v>2.4403099999999998E-3</v>
      </c>
      <c r="I220">
        <v>2.4403099999999998E-3</v>
      </c>
      <c r="J220">
        <v>2.4403099999999998E-3</v>
      </c>
    </row>
    <row r="221" spans="2:10">
      <c r="B221" t="s">
        <v>161</v>
      </c>
      <c r="C221">
        <v>1965</v>
      </c>
      <c r="D221" s="8">
        <v>7.9125800000000001E-5</v>
      </c>
      <c r="E221">
        <v>1.03775E-3</v>
      </c>
      <c r="F221">
        <v>3.8047599999999999E-3</v>
      </c>
      <c r="G221">
        <v>5.9812600000000004E-3</v>
      </c>
      <c r="H221">
        <v>7.4523799999999998E-3</v>
      </c>
      <c r="I221">
        <v>7.4523799999999998E-3</v>
      </c>
      <c r="J221">
        <v>7.4523799999999998E-3</v>
      </c>
    </row>
    <row r="222" spans="2:10">
      <c r="B222" t="s">
        <v>161</v>
      </c>
      <c r="C222">
        <v>1966</v>
      </c>
      <c r="D222" s="8">
        <v>2.2918700000000001E-5</v>
      </c>
      <c r="E222">
        <v>3.0058299999999999E-4</v>
      </c>
      <c r="F222">
        <v>1.1020400000000001E-3</v>
      </c>
      <c r="G222">
        <v>1.7324599999999999E-3</v>
      </c>
      <c r="H222">
        <v>2.1585699999999998E-3</v>
      </c>
      <c r="I222">
        <v>2.1585699999999998E-3</v>
      </c>
      <c r="J222">
        <v>2.1585699999999998E-3</v>
      </c>
    </row>
    <row r="223" spans="2:10">
      <c r="B223" t="s">
        <v>161</v>
      </c>
      <c r="C223">
        <v>1967</v>
      </c>
      <c r="D223" s="8">
        <v>3.1468599999999999E-5</v>
      </c>
      <c r="E223">
        <v>4.12717E-4</v>
      </c>
      <c r="F223">
        <v>1.5131700000000001E-3</v>
      </c>
      <c r="G223">
        <v>2.3787700000000001E-3</v>
      </c>
      <c r="H223">
        <v>2.9638400000000001E-3</v>
      </c>
      <c r="I223">
        <v>2.9638400000000001E-3</v>
      </c>
      <c r="J223">
        <v>2.9638400000000001E-3</v>
      </c>
    </row>
    <row r="224" spans="2:10">
      <c r="B224" t="s">
        <v>161</v>
      </c>
      <c r="C224">
        <v>1968</v>
      </c>
      <c r="D224">
        <v>1.2482699999999999E-4</v>
      </c>
      <c r="E224">
        <v>1.6371300000000001E-3</v>
      </c>
      <c r="F224">
        <v>6.0022799999999996E-3</v>
      </c>
      <c r="G224">
        <v>9.4358600000000008E-3</v>
      </c>
      <c r="H224">
        <v>1.17567E-2</v>
      </c>
      <c r="I224">
        <v>1.17567E-2</v>
      </c>
      <c r="J224">
        <v>1.17567E-2</v>
      </c>
    </row>
    <row r="225" spans="2:10">
      <c r="B225" t="s">
        <v>161</v>
      </c>
      <c r="C225">
        <v>1969</v>
      </c>
      <c r="D225">
        <v>5.5145400000000005E-4</v>
      </c>
      <c r="E225">
        <v>7.2324399999999997E-3</v>
      </c>
      <c r="F225">
        <v>2.6516600000000001E-2</v>
      </c>
      <c r="G225">
        <v>4.1685399999999997E-2</v>
      </c>
      <c r="H225">
        <v>5.1938100000000001E-2</v>
      </c>
      <c r="I225">
        <v>5.1938100000000001E-2</v>
      </c>
      <c r="J225">
        <v>5.1938100000000001E-2</v>
      </c>
    </row>
    <row r="226" spans="2:10">
      <c r="B226" t="s">
        <v>161</v>
      </c>
      <c r="C226">
        <v>1970</v>
      </c>
      <c r="D226">
        <v>5.6496499999999996E-4</v>
      </c>
      <c r="E226">
        <v>7.4096400000000003E-3</v>
      </c>
      <c r="F226">
        <v>2.7166300000000001E-2</v>
      </c>
      <c r="G226">
        <v>4.27067E-2</v>
      </c>
      <c r="H226">
        <v>5.32107E-2</v>
      </c>
      <c r="I226">
        <v>5.32107E-2</v>
      </c>
      <c r="J226">
        <v>5.32107E-2</v>
      </c>
    </row>
    <row r="227" spans="2:10">
      <c r="B227" t="s">
        <v>161</v>
      </c>
      <c r="C227">
        <v>1971</v>
      </c>
      <c r="D227">
        <v>9.7442899999999996E-4</v>
      </c>
      <c r="E227">
        <v>1.27799E-2</v>
      </c>
      <c r="F227">
        <v>4.6855399999999998E-2</v>
      </c>
      <c r="G227">
        <v>7.3658799999999996E-2</v>
      </c>
      <c r="H227">
        <v>9.1775599999999999E-2</v>
      </c>
      <c r="I227">
        <v>9.1775599999999999E-2</v>
      </c>
      <c r="J227">
        <v>9.1775599999999999E-2</v>
      </c>
    </row>
    <row r="228" spans="2:10">
      <c r="B228" t="s">
        <v>161</v>
      </c>
      <c r="C228">
        <v>1972</v>
      </c>
      <c r="D228">
        <v>1.29816E-3</v>
      </c>
      <c r="E228">
        <v>1.7025700000000001E-2</v>
      </c>
      <c r="F228">
        <v>6.2422100000000001E-2</v>
      </c>
      <c r="G228">
        <v>9.8130400000000007E-2</v>
      </c>
      <c r="H228">
        <v>0.122266</v>
      </c>
      <c r="I228">
        <v>0.122266</v>
      </c>
      <c r="J228">
        <v>0.122266</v>
      </c>
    </row>
    <row r="229" spans="2:10">
      <c r="B229" t="s">
        <v>161</v>
      </c>
      <c r="C229">
        <v>1973</v>
      </c>
      <c r="D229">
        <v>3.1535999999999999E-3</v>
      </c>
      <c r="E229">
        <v>4.1360099999999997E-2</v>
      </c>
      <c r="F229">
        <v>0.15164</v>
      </c>
      <c r="G229">
        <v>0.23838599999999999</v>
      </c>
      <c r="H229">
        <v>0.297018</v>
      </c>
      <c r="I229">
        <v>0.297018</v>
      </c>
      <c r="J229">
        <v>0.297018</v>
      </c>
    </row>
    <row r="230" spans="2:10">
      <c r="B230" t="s">
        <v>161</v>
      </c>
      <c r="C230">
        <v>1974</v>
      </c>
      <c r="D230">
        <v>4.4435000000000004E-3</v>
      </c>
      <c r="E230">
        <v>5.82774E-2</v>
      </c>
      <c r="F230">
        <v>0.21366499999999999</v>
      </c>
      <c r="G230">
        <v>0.33589200000000002</v>
      </c>
      <c r="H230">
        <v>0.41850599999999999</v>
      </c>
      <c r="I230">
        <v>0.41850599999999999</v>
      </c>
      <c r="J230">
        <v>0.41850599999999999</v>
      </c>
    </row>
    <row r="231" spans="2:10">
      <c r="B231" t="s">
        <v>161</v>
      </c>
      <c r="C231">
        <v>1975</v>
      </c>
      <c r="D231">
        <v>4.2293900000000004E-3</v>
      </c>
      <c r="E231">
        <v>5.5469400000000002E-2</v>
      </c>
      <c r="F231">
        <v>0.20337</v>
      </c>
      <c r="G231">
        <v>0.31970700000000002</v>
      </c>
      <c r="H231">
        <v>0.398341</v>
      </c>
      <c r="I231">
        <v>0.398341</v>
      </c>
      <c r="J231">
        <v>0.398341</v>
      </c>
    </row>
    <row r="232" spans="2:10">
      <c r="B232" t="s">
        <v>161</v>
      </c>
      <c r="C232">
        <v>1976</v>
      </c>
      <c r="D232">
        <v>4.2973999999999998E-3</v>
      </c>
      <c r="E232">
        <v>5.6361300000000003E-2</v>
      </c>
      <c r="F232">
        <v>0.20663999999999999</v>
      </c>
      <c r="G232">
        <v>0.32484800000000003</v>
      </c>
      <c r="H232">
        <v>0.40474599999999999</v>
      </c>
      <c r="I232">
        <v>0.40474599999999999</v>
      </c>
      <c r="J232">
        <v>0.40474599999999999</v>
      </c>
    </row>
    <row r="233" spans="2:10">
      <c r="B233" t="s">
        <v>161</v>
      </c>
      <c r="C233">
        <v>1977</v>
      </c>
      <c r="D233">
        <v>5.2091999999999998E-3</v>
      </c>
      <c r="E233">
        <v>6.83198E-2</v>
      </c>
      <c r="F233">
        <v>0.25048399999999998</v>
      </c>
      <c r="G233">
        <v>0.39377299999999998</v>
      </c>
      <c r="H233">
        <v>0.49062299999999998</v>
      </c>
      <c r="I233">
        <v>0.49062299999999998</v>
      </c>
      <c r="J233">
        <v>0.49062299999999998</v>
      </c>
    </row>
    <row r="234" spans="2:10">
      <c r="B234" t="s">
        <v>161</v>
      </c>
      <c r="C234">
        <v>1978</v>
      </c>
      <c r="D234">
        <v>9.09161E-3</v>
      </c>
      <c r="E234">
        <v>7.7626799999999996E-2</v>
      </c>
      <c r="F234">
        <v>0.284495</v>
      </c>
      <c r="G234">
        <v>0.46717199999999998</v>
      </c>
      <c r="H234">
        <v>0.55585600000000002</v>
      </c>
      <c r="I234">
        <v>0.55585600000000002</v>
      </c>
      <c r="J234">
        <v>0.55585600000000002</v>
      </c>
    </row>
    <row r="235" spans="2:10">
      <c r="B235" t="s">
        <v>161</v>
      </c>
      <c r="C235">
        <v>1979</v>
      </c>
      <c r="D235">
        <v>1.02822E-2</v>
      </c>
      <c r="E235">
        <v>8.9065500000000006E-2</v>
      </c>
      <c r="F235">
        <v>0.27279399999999998</v>
      </c>
      <c r="G235">
        <v>0.45058199999999998</v>
      </c>
      <c r="H235">
        <v>0.59537200000000001</v>
      </c>
      <c r="I235">
        <v>0.59537200000000001</v>
      </c>
      <c r="J235">
        <v>0.59537200000000001</v>
      </c>
    </row>
    <row r="236" spans="2:10">
      <c r="B236" t="s">
        <v>161</v>
      </c>
      <c r="C236">
        <v>1980</v>
      </c>
      <c r="D236">
        <v>1.3596199999999999E-2</v>
      </c>
      <c r="E236">
        <v>0.100522</v>
      </c>
      <c r="F236">
        <v>0.29937399999999997</v>
      </c>
      <c r="G236">
        <v>0.55299100000000001</v>
      </c>
      <c r="H236">
        <v>0.85294899999999996</v>
      </c>
      <c r="I236">
        <v>0.85294899999999996</v>
      </c>
      <c r="J236">
        <v>0.85294899999999996</v>
      </c>
    </row>
    <row r="237" spans="2:10">
      <c r="B237" t="s">
        <v>161</v>
      </c>
      <c r="C237">
        <v>1981</v>
      </c>
      <c r="D237">
        <v>1.3462E-2</v>
      </c>
      <c r="E237">
        <v>0.112024</v>
      </c>
      <c r="F237">
        <v>0.323073</v>
      </c>
      <c r="G237">
        <v>0.46834900000000002</v>
      </c>
      <c r="H237">
        <v>0.60251100000000002</v>
      </c>
      <c r="I237">
        <v>0.60251100000000002</v>
      </c>
      <c r="J237">
        <v>0.60251100000000002</v>
      </c>
    </row>
    <row r="238" spans="2:10">
      <c r="B238" t="s">
        <v>161</v>
      </c>
      <c r="C238">
        <v>1982</v>
      </c>
      <c r="D238">
        <v>3.4112200000000002E-2</v>
      </c>
      <c r="E238">
        <v>0.186331</v>
      </c>
      <c r="F238">
        <v>0.33117099999999999</v>
      </c>
      <c r="G238">
        <v>0.54961000000000004</v>
      </c>
      <c r="H238">
        <v>0.82047800000000004</v>
      </c>
      <c r="I238">
        <v>0.82047800000000004</v>
      </c>
      <c r="J238">
        <v>0.82047800000000004</v>
      </c>
    </row>
    <row r="239" spans="2:10">
      <c r="B239" t="s">
        <v>161</v>
      </c>
      <c r="C239">
        <v>1983</v>
      </c>
      <c r="D239">
        <v>2.6297999999999998E-2</v>
      </c>
      <c r="E239">
        <v>0.14623</v>
      </c>
      <c r="F239">
        <v>0.36021399999999998</v>
      </c>
      <c r="G239">
        <v>0.50825699999999996</v>
      </c>
      <c r="H239">
        <v>0.64016200000000001</v>
      </c>
      <c r="I239">
        <v>0.64016200000000001</v>
      </c>
      <c r="J239">
        <v>0.64016200000000001</v>
      </c>
    </row>
    <row r="240" spans="2:10">
      <c r="B240" t="s">
        <v>161</v>
      </c>
      <c r="C240">
        <v>1984</v>
      </c>
      <c r="D240">
        <v>1.29695E-2</v>
      </c>
      <c r="E240">
        <v>0.109344</v>
      </c>
      <c r="F240">
        <v>0.31051099999999998</v>
      </c>
      <c r="G240">
        <v>0.467721</v>
      </c>
      <c r="H240">
        <v>0.61624199999999996</v>
      </c>
      <c r="I240">
        <v>0.61624199999999996</v>
      </c>
      <c r="J240">
        <v>0.61624199999999996</v>
      </c>
    </row>
    <row r="241" spans="2:10">
      <c r="B241" t="s">
        <v>161</v>
      </c>
      <c r="C241">
        <v>1985</v>
      </c>
      <c r="D241">
        <v>1.2407700000000001E-2</v>
      </c>
      <c r="E241">
        <v>9.5607800000000007E-2</v>
      </c>
      <c r="F241">
        <v>0.26199899999999998</v>
      </c>
      <c r="G241">
        <v>0.52525999999999995</v>
      </c>
      <c r="H241">
        <v>0.87874799999999997</v>
      </c>
      <c r="I241">
        <v>0.87874799999999997</v>
      </c>
      <c r="J241">
        <v>0.87874799999999997</v>
      </c>
    </row>
    <row r="242" spans="2:10">
      <c r="B242" t="s">
        <v>161</v>
      </c>
      <c r="C242">
        <v>1986</v>
      </c>
      <c r="D242">
        <v>1.1357000000000001E-2</v>
      </c>
      <c r="E242">
        <v>9.5082600000000003E-2</v>
      </c>
      <c r="F242">
        <v>0.22766</v>
      </c>
      <c r="G242">
        <v>0.43749300000000002</v>
      </c>
      <c r="H242">
        <v>0.76112599999999997</v>
      </c>
      <c r="I242">
        <v>0.76112599999999997</v>
      </c>
      <c r="J242">
        <v>0.76112599999999997</v>
      </c>
    </row>
    <row r="243" spans="2:10">
      <c r="B243" t="s">
        <v>161</v>
      </c>
      <c r="C243">
        <v>1987</v>
      </c>
      <c r="D243">
        <v>1.25941E-2</v>
      </c>
      <c r="E243">
        <v>7.36319E-2</v>
      </c>
      <c r="F243">
        <v>0.18327199999999999</v>
      </c>
      <c r="G243">
        <v>0.37940400000000002</v>
      </c>
      <c r="H243">
        <v>0.65397400000000006</v>
      </c>
      <c r="I243">
        <v>0.65397400000000006</v>
      </c>
      <c r="J243">
        <v>0.65397400000000006</v>
      </c>
    </row>
    <row r="244" spans="2:10">
      <c r="B244" t="s">
        <v>161</v>
      </c>
      <c r="C244">
        <v>1988</v>
      </c>
      <c r="D244">
        <v>1.63237E-2</v>
      </c>
      <c r="E244">
        <v>0.126031</v>
      </c>
      <c r="F244">
        <v>0.24827199999999999</v>
      </c>
      <c r="G244">
        <v>0.34962700000000002</v>
      </c>
      <c r="H244">
        <v>0.51161599999999996</v>
      </c>
      <c r="I244">
        <v>0.51161599999999996</v>
      </c>
      <c r="J244">
        <v>0.51161599999999996</v>
      </c>
    </row>
    <row r="245" spans="2:10">
      <c r="B245" t="s">
        <v>161</v>
      </c>
      <c r="C245">
        <v>1989</v>
      </c>
      <c r="D245">
        <v>1.60082E-2</v>
      </c>
      <c r="E245">
        <v>0.119716</v>
      </c>
      <c r="F245">
        <v>0.38295400000000002</v>
      </c>
      <c r="G245">
        <v>0.54820000000000002</v>
      </c>
      <c r="H245">
        <v>0.58389800000000003</v>
      </c>
      <c r="I245">
        <v>0.58389800000000003</v>
      </c>
      <c r="J245">
        <v>0.58389800000000003</v>
      </c>
    </row>
    <row r="246" spans="2:10">
      <c r="B246" t="s">
        <v>161</v>
      </c>
      <c r="C246">
        <v>1990</v>
      </c>
      <c r="D246">
        <v>1.1415E-2</v>
      </c>
      <c r="E246">
        <v>6.5924999999999997E-2</v>
      </c>
      <c r="F246">
        <v>0.17693400000000001</v>
      </c>
      <c r="G246">
        <v>0.28299299999999999</v>
      </c>
      <c r="H246">
        <v>0.41133500000000001</v>
      </c>
      <c r="I246">
        <v>0.41133500000000001</v>
      </c>
      <c r="J246">
        <v>0.41133500000000001</v>
      </c>
    </row>
    <row r="247" spans="2:10">
      <c r="B247" t="s">
        <v>161</v>
      </c>
      <c r="C247">
        <v>1991</v>
      </c>
      <c r="D247">
        <v>9.51282E-3</v>
      </c>
      <c r="E247">
        <v>6.6817000000000001E-2</v>
      </c>
      <c r="F247">
        <v>0.21156900000000001</v>
      </c>
      <c r="G247">
        <v>0.33588099999999999</v>
      </c>
      <c r="H247">
        <v>0.40932200000000002</v>
      </c>
      <c r="I247">
        <v>0.40932200000000002</v>
      </c>
      <c r="J247">
        <v>0.40932200000000002</v>
      </c>
    </row>
    <row r="248" spans="2:10">
      <c r="B248" t="s">
        <v>161</v>
      </c>
      <c r="C248">
        <v>1992</v>
      </c>
      <c r="D248">
        <v>8.0611099999999998E-3</v>
      </c>
      <c r="E248">
        <v>6.51833E-2</v>
      </c>
      <c r="F248">
        <v>0.17444100000000001</v>
      </c>
      <c r="G248">
        <v>0.26001099999999999</v>
      </c>
      <c r="H248">
        <v>0.32581500000000002</v>
      </c>
      <c r="I248">
        <v>0.32581500000000002</v>
      </c>
      <c r="J248">
        <v>0.32581500000000002</v>
      </c>
    </row>
    <row r="249" spans="2:10">
      <c r="B249" t="s">
        <v>161</v>
      </c>
      <c r="C249">
        <v>1993</v>
      </c>
      <c r="D249">
        <v>1.4383399999999999E-2</v>
      </c>
      <c r="E249">
        <v>0.12898399999999999</v>
      </c>
      <c r="F249">
        <v>0.27805299999999999</v>
      </c>
      <c r="G249">
        <v>0.34450900000000001</v>
      </c>
      <c r="H249">
        <v>0.420626</v>
      </c>
      <c r="I249">
        <v>0.420626</v>
      </c>
      <c r="J249">
        <v>0.420626</v>
      </c>
    </row>
    <row r="250" spans="2:10">
      <c r="B250" t="s">
        <v>161</v>
      </c>
      <c r="C250">
        <v>1994</v>
      </c>
      <c r="D250">
        <v>2.0660999999999999E-2</v>
      </c>
      <c r="E250">
        <v>0.17918999999999999</v>
      </c>
      <c r="F250">
        <v>0.42514400000000002</v>
      </c>
      <c r="G250">
        <v>0.58881600000000001</v>
      </c>
      <c r="H250">
        <v>0.64640799999999998</v>
      </c>
      <c r="I250">
        <v>0.64640799999999998</v>
      </c>
      <c r="J250">
        <v>0.64640799999999998</v>
      </c>
    </row>
    <row r="251" spans="2:10">
      <c r="B251" t="s">
        <v>161</v>
      </c>
      <c r="C251">
        <v>1995</v>
      </c>
      <c r="D251">
        <v>2.0676099999999999E-2</v>
      </c>
      <c r="E251">
        <v>0.10227799999999999</v>
      </c>
      <c r="F251">
        <v>0.22386300000000001</v>
      </c>
      <c r="G251">
        <v>0.358823</v>
      </c>
      <c r="H251">
        <v>0.429004</v>
      </c>
      <c r="I251">
        <v>0.429004</v>
      </c>
      <c r="J251">
        <v>0.429004</v>
      </c>
    </row>
    <row r="252" spans="2:10">
      <c r="B252" t="s">
        <v>161</v>
      </c>
      <c r="C252">
        <v>1996</v>
      </c>
      <c r="D252">
        <v>2.9567400000000001E-2</v>
      </c>
      <c r="E252">
        <v>0.26247799999999999</v>
      </c>
      <c r="F252">
        <v>0.53731899999999999</v>
      </c>
      <c r="G252">
        <v>0.50206499999999998</v>
      </c>
      <c r="H252">
        <v>0.37241299999999999</v>
      </c>
      <c r="I252">
        <v>0.37241299999999999</v>
      </c>
      <c r="J252">
        <v>0.37241299999999999</v>
      </c>
    </row>
    <row r="253" spans="2:10">
      <c r="B253" t="s">
        <v>161</v>
      </c>
      <c r="C253">
        <v>1997</v>
      </c>
      <c r="D253">
        <v>1.82715E-2</v>
      </c>
      <c r="E253">
        <v>0.13238</v>
      </c>
      <c r="F253">
        <v>0.31539</v>
      </c>
      <c r="G253">
        <v>0.38797700000000002</v>
      </c>
      <c r="H253">
        <v>0.33940700000000001</v>
      </c>
      <c r="I253">
        <v>0.33940700000000001</v>
      </c>
      <c r="J253">
        <v>0.33940700000000001</v>
      </c>
    </row>
    <row r="254" spans="2:10">
      <c r="B254" t="s">
        <v>161</v>
      </c>
      <c r="C254">
        <v>1998</v>
      </c>
      <c r="D254">
        <v>1.54477E-2</v>
      </c>
      <c r="E254">
        <v>0.123888</v>
      </c>
      <c r="F254">
        <v>0.29820099999999999</v>
      </c>
      <c r="G254">
        <v>0.300786</v>
      </c>
      <c r="H254">
        <v>0.241451</v>
      </c>
      <c r="I254">
        <v>0.241451</v>
      </c>
      <c r="J254">
        <v>0.241451</v>
      </c>
    </row>
    <row r="255" spans="2:10">
      <c r="B255" t="s">
        <v>161</v>
      </c>
      <c r="C255">
        <v>1999</v>
      </c>
      <c r="D255">
        <v>1.0386899999999999E-2</v>
      </c>
      <c r="E255">
        <v>9.9145399999999995E-2</v>
      </c>
      <c r="F255">
        <v>0.189142</v>
      </c>
      <c r="G255">
        <v>0.21138899999999999</v>
      </c>
      <c r="H255">
        <v>0.18065000000000001</v>
      </c>
      <c r="I255">
        <v>0.18065000000000001</v>
      </c>
      <c r="J255">
        <v>0.18065000000000001</v>
      </c>
    </row>
    <row r="256" spans="2:10">
      <c r="B256" t="s">
        <v>161</v>
      </c>
      <c r="C256">
        <v>2000</v>
      </c>
      <c r="D256">
        <v>1.00686E-2</v>
      </c>
      <c r="E256">
        <v>6.06562E-2</v>
      </c>
      <c r="F256">
        <v>0.13041700000000001</v>
      </c>
      <c r="G256">
        <v>0.18173600000000001</v>
      </c>
      <c r="H256">
        <v>0.185756</v>
      </c>
      <c r="I256">
        <v>0.185756</v>
      </c>
      <c r="J256">
        <v>0.185756</v>
      </c>
    </row>
    <row r="257" spans="1:10">
      <c r="B257" t="s">
        <v>161</v>
      </c>
      <c r="C257">
        <v>2001</v>
      </c>
      <c r="D257">
        <v>7.8034599999999999E-3</v>
      </c>
      <c r="E257">
        <v>5.0992000000000003E-2</v>
      </c>
      <c r="F257">
        <v>0.116343</v>
      </c>
      <c r="G257">
        <v>0.132275</v>
      </c>
      <c r="H257">
        <v>0.155166</v>
      </c>
      <c r="I257">
        <v>0.155166</v>
      </c>
      <c r="J257">
        <v>0.155166</v>
      </c>
    </row>
    <row r="258" spans="1:10">
      <c r="B258" t="s">
        <v>161</v>
      </c>
      <c r="C258">
        <v>2002</v>
      </c>
      <c r="D258">
        <v>4.8409799999999999E-3</v>
      </c>
      <c r="E258">
        <v>3.3065200000000003E-2</v>
      </c>
      <c r="F258">
        <v>0.11225</v>
      </c>
      <c r="G258">
        <v>0.16922300000000001</v>
      </c>
      <c r="H258">
        <v>0.20098299999999999</v>
      </c>
      <c r="I258">
        <v>0.20098299999999999</v>
      </c>
      <c r="J258">
        <v>0.20098299999999999</v>
      </c>
    </row>
    <row r="259" spans="1:10">
      <c r="B259" t="s">
        <v>161</v>
      </c>
      <c r="C259">
        <v>2003</v>
      </c>
      <c r="D259">
        <v>2.9295599999999999E-3</v>
      </c>
      <c r="E259">
        <v>2.0418599999999999E-2</v>
      </c>
      <c r="F259">
        <v>9.5425499999999996E-2</v>
      </c>
      <c r="G259">
        <v>0.16752300000000001</v>
      </c>
      <c r="H259">
        <v>0.19467000000000001</v>
      </c>
      <c r="I259">
        <v>0.19467000000000001</v>
      </c>
      <c r="J259">
        <v>0.19467000000000001</v>
      </c>
    </row>
    <row r="260" spans="1:10">
      <c r="B260" t="s">
        <v>161</v>
      </c>
      <c r="C260">
        <v>2004</v>
      </c>
      <c r="D260">
        <v>2.2266999999999999E-3</v>
      </c>
      <c r="E260">
        <v>2.1637400000000001E-2</v>
      </c>
      <c r="F260">
        <v>0.117254</v>
      </c>
      <c r="G260">
        <v>0.151278</v>
      </c>
      <c r="H260">
        <v>0.14566399999999999</v>
      </c>
      <c r="I260">
        <v>0.14566399999999999</v>
      </c>
      <c r="J260">
        <v>0.14566399999999999</v>
      </c>
    </row>
    <row r="261" spans="1:10">
      <c r="B261" t="s">
        <v>161</v>
      </c>
      <c r="C261">
        <v>2005</v>
      </c>
      <c r="D261">
        <v>2.3671500000000002E-3</v>
      </c>
      <c r="E261">
        <v>1.9162499999999999E-2</v>
      </c>
      <c r="F261">
        <v>0.100342</v>
      </c>
      <c r="G261">
        <v>0.18335299999999999</v>
      </c>
      <c r="H261">
        <v>0.188974</v>
      </c>
      <c r="I261">
        <v>0.188974</v>
      </c>
      <c r="J261">
        <v>0.188974</v>
      </c>
    </row>
    <row r="262" spans="1:10">
      <c r="B262" t="s">
        <v>161</v>
      </c>
      <c r="C262">
        <v>2006</v>
      </c>
      <c r="D262">
        <v>2.7558600000000002E-3</v>
      </c>
      <c r="E262">
        <v>2.1826499999999999E-2</v>
      </c>
      <c r="F262">
        <v>9.15189E-2</v>
      </c>
      <c r="G262">
        <v>0.151474</v>
      </c>
      <c r="H262">
        <v>0.19541500000000001</v>
      </c>
      <c r="I262">
        <v>0.19541500000000001</v>
      </c>
      <c r="J262">
        <v>0.19541500000000001</v>
      </c>
    </row>
    <row r="263" spans="1:10">
      <c r="B263" t="s">
        <v>161</v>
      </c>
      <c r="C263">
        <v>2007</v>
      </c>
      <c r="D263">
        <v>3.2611099999999998E-3</v>
      </c>
      <c r="E263">
        <v>2.5219399999999999E-2</v>
      </c>
      <c r="F263">
        <v>0.107169</v>
      </c>
      <c r="G263">
        <v>0.16543099999999999</v>
      </c>
      <c r="H263">
        <v>0.182032</v>
      </c>
      <c r="I263">
        <v>0.182032</v>
      </c>
      <c r="J263">
        <v>0.182032</v>
      </c>
    </row>
    <row r="264" spans="1:10">
      <c r="B264" t="s">
        <v>161</v>
      </c>
      <c r="C264">
        <v>2008</v>
      </c>
      <c r="D264">
        <v>5.2453400000000002E-3</v>
      </c>
      <c r="E264">
        <v>3.7544300000000003E-2</v>
      </c>
      <c r="F264">
        <v>0.128827</v>
      </c>
      <c r="G264">
        <v>0.184643</v>
      </c>
      <c r="H264">
        <v>0.17885899999999999</v>
      </c>
      <c r="I264">
        <v>0.17885899999999999</v>
      </c>
      <c r="J264">
        <v>0.17885899999999999</v>
      </c>
    </row>
    <row r="265" spans="1:10">
      <c r="B265" t="s">
        <v>161</v>
      </c>
      <c r="C265">
        <v>2009</v>
      </c>
      <c r="D265">
        <v>4.4810900000000001E-3</v>
      </c>
      <c r="E265">
        <v>3.5979900000000002E-2</v>
      </c>
      <c r="F265">
        <v>0.154584</v>
      </c>
      <c r="G265">
        <v>0.21013899999999999</v>
      </c>
      <c r="H265">
        <v>0.163824</v>
      </c>
      <c r="I265">
        <v>0.163824</v>
      </c>
      <c r="J265">
        <v>0.163824</v>
      </c>
    </row>
    <row r="266" spans="1:10">
      <c r="B266" t="s">
        <v>161</v>
      </c>
      <c r="C266">
        <v>2010</v>
      </c>
      <c r="D266">
        <v>4.4246700000000003E-3</v>
      </c>
      <c r="E266">
        <v>3.5936799999999998E-2</v>
      </c>
      <c r="F266">
        <v>0.114623</v>
      </c>
      <c r="G266">
        <v>0.150782</v>
      </c>
      <c r="H266">
        <v>0.16967399999999999</v>
      </c>
      <c r="I266">
        <v>0.16967399999999999</v>
      </c>
      <c r="J266">
        <v>0.16967399999999999</v>
      </c>
    </row>
    <row r="267" spans="1:10">
      <c r="B267" t="s">
        <v>161</v>
      </c>
      <c r="C267">
        <v>2011</v>
      </c>
      <c r="D267">
        <v>4.2571400000000004E-3</v>
      </c>
      <c r="E267">
        <v>3.4814299999999999E-2</v>
      </c>
      <c r="F267">
        <v>0.111281</v>
      </c>
      <c r="G267">
        <v>0.14832100000000001</v>
      </c>
      <c r="H267">
        <v>0.14929000000000001</v>
      </c>
      <c r="I267">
        <v>0.14929000000000001</v>
      </c>
      <c r="J267">
        <v>0.14929000000000001</v>
      </c>
    </row>
    <row r="268" spans="1:10">
      <c r="B268" t="s">
        <v>161</v>
      </c>
      <c r="C268">
        <v>2012</v>
      </c>
      <c r="D268">
        <v>2.7611799999999998E-3</v>
      </c>
      <c r="E268">
        <v>2.7978699999999999E-2</v>
      </c>
      <c r="F268">
        <v>0.107878</v>
      </c>
      <c r="G268">
        <v>0.14125699999999999</v>
      </c>
      <c r="H268">
        <v>0.141482</v>
      </c>
      <c r="I268">
        <v>0.141482</v>
      </c>
      <c r="J268">
        <v>0.141482</v>
      </c>
    </row>
    <row r="269" spans="1:10">
      <c r="B269" t="s">
        <v>161</v>
      </c>
      <c r="C269">
        <v>2013</v>
      </c>
      <c r="D269">
        <v>1.5947299999999999E-3</v>
      </c>
      <c r="E269">
        <v>1.6159199999999999E-2</v>
      </c>
      <c r="F269">
        <v>6.2305399999999997E-2</v>
      </c>
      <c r="G269">
        <v>8.1583799999999998E-2</v>
      </c>
      <c r="H269">
        <v>8.1713499999999994E-2</v>
      </c>
      <c r="I269">
        <v>8.1713499999999994E-2</v>
      </c>
      <c r="J269">
        <v>8.1713499999999994E-2</v>
      </c>
    </row>
    <row r="270" spans="1:10">
      <c r="B270" t="s">
        <v>161</v>
      </c>
      <c r="C270">
        <v>2014</v>
      </c>
      <c r="D270">
        <v>2.2685600000000002E-3</v>
      </c>
      <c r="E270">
        <v>2.29871E-2</v>
      </c>
      <c r="F270">
        <v>8.8631500000000002E-2</v>
      </c>
      <c r="G270">
        <v>0.11605600000000001</v>
      </c>
      <c r="H270">
        <v>0.11624</v>
      </c>
      <c r="I270">
        <v>0.11624</v>
      </c>
      <c r="J270">
        <v>0.11624</v>
      </c>
    </row>
    <row r="272" spans="1:10">
      <c r="A272" t="s">
        <v>164</v>
      </c>
      <c r="B272" t="s">
        <v>165</v>
      </c>
    </row>
    <row r="273" spans="1:35">
      <c r="B273" s="8">
        <v>2.2434800000000001E-5</v>
      </c>
      <c r="C273" s="8">
        <v>2.2434800000000001E-5</v>
      </c>
      <c r="D273" s="8">
        <v>2.2434800000000001E-5</v>
      </c>
      <c r="E273" s="8">
        <v>2.2434800000000001E-5</v>
      </c>
      <c r="F273" s="8">
        <v>2.2434800000000001E-5</v>
      </c>
      <c r="G273" s="8">
        <v>2.2434800000000001E-5</v>
      </c>
      <c r="H273" s="8">
        <v>2.2434800000000001E-5</v>
      </c>
      <c r="I273" s="8">
        <v>2.2434800000000001E-5</v>
      </c>
      <c r="J273" s="8">
        <v>2.2434800000000001E-5</v>
      </c>
      <c r="K273" s="8">
        <v>2.2434800000000001E-5</v>
      </c>
      <c r="L273" s="8">
        <v>2.2434800000000001E-5</v>
      </c>
      <c r="M273" s="8">
        <v>2.2434800000000001E-5</v>
      </c>
      <c r="N273" s="8">
        <v>2.2434800000000001E-5</v>
      </c>
      <c r="O273" s="8">
        <v>2.2434800000000001E-5</v>
      </c>
      <c r="P273" s="8">
        <v>2.2434800000000001E-5</v>
      </c>
      <c r="Q273" s="8">
        <v>2.2434800000000001E-5</v>
      </c>
      <c r="R273" s="8">
        <v>2.2434800000000001E-5</v>
      </c>
      <c r="S273" s="8">
        <v>2.2434800000000001E-5</v>
      </c>
      <c r="T273" s="8">
        <v>2.2434800000000001E-5</v>
      </c>
      <c r="U273" s="8">
        <v>2.2434800000000001E-5</v>
      </c>
      <c r="V273" s="8">
        <v>2.2434800000000001E-5</v>
      </c>
      <c r="W273" s="8">
        <v>2.2434800000000001E-5</v>
      </c>
      <c r="X273" s="8">
        <v>2.2434800000000001E-5</v>
      </c>
      <c r="Y273" s="8">
        <v>2.2434800000000001E-5</v>
      </c>
      <c r="Z273" s="8">
        <v>2.2434800000000001E-5</v>
      </c>
      <c r="AA273" s="8">
        <v>2.2434800000000001E-5</v>
      </c>
      <c r="AB273" s="8">
        <v>2.2434800000000001E-5</v>
      </c>
      <c r="AC273" s="8">
        <v>2.2434800000000001E-5</v>
      </c>
      <c r="AD273" s="8">
        <v>2.2434800000000001E-5</v>
      </c>
      <c r="AE273" s="8">
        <v>2.2434800000000001E-5</v>
      </c>
      <c r="AF273" s="8">
        <v>2.2434800000000001E-5</v>
      </c>
      <c r="AG273" s="8">
        <v>2.2434800000000001E-5</v>
      </c>
      <c r="AH273" s="8">
        <v>2.2434800000000001E-5</v>
      </c>
      <c r="AI273" s="8">
        <v>2.2434800000000001E-5</v>
      </c>
    </row>
    <row r="275" spans="1:35">
      <c r="A275" t="s">
        <v>166</v>
      </c>
      <c r="B275" t="s">
        <v>164</v>
      </c>
      <c r="C275" t="s">
        <v>167</v>
      </c>
    </row>
    <row r="277" spans="1:35">
      <c r="A277" t="s">
        <v>168</v>
      </c>
      <c r="B277">
        <v>1</v>
      </c>
      <c r="C277" t="s">
        <v>163</v>
      </c>
    </row>
    <row r="278" spans="1:35">
      <c r="A278">
        <v>1950</v>
      </c>
      <c r="B278">
        <v>-1</v>
      </c>
      <c r="C278">
        <v>51.798000000000002</v>
      </c>
    </row>
    <row r="279" spans="1:35">
      <c r="A279">
        <v>1951</v>
      </c>
      <c r="B279">
        <v>-1</v>
      </c>
      <c r="C279">
        <v>50.112099999999998</v>
      </c>
    </row>
    <row r="280" spans="1:35">
      <c r="A280">
        <v>1952</v>
      </c>
      <c r="B280">
        <v>-1</v>
      </c>
      <c r="C280">
        <v>48.760899999999999</v>
      </c>
    </row>
    <row r="281" spans="1:35">
      <c r="A281">
        <v>1953</v>
      </c>
      <c r="B281">
        <v>-1</v>
      </c>
      <c r="C281">
        <v>48.077300000000001</v>
      </c>
    </row>
    <row r="282" spans="1:35">
      <c r="A282">
        <v>1954</v>
      </c>
      <c r="B282">
        <v>-1</v>
      </c>
      <c r="C282">
        <v>47.320599999999999</v>
      </c>
    </row>
    <row r="283" spans="1:35">
      <c r="A283">
        <v>1955</v>
      </c>
      <c r="B283">
        <v>-1</v>
      </c>
      <c r="C283">
        <v>46.793399999999998</v>
      </c>
    </row>
    <row r="284" spans="1:35">
      <c r="A284">
        <v>1956</v>
      </c>
      <c r="B284">
        <v>-1</v>
      </c>
      <c r="C284">
        <v>46.757800000000003</v>
      </c>
    </row>
    <row r="285" spans="1:35">
      <c r="A285">
        <v>1957</v>
      </c>
      <c r="B285">
        <v>-1</v>
      </c>
      <c r="C285">
        <v>46.917900000000003</v>
      </c>
    </row>
    <row r="286" spans="1:35">
      <c r="A286">
        <v>1958</v>
      </c>
      <c r="B286">
        <v>-1</v>
      </c>
      <c r="C286">
        <v>47.409399999999998</v>
      </c>
    </row>
    <row r="287" spans="1:35">
      <c r="A287">
        <v>1959</v>
      </c>
      <c r="B287">
        <v>-1</v>
      </c>
      <c r="C287">
        <v>48.1419</v>
      </c>
    </row>
    <row r="288" spans="1:35">
      <c r="A288">
        <v>1960</v>
      </c>
      <c r="B288">
        <v>-1</v>
      </c>
      <c r="C288">
        <v>48.755400000000002</v>
      </c>
    </row>
    <row r="289" spans="1:3">
      <c r="A289">
        <v>1961</v>
      </c>
      <c r="B289">
        <v>-1</v>
      </c>
      <c r="C289">
        <v>49.122300000000003</v>
      </c>
    </row>
    <row r="290" spans="1:3">
      <c r="A290">
        <v>1962</v>
      </c>
      <c r="B290">
        <v>-1</v>
      </c>
      <c r="C290">
        <v>49.175400000000003</v>
      </c>
    </row>
    <row r="291" spans="1:3">
      <c r="A291">
        <v>1963</v>
      </c>
      <c r="B291">
        <v>-1</v>
      </c>
      <c r="C291">
        <v>48.896000000000001</v>
      </c>
    </row>
    <row r="292" spans="1:3">
      <c r="A292">
        <v>1964</v>
      </c>
      <c r="B292">
        <v>-1</v>
      </c>
      <c r="C292">
        <v>48.491199999999999</v>
      </c>
    </row>
    <row r="293" spans="1:3">
      <c r="A293">
        <v>1965</v>
      </c>
      <c r="B293">
        <v>-1</v>
      </c>
      <c r="C293">
        <v>47.7104</v>
      </c>
    </row>
    <row r="294" spans="1:3">
      <c r="A294">
        <v>1966</v>
      </c>
      <c r="B294">
        <v>-1</v>
      </c>
      <c r="C294">
        <v>46.669699999999999</v>
      </c>
    </row>
    <row r="295" spans="1:3">
      <c r="A295">
        <v>1967</v>
      </c>
      <c r="B295">
        <v>-1</v>
      </c>
      <c r="C295">
        <v>45.337000000000003</v>
      </c>
    </row>
    <row r="296" spans="1:3">
      <c r="A296">
        <v>1968</v>
      </c>
      <c r="B296">
        <v>-1</v>
      </c>
      <c r="C296">
        <v>43.168700000000001</v>
      </c>
    </row>
    <row r="297" spans="1:3">
      <c r="A297">
        <v>1969</v>
      </c>
      <c r="B297">
        <v>-1</v>
      </c>
      <c r="C297">
        <v>39.057299999999998</v>
      </c>
    </row>
    <row r="298" spans="1:3">
      <c r="A298">
        <v>1970</v>
      </c>
      <c r="B298">
        <v>-1</v>
      </c>
      <c r="C298">
        <v>34.640099999999997</v>
      </c>
    </row>
    <row r="299" spans="1:3">
      <c r="A299">
        <v>1971</v>
      </c>
      <c r="B299">
        <v>-1</v>
      </c>
      <c r="C299">
        <v>31.6722</v>
      </c>
    </row>
    <row r="300" spans="1:3">
      <c r="A300">
        <v>1972</v>
      </c>
      <c r="B300">
        <v>-1</v>
      </c>
      <c r="C300">
        <v>30.878599999999999</v>
      </c>
    </row>
    <row r="301" spans="1:3">
      <c r="A301">
        <v>1973</v>
      </c>
      <c r="B301">
        <v>-1</v>
      </c>
      <c r="C301">
        <v>30.0337</v>
      </c>
    </row>
    <row r="302" spans="1:3">
      <c r="A302">
        <v>1974</v>
      </c>
      <c r="B302">
        <v>-1</v>
      </c>
      <c r="C302">
        <v>27.166</v>
      </c>
    </row>
    <row r="303" spans="1:3">
      <c r="A303">
        <v>1975</v>
      </c>
      <c r="B303">
        <v>-1</v>
      </c>
      <c r="C303">
        <v>23.950299999999999</v>
      </c>
    </row>
    <row r="304" spans="1:3">
      <c r="A304">
        <v>1976</v>
      </c>
      <c r="B304">
        <v>-1</v>
      </c>
      <c r="C304">
        <v>21.731100000000001</v>
      </c>
    </row>
    <row r="305" spans="1:3">
      <c r="A305">
        <v>1977</v>
      </c>
      <c r="B305">
        <v>-1</v>
      </c>
      <c r="C305">
        <v>19.264900000000001</v>
      </c>
    </row>
    <row r="306" spans="1:3">
      <c r="A306">
        <v>1978</v>
      </c>
      <c r="B306">
        <v>-1</v>
      </c>
      <c r="C306">
        <v>17.058700000000002</v>
      </c>
    </row>
    <row r="307" spans="1:3">
      <c r="A307">
        <v>1979</v>
      </c>
      <c r="B307">
        <v>-1</v>
      </c>
      <c r="C307">
        <v>14.750299999999999</v>
      </c>
    </row>
    <row r="308" spans="1:3">
      <c r="A308">
        <v>1980</v>
      </c>
      <c r="B308">
        <v>10.4</v>
      </c>
      <c r="C308">
        <v>11.891500000000001</v>
      </c>
    </row>
    <row r="309" spans="1:3">
      <c r="A309">
        <v>1981</v>
      </c>
      <c r="B309">
        <v>13.1</v>
      </c>
      <c r="C309">
        <v>12.7646</v>
      </c>
    </row>
    <row r="310" spans="1:3">
      <c r="A310">
        <v>1982</v>
      </c>
      <c r="B310">
        <v>10</v>
      </c>
      <c r="C310">
        <v>11.1219</v>
      </c>
    </row>
    <row r="311" spans="1:3">
      <c r="A311">
        <v>1983</v>
      </c>
      <c r="B311">
        <v>13.3</v>
      </c>
      <c r="C311">
        <v>11.564299999999999</v>
      </c>
    </row>
    <row r="312" spans="1:3">
      <c r="A312">
        <v>1984</v>
      </c>
      <c r="B312">
        <v>9.8000000000000007</v>
      </c>
      <c r="C312">
        <v>10.251200000000001</v>
      </c>
    </row>
    <row r="313" spans="1:3">
      <c r="A313">
        <v>1985</v>
      </c>
      <c r="B313">
        <v>6.9</v>
      </c>
      <c r="C313">
        <v>8.1351999999999993</v>
      </c>
    </row>
    <row r="314" spans="1:3">
      <c r="A314">
        <v>1986</v>
      </c>
      <c r="B314">
        <v>8.1999999999999993</v>
      </c>
      <c r="C314">
        <v>8.9677500000000006</v>
      </c>
    </row>
    <row r="315" spans="1:3">
      <c r="A315">
        <v>1987</v>
      </c>
      <c r="B315">
        <v>9.1</v>
      </c>
      <c r="C315">
        <v>10.6678</v>
      </c>
    </row>
    <row r="316" spans="1:3">
      <c r="A316">
        <v>1988</v>
      </c>
      <c r="B316">
        <v>15.4</v>
      </c>
      <c r="C316">
        <v>15.1234</v>
      </c>
    </row>
    <row r="317" spans="1:3">
      <c r="A317">
        <v>1989</v>
      </c>
      <c r="B317">
        <v>15.6</v>
      </c>
      <c r="C317">
        <v>14.0275</v>
      </c>
    </row>
    <row r="318" spans="1:3">
      <c r="A318">
        <v>1990</v>
      </c>
      <c r="B318">
        <v>9.8000000000000007</v>
      </c>
      <c r="C318">
        <v>10.7178</v>
      </c>
    </row>
    <row r="319" spans="1:3">
      <c r="A319">
        <v>1991</v>
      </c>
      <c r="B319">
        <v>12.1</v>
      </c>
      <c r="C319">
        <v>12.0078</v>
      </c>
    </row>
    <row r="320" spans="1:3">
      <c r="A320">
        <v>1992</v>
      </c>
      <c r="B320">
        <v>13</v>
      </c>
      <c r="C320">
        <v>14.089600000000001</v>
      </c>
    </row>
    <row r="321" spans="1:3">
      <c r="A321">
        <v>1993</v>
      </c>
      <c r="B321">
        <v>16.7</v>
      </c>
      <c r="C321">
        <v>16.682700000000001</v>
      </c>
    </row>
    <row r="322" spans="1:3">
      <c r="A322">
        <v>1994</v>
      </c>
      <c r="B322">
        <v>16</v>
      </c>
      <c r="C322">
        <v>14.9727</v>
      </c>
    </row>
    <row r="323" spans="1:3">
      <c r="A323">
        <v>1995</v>
      </c>
      <c r="B323">
        <v>13</v>
      </c>
      <c r="C323">
        <v>15.0299</v>
      </c>
    </row>
    <row r="324" spans="1:3">
      <c r="A324">
        <v>1996</v>
      </c>
      <c r="B324">
        <v>36.5</v>
      </c>
      <c r="C324">
        <v>22.8155</v>
      </c>
    </row>
    <row r="325" spans="1:3">
      <c r="A325">
        <v>1997</v>
      </c>
      <c r="B325">
        <v>14.5</v>
      </c>
      <c r="C325">
        <v>16.218499999999999</v>
      </c>
    </row>
    <row r="326" spans="1:3">
      <c r="A326">
        <v>1998</v>
      </c>
      <c r="B326">
        <v>18</v>
      </c>
      <c r="C326">
        <v>16.242799999999999</v>
      </c>
    </row>
    <row r="327" spans="1:3">
      <c r="A327">
        <v>1999</v>
      </c>
      <c r="B327">
        <v>17.100000000000001</v>
      </c>
      <c r="C327">
        <v>14.940099999999999</v>
      </c>
    </row>
    <row r="328" spans="1:3">
      <c r="A328">
        <v>2000</v>
      </c>
      <c r="B328">
        <v>11.7</v>
      </c>
      <c r="C328">
        <v>13.8904</v>
      </c>
    </row>
    <row r="329" spans="1:3">
      <c r="A329">
        <v>2001</v>
      </c>
      <c r="B329">
        <v>16</v>
      </c>
      <c r="C329">
        <v>14.7119</v>
      </c>
    </row>
    <row r="330" spans="1:3">
      <c r="A330">
        <v>2002</v>
      </c>
      <c r="B330">
        <v>13.2</v>
      </c>
      <c r="C330">
        <v>13.6487</v>
      </c>
    </row>
    <row r="331" spans="1:3">
      <c r="A331">
        <v>2003</v>
      </c>
      <c r="B331">
        <v>14.1</v>
      </c>
      <c r="C331">
        <v>14.020099999999999</v>
      </c>
    </row>
    <row r="332" spans="1:3">
      <c r="A332">
        <v>2004</v>
      </c>
      <c r="B332">
        <v>21.3203</v>
      </c>
      <c r="C332">
        <v>17.0486</v>
      </c>
    </row>
    <row r="333" spans="1:3">
      <c r="A333">
        <v>2005</v>
      </c>
      <c r="B333">
        <v>15</v>
      </c>
      <c r="C333">
        <v>15.4871</v>
      </c>
    </row>
    <row r="334" spans="1:3">
      <c r="A334">
        <v>2006</v>
      </c>
      <c r="B334">
        <v>12.101599999999999</v>
      </c>
      <c r="C334">
        <v>15.7743</v>
      </c>
    </row>
    <row r="335" spans="1:3">
      <c r="A335">
        <v>2007</v>
      </c>
      <c r="B335">
        <v>18.423100000000002</v>
      </c>
      <c r="C335">
        <v>18.429600000000001</v>
      </c>
    </row>
    <row r="336" spans="1:3">
      <c r="A336">
        <v>2008</v>
      </c>
      <c r="B336">
        <v>26.811499999999999</v>
      </c>
      <c r="C336">
        <v>19.858599999999999</v>
      </c>
    </row>
    <row r="337" spans="1:35">
      <c r="A337">
        <v>2009</v>
      </c>
      <c r="B337">
        <v>25.6816</v>
      </c>
      <c r="C337">
        <v>21.6295</v>
      </c>
    </row>
    <row r="338" spans="1:35">
      <c r="A338">
        <v>2010</v>
      </c>
      <c r="B338">
        <v>17.3</v>
      </c>
      <c r="C338">
        <v>21.219100000000001</v>
      </c>
    </row>
    <row r="339" spans="1:35">
      <c r="A339">
        <v>2011</v>
      </c>
      <c r="B339">
        <v>26.2</v>
      </c>
      <c r="C339">
        <v>22.816800000000001</v>
      </c>
    </row>
    <row r="340" spans="1:35">
      <c r="A340">
        <v>2012</v>
      </c>
      <c r="B340">
        <v>24.4</v>
      </c>
      <c r="C340">
        <v>22.7974</v>
      </c>
    </row>
    <row r="341" spans="1:35">
      <c r="A341">
        <v>2013</v>
      </c>
      <c r="B341">
        <v>18.7</v>
      </c>
      <c r="C341">
        <v>23.539400000000001</v>
      </c>
    </row>
    <row r="343" spans="1:35">
      <c r="A343" t="s">
        <v>169</v>
      </c>
      <c r="B343" s="8">
        <v>2.2434800000000001E-5</v>
      </c>
      <c r="C343" s="8">
        <v>2.2434800000000001E-5</v>
      </c>
      <c r="D343" s="8">
        <v>2.2434800000000001E-5</v>
      </c>
      <c r="E343" s="8">
        <v>2.2434800000000001E-5</v>
      </c>
      <c r="F343" s="8">
        <v>2.2434800000000001E-5</v>
      </c>
      <c r="G343" s="8">
        <v>2.2434800000000001E-5</v>
      </c>
      <c r="H343" s="8">
        <v>2.2434800000000001E-5</v>
      </c>
      <c r="I343" s="8">
        <v>2.2434800000000001E-5</v>
      </c>
      <c r="J343" s="8">
        <v>2.2434800000000001E-5</v>
      </c>
      <c r="K343" s="8">
        <v>2.2434800000000001E-5</v>
      </c>
      <c r="L343" s="8">
        <v>2.2434800000000001E-5</v>
      </c>
      <c r="M343" s="8">
        <v>2.2434800000000001E-5</v>
      </c>
      <c r="N343" s="8">
        <v>2.2434800000000001E-5</v>
      </c>
      <c r="O343" s="8">
        <v>2.2434800000000001E-5</v>
      </c>
      <c r="P343" s="8">
        <v>2.2434800000000001E-5</v>
      </c>
      <c r="Q343" s="8">
        <v>2.2434800000000001E-5</v>
      </c>
      <c r="R343" s="8">
        <v>2.2434800000000001E-5</v>
      </c>
      <c r="S343" s="8">
        <v>2.2434800000000001E-5</v>
      </c>
      <c r="T343" s="8">
        <v>2.2434800000000001E-5</v>
      </c>
      <c r="U343" s="8">
        <v>2.2434800000000001E-5</v>
      </c>
      <c r="V343" s="8">
        <v>2.2434800000000001E-5</v>
      </c>
      <c r="W343" s="8">
        <v>2.2434800000000001E-5</v>
      </c>
      <c r="X343" s="8">
        <v>2.2434800000000001E-5</v>
      </c>
      <c r="Y343" s="8">
        <v>2.2434800000000001E-5</v>
      </c>
      <c r="Z343" s="8">
        <v>2.2434800000000001E-5</v>
      </c>
      <c r="AA343" s="8">
        <v>2.2434800000000001E-5</v>
      </c>
      <c r="AB343" s="8">
        <v>2.2434800000000001E-5</v>
      </c>
      <c r="AC343" s="8">
        <v>2.2434800000000001E-5</v>
      </c>
      <c r="AD343" s="8">
        <v>2.2434800000000001E-5</v>
      </c>
      <c r="AE343" s="8">
        <v>2.2434800000000001E-5</v>
      </c>
      <c r="AF343" s="8">
        <v>2.2434800000000001E-5</v>
      </c>
      <c r="AG343" s="8">
        <v>2.2434800000000001E-5</v>
      </c>
      <c r="AH343" s="8">
        <v>2.2434800000000001E-5</v>
      </c>
      <c r="AI343" s="8">
        <v>2.2434800000000001E-5</v>
      </c>
    </row>
    <row r="345" spans="1:35">
      <c r="A345" t="s">
        <v>166</v>
      </c>
      <c r="B345" t="s">
        <v>170</v>
      </c>
    </row>
    <row r="346" spans="1:35">
      <c r="A346" t="s">
        <v>171</v>
      </c>
      <c r="B346">
        <v>1</v>
      </c>
      <c r="C346" t="s">
        <v>163</v>
      </c>
    </row>
    <row r="347" spans="1:35">
      <c r="A347">
        <v>1973</v>
      </c>
      <c r="B347">
        <v>6.0638999999999997E-3</v>
      </c>
      <c r="C347">
        <v>0.41908200000000001</v>
      </c>
      <c r="D347">
        <v>0.337559</v>
      </c>
      <c r="E347">
        <v>0.16952900000000001</v>
      </c>
      <c r="F347">
        <v>5.4724599999999998E-2</v>
      </c>
      <c r="G347">
        <v>1.1812400000000001E-2</v>
      </c>
      <c r="H347">
        <v>1.22904E-3</v>
      </c>
    </row>
    <row r="348" spans="1:35">
      <c r="A348">
        <v>1974</v>
      </c>
      <c r="B348">
        <v>2.2721000000000002E-2</v>
      </c>
      <c r="C348">
        <v>0.13732900000000001</v>
      </c>
      <c r="D348">
        <v>0.24251500000000001</v>
      </c>
      <c r="E348">
        <v>0.25325199999999998</v>
      </c>
      <c r="F348">
        <v>0.17813100000000001</v>
      </c>
      <c r="G348">
        <v>0.120772</v>
      </c>
      <c r="H348">
        <v>4.52795E-2</v>
      </c>
    </row>
    <row r="349" spans="1:35">
      <c r="A349">
        <v>1975</v>
      </c>
      <c r="B349">
        <v>0</v>
      </c>
      <c r="C349">
        <v>0.112026</v>
      </c>
      <c r="D349">
        <v>0.27572799999999997</v>
      </c>
      <c r="E349">
        <v>0.23765500000000001</v>
      </c>
      <c r="F349">
        <v>0.20503099999999999</v>
      </c>
      <c r="G349">
        <v>0.132603</v>
      </c>
      <c r="H349">
        <v>3.6956299999999997E-2</v>
      </c>
    </row>
    <row r="350" spans="1:35">
      <c r="A350">
        <v>1976</v>
      </c>
      <c r="B350">
        <v>0</v>
      </c>
      <c r="C350">
        <v>0.153535</v>
      </c>
      <c r="D350">
        <v>0.45905200000000002</v>
      </c>
      <c r="E350">
        <v>0.24221699999999999</v>
      </c>
      <c r="F350">
        <v>8.8666599999999998E-2</v>
      </c>
      <c r="G350">
        <v>3.5661100000000001E-2</v>
      </c>
      <c r="H350">
        <v>2.0867799999999999E-2</v>
      </c>
    </row>
    <row r="351" spans="1:35">
      <c r="A351">
        <v>1977</v>
      </c>
      <c r="B351">
        <v>0</v>
      </c>
      <c r="C351">
        <v>0.118807</v>
      </c>
      <c r="D351">
        <v>0.397706</v>
      </c>
      <c r="E351">
        <v>0.318886</v>
      </c>
      <c r="F351">
        <v>0.121563</v>
      </c>
      <c r="G351">
        <v>3.3336499999999998E-2</v>
      </c>
      <c r="H351">
        <v>9.7018199999999999E-3</v>
      </c>
    </row>
    <row r="352" spans="1:35">
      <c r="A352">
        <v>1978</v>
      </c>
      <c r="B352">
        <v>1.2152E-2</v>
      </c>
      <c r="C352">
        <v>0.24279000000000001</v>
      </c>
      <c r="D352">
        <v>0.40199499999999999</v>
      </c>
      <c r="E352">
        <v>0.230522</v>
      </c>
      <c r="F352">
        <v>7.5411199999999998E-2</v>
      </c>
      <c r="G352">
        <v>2.6328899999999999E-2</v>
      </c>
      <c r="H352">
        <v>1.0801099999999999E-2</v>
      </c>
    </row>
    <row r="353" spans="1:8">
      <c r="A353">
        <v>1979</v>
      </c>
      <c r="B353">
        <v>0</v>
      </c>
      <c r="C353">
        <v>0.28330499999999997</v>
      </c>
      <c r="D353">
        <v>0.36850699999999997</v>
      </c>
      <c r="E353">
        <v>0.22195699999999999</v>
      </c>
      <c r="F353">
        <v>9.3595200000000003E-2</v>
      </c>
      <c r="G353">
        <v>2.93403E-2</v>
      </c>
      <c r="H353">
        <v>3.2958100000000001E-3</v>
      </c>
    </row>
    <row r="354" spans="1:8">
      <c r="A354">
        <v>1980</v>
      </c>
      <c r="B354">
        <v>0</v>
      </c>
      <c r="C354">
        <v>0.26113700000000001</v>
      </c>
      <c r="D354">
        <v>0.28666700000000001</v>
      </c>
      <c r="E354">
        <v>0.248167</v>
      </c>
      <c r="F354">
        <v>0.14272799999999999</v>
      </c>
      <c r="G354">
        <v>4.8132300000000003E-2</v>
      </c>
      <c r="H354">
        <v>1.31691E-2</v>
      </c>
    </row>
    <row r="355" spans="1:8">
      <c r="A355">
        <v>1981</v>
      </c>
      <c r="B355">
        <v>1.4915200000000001E-3</v>
      </c>
      <c r="C355">
        <v>0.33341500000000002</v>
      </c>
      <c r="D355">
        <v>0.368481</v>
      </c>
      <c r="E355">
        <v>0.165438</v>
      </c>
      <c r="F355">
        <v>9.1610700000000003E-2</v>
      </c>
      <c r="G355">
        <v>3.2637100000000002E-2</v>
      </c>
      <c r="H355">
        <v>6.9263500000000004E-3</v>
      </c>
    </row>
    <row r="356" spans="1:8">
      <c r="A356">
        <v>1982</v>
      </c>
      <c r="B356">
        <v>8.1687399999999993E-2</v>
      </c>
      <c r="C356">
        <v>0.496643</v>
      </c>
      <c r="D356">
        <v>0.20666200000000001</v>
      </c>
      <c r="E356">
        <v>0.11953800000000001</v>
      </c>
      <c r="F356">
        <v>6.2186900000000003E-2</v>
      </c>
      <c r="G356">
        <v>2.5828199999999999E-2</v>
      </c>
      <c r="H356">
        <v>7.4542499999999999E-3</v>
      </c>
    </row>
    <row r="357" spans="1:8">
      <c r="A357">
        <v>1983</v>
      </c>
      <c r="B357">
        <v>7.5636300000000004E-2</v>
      </c>
      <c r="C357">
        <v>0.31881399999999999</v>
      </c>
      <c r="D357">
        <v>0.34256300000000001</v>
      </c>
      <c r="E357">
        <v>0.15856400000000001</v>
      </c>
      <c r="F357">
        <v>5.0271700000000002E-2</v>
      </c>
      <c r="G357">
        <v>2.7673900000000001E-2</v>
      </c>
      <c r="H357">
        <v>2.6477299999999999E-2</v>
      </c>
    </row>
    <row r="358" spans="1:8">
      <c r="A358">
        <v>1984</v>
      </c>
      <c r="B358">
        <v>0</v>
      </c>
      <c r="C358">
        <v>0.34360200000000002</v>
      </c>
      <c r="D358">
        <v>0.35821900000000001</v>
      </c>
      <c r="E358">
        <v>0.189917</v>
      </c>
      <c r="F358">
        <v>8.6293400000000006E-2</v>
      </c>
      <c r="G358">
        <v>1.90093E-2</v>
      </c>
      <c r="H358">
        <v>2.9598099999999998E-3</v>
      </c>
    </row>
    <row r="359" spans="1:8">
      <c r="A359">
        <v>1985</v>
      </c>
      <c r="B359">
        <v>2.2895800000000001E-2</v>
      </c>
      <c r="C359">
        <v>0.33747199999999999</v>
      </c>
      <c r="D359">
        <v>0.27529500000000001</v>
      </c>
      <c r="E359">
        <v>0.19226599999999999</v>
      </c>
      <c r="F359">
        <v>0.108186</v>
      </c>
      <c r="G359">
        <v>5.0782800000000003E-2</v>
      </c>
      <c r="H359">
        <v>1.3102000000000001E-2</v>
      </c>
    </row>
    <row r="360" spans="1:8">
      <c r="A360">
        <v>1986</v>
      </c>
      <c r="B360">
        <v>1.2555699999999999E-3</v>
      </c>
      <c r="C360">
        <v>0.47222199999999998</v>
      </c>
      <c r="D360">
        <v>0.270316</v>
      </c>
      <c r="E360">
        <v>0.15672900000000001</v>
      </c>
      <c r="F360">
        <v>6.03075E-2</v>
      </c>
      <c r="G360">
        <v>2.8920600000000001E-2</v>
      </c>
      <c r="H360">
        <v>1.0249899999999999E-2</v>
      </c>
    </row>
    <row r="361" spans="1:8">
      <c r="A361">
        <v>1987</v>
      </c>
      <c r="B361">
        <v>2.7517900000000001E-2</v>
      </c>
      <c r="C361">
        <v>0.30744300000000002</v>
      </c>
      <c r="D361">
        <v>0.32219399999999998</v>
      </c>
      <c r="E361">
        <v>0.21544199999999999</v>
      </c>
      <c r="F361">
        <v>8.8466299999999998E-2</v>
      </c>
      <c r="G361">
        <v>2.82559E-2</v>
      </c>
      <c r="H361">
        <v>1.06809E-2</v>
      </c>
    </row>
    <row r="362" spans="1:8">
      <c r="A362">
        <v>1988</v>
      </c>
      <c r="B362">
        <v>1.43375E-2</v>
      </c>
      <c r="C362">
        <v>0.43992399999999998</v>
      </c>
      <c r="D362">
        <v>0.29731000000000002</v>
      </c>
      <c r="E362">
        <v>0.162214</v>
      </c>
      <c r="F362">
        <v>5.6780700000000003E-2</v>
      </c>
      <c r="G362">
        <v>2.0051099999999999E-2</v>
      </c>
      <c r="H362">
        <v>9.3832499999999992E-3</v>
      </c>
    </row>
    <row r="363" spans="1:8">
      <c r="A363">
        <v>1989</v>
      </c>
      <c r="B363">
        <v>0</v>
      </c>
      <c r="C363">
        <v>0.216118</v>
      </c>
      <c r="D363">
        <v>0.35216599999999998</v>
      </c>
      <c r="E363">
        <v>0.25439600000000001</v>
      </c>
      <c r="F363">
        <v>0.122779</v>
      </c>
      <c r="G363">
        <v>4.3948099999999997E-2</v>
      </c>
      <c r="H363">
        <v>1.0593099999999999E-2</v>
      </c>
    </row>
    <row r="364" spans="1:8">
      <c r="A364">
        <v>1990</v>
      </c>
      <c r="B364">
        <v>7.5239600000000004E-2</v>
      </c>
      <c r="C364">
        <v>0.31340299999999999</v>
      </c>
      <c r="D364">
        <v>0.27203100000000002</v>
      </c>
      <c r="E364">
        <v>0.14701500000000001</v>
      </c>
      <c r="F364">
        <v>0.11480899999999999</v>
      </c>
      <c r="G364">
        <v>6.01024E-2</v>
      </c>
      <c r="H364">
        <v>1.73992E-2</v>
      </c>
    </row>
    <row r="365" spans="1:8">
      <c r="A365">
        <v>1991</v>
      </c>
      <c r="B365">
        <v>2.8973200000000001E-2</v>
      </c>
      <c r="C365">
        <v>0.29474299999999998</v>
      </c>
      <c r="D365">
        <v>0.36718400000000001</v>
      </c>
      <c r="E365">
        <v>0.16966500000000001</v>
      </c>
      <c r="F365">
        <v>7.20692E-2</v>
      </c>
      <c r="G365">
        <v>3.4757499999999997E-2</v>
      </c>
      <c r="H365">
        <v>3.2608199999999997E-2</v>
      </c>
    </row>
    <row r="366" spans="1:8">
      <c r="A366">
        <v>1992</v>
      </c>
      <c r="B366">
        <v>1.2451200000000001E-2</v>
      </c>
      <c r="C366">
        <v>0.38178600000000001</v>
      </c>
      <c r="D366">
        <v>0.35047499999999998</v>
      </c>
      <c r="E366">
        <v>0.16245000000000001</v>
      </c>
      <c r="F366">
        <v>5.7213199999999999E-2</v>
      </c>
      <c r="G366">
        <v>2.3821800000000001E-2</v>
      </c>
      <c r="H366">
        <v>1.1803299999999999E-2</v>
      </c>
    </row>
    <row r="367" spans="1:8">
      <c r="A367">
        <v>1993</v>
      </c>
      <c r="B367">
        <v>3.6248799999999998E-2</v>
      </c>
      <c r="C367">
        <v>0.47241699999999998</v>
      </c>
      <c r="D367">
        <v>0.31952000000000003</v>
      </c>
      <c r="E367">
        <v>0.11031000000000001</v>
      </c>
      <c r="F367">
        <v>3.67093E-2</v>
      </c>
      <c r="G367">
        <v>1.10055E-2</v>
      </c>
      <c r="H367">
        <v>1.37898E-2</v>
      </c>
    </row>
    <row r="368" spans="1:8">
      <c r="A368">
        <v>1994</v>
      </c>
      <c r="B368">
        <v>2.9814E-2</v>
      </c>
      <c r="C368">
        <v>0.46187099999999998</v>
      </c>
      <c r="D368">
        <v>0.26255800000000001</v>
      </c>
      <c r="E368">
        <v>0.141427</v>
      </c>
      <c r="F368">
        <v>7.1821399999999994E-2</v>
      </c>
      <c r="G368">
        <v>2.6638499999999999E-2</v>
      </c>
      <c r="H368">
        <v>5.8698800000000001E-3</v>
      </c>
    </row>
    <row r="369" spans="1:8">
      <c r="A369">
        <v>1995</v>
      </c>
      <c r="B369">
        <v>0.114707</v>
      </c>
      <c r="C369">
        <v>0.48319499999999999</v>
      </c>
      <c r="D369">
        <v>0.24319299999999999</v>
      </c>
      <c r="E369">
        <v>0.102399</v>
      </c>
      <c r="F369">
        <v>3.7688100000000002E-2</v>
      </c>
      <c r="G369">
        <v>1.55006E-2</v>
      </c>
      <c r="H369">
        <v>3.3170399999999998E-3</v>
      </c>
    </row>
    <row r="370" spans="1:8">
      <c r="A370">
        <v>1996</v>
      </c>
      <c r="B370">
        <v>1.0738899999999999E-2</v>
      </c>
      <c r="C370">
        <v>0.51123700000000005</v>
      </c>
      <c r="D370">
        <v>0.369425</v>
      </c>
      <c r="E370">
        <v>9.3948000000000004E-2</v>
      </c>
      <c r="F370">
        <v>1.2439499999999999E-2</v>
      </c>
      <c r="G370">
        <v>1.9664299999999999E-3</v>
      </c>
      <c r="H370">
        <v>2.4562400000000001E-4</v>
      </c>
    </row>
    <row r="371" spans="1:8">
      <c r="A371">
        <v>1997</v>
      </c>
      <c r="B371">
        <v>4.3627800000000001E-3</v>
      </c>
      <c r="C371">
        <v>0.375307</v>
      </c>
      <c r="D371">
        <v>0.39713999999999999</v>
      </c>
      <c r="E371">
        <v>0.17738399999999999</v>
      </c>
      <c r="F371">
        <v>3.8858299999999998E-2</v>
      </c>
      <c r="G371">
        <v>6.3636400000000003E-3</v>
      </c>
      <c r="H371">
        <v>5.8496299999999998E-4</v>
      </c>
    </row>
    <row r="372" spans="1:8">
      <c r="A372">
        <v>1998</v>
      </c>
      <c r="B372">
        <v>4.0451399999999998E-2</v>
      </c>
      <c r="C372">
        <v>0.38214900000000002</v>
      </c>
      <c r="D372">
        <v>0.38492599999999999</v>
      </c>
      <c r="E372">
        <v>0.153865</v>
      </c>
      <c r="F372">
        <v>3.3659700000000001E-2</v>
      </c>
      <c r="G372">
        <v>4.9190800000000002E-3</v>
      </c>
      <c r="H372" s="8">
        <v>3.0372899999999998E-5</v>
      </c>
    </row>
    <row r="373" spans="1:8">
      <c r="A373">
        <v>1999</v>
      </c>
      <c r="B373">
        <v>7.47837E-4</v>
      </c>
      <c r="C373">
        <v>0.55896000000000001</v>
      </c>
      <c r="D373">
        <v>0.24986900000000001</v>
      </c>
      <c r="E373">
        <v>0.123335</v>
      </c>
      <c r="F373">
        <v>4.2737499999999998E-2</v>
      </c>
      <c r="G373">
        <v>1.7805600000000001E-2</v>
      </c>
      <c r="H373">
        <v>6.5453999999999998E-3</v>
      </c>
    </row>
    <row r="374" spans="1:8">
      <c r="A374">
        <v>2000</v>
      </c>
      <c r="B374">
        <v>5.29629E-2</v>
      </c>
      <c r="C374">
        <v>0.416825</v>
      </c>
      <c r="D374">
        <v>0.31515900000000002</v>
      </c>
      <c r="E374">
        <v>0.158135</v>
      </c>
      <c r="F374">
        <v>4.5531200000000001E-2</v>
      </c>
      <c r="G374">
        <v>1.05258E-2</v>
      </c>
      <c r="H374">
        <v>8.6049100000000001E-4</v>
      </c>
    </row>
    <row r="375" spans="1:8">
      <c r="A375">
        <v>2001</v>
      </c>
      <c r="B375">
        <v>5.4820000000000001E-2</v>
      </c>
      <c r="C375">
        <v>0.38943499999999998</v>
      </c>
      <c r="D375">
        <v>0.37043100000000001</v>
      </c>
      <c r="E375">
        <v>0.10369399999999999</v>
      </c>
      <c r="F375">
        <v>2.9038899999999999E-2</v>
      </c>
      <c r="G375">
        <v>9.7319599999999996E-3</v>
      </c>
      <c r="H375">
        <v>4.2849199999999997E-2</v>
      </c>
    </row>
    <row r="376" spans="1:8">
      <c r="A376">
        <v>2002</v>
      </c>
      <c r="B376">
        <v>2.0795399999999999E-2</v>
      </c>
      <c r="C376">
        <v>0.22259300000000001</v>
      </c>
      <c r="D376">
        <v>0.37542199999999998</v>
      </c>
      <c r="E376">
        <v>0.214361</v>
      </c>
      <c r="F376">
        <v>0.11360099999999999</v>
      </c>
      <c r="G376">
        <v>4.3750900000000002E-2</v>
      </c>
      <c r="H376">
        <v>9.4768500000000002E-3</v>
      </c>
    </row>
    <row r="377" spans="1:8">
      <c r="A377">
        <v>2003</v>
      </c>
      <c r="B377">
        <v>0</v>
      </c>
      <c r="C377">
        <v>0.143182</v>
      </c>
      <c r="D377">
        <v>0.38291199999999997</v>
      </c>
      <c r="E377">
        <v>0.246114</v>
      </c>
      <c r="F377">
        <v>0.138541</v>
      </c>
      <c r="G377">
        <v>6.8980399999999997E-2</v>
      </c>
      <c r="H377">
        <v>2.0270099999999999E-2</v>
      </c>
    </row>
    <row r="378" spans="1:8">
      <c r="A378">
        <v>2004</v>
      </c>
      <c r="B378">
        <v>0</v>
      </c>
      <c r="C378">
        <v>0.14865400000000001</v>
      </c>
      <c r="D378">
        <v>0.57411299999999998</v>
      </c>
      <c r="E378">
        <v>0.16919999999999999</v>
      </c>
      <c r="F378">
        <v>6.5493200000000001E-2</v>
      </c>
      <c r="G378">
        <v>2.9882200000000001E-2</v>
      </c>
      <c r="H378">
        <v>1.26584E-2</v>
      </c>
    </row>
    <row r="379" spans="1:8">
      <c r="A379">
        <v>2005</v>
      </c>
      <c r="B379">
        <v>0</v>
      </c>
      <c r="C379">
        <v>0.111981</v>
      </c>
      <c r="D379">
        <v>0.39759299999999997</v>
      </c>
      <c r="E379">
        <v>0.32642700000000002</v>
      </c>
      <c r="F379">
        <v>0.117308</v>
      </c>
      <c r="G379">
        <v>2.9355099999999999E-2</v>
      </c>
      <c r="H379">
        <v>1.7335900000000001E-2</v>
      </c>
    </row>
    <row r="380" spans="1:8">
      <c r="A380">
        <v>2006</v>
      </c>
      <c r="B380">
        <v>7.3791100000000004E-3</v>
      </c>
      <c r="C380">
        <v>0.20275699999999999</v>
      </c>
      <c r="D380">
        <v>0.41651199999999999</v>
      </c>
      <c r="E380">
        <v>0.21799099999999999</v>
      </c>
      <c r="F380">
        <v>0.103171</v>
      </c>
      <c r="G380">
        <v>3.8119699999999999E-2</v>
      </c>
      <c r="H380">
        <v>1.40693E-2</v>
      </c>
    </row>
    <row r="381" spans="1:8">
      <c r="A381">
        <v>2007</v>
      </c>
      <c r="B381">
        <v>0</v>
      </c>
      <c r="C381">
        <v>0.16666900000000001</v>
      </c>
      <c r="D381">
        <v>0.434803</v>
      </c>
      <c r="E381">
        <v>0.22659499999999999</v>
      </c>
      <c r="F381">
        <v>0.100828</v>
      </c>
      <c r="G381">
        <v>4.6063300000000001E-2</v>
      </c>
      <c r="H381">
        <v>2.5041899999999999E-2</v>
      </c>
    </row>
    <row r="382" spans="1:8">
      <c r="A382">
        <v>2008</v>
      </c>
      <c r="B382">
        <v>4.20728E-2</v>
      </c>
      <c r="C382">
        <v>0.25125700000000001</v>
      </c>
      <c r="D382">
        <v>0.35076499999999999</v>
      </c>
      <c r="E382">
        <v>0.191444</v>
      </c>
      <c r="F382">
        <v>9.2210100000000003E-2</v>
      </c>
      <c r="G382">
        <v>4.8621900000000003E-2</v>
      </c>
      <c r="H382">
        <v>2.3628799999999998E-2</v>
      </c>
    </row>
    <row r="383" spans="1:8">
      <c r="A383">
        <v>2009</v>
      </c>
      <c r="B383">
        <v>1.86123E-3</v>
      </c>
      <c r="C383">
        <v>0.181756</v>
      </c>
      <c r="D383">
        <v>0.47029799999999999</v>
      </c>
      <c r="E383">
        <v>0.25128800000000001</v>
      </c>
      <c r="F383">
        <v>7.1775400000000003E-2</v>
      </c>
      <c r="G383">
        <v>1.6857899999999999E-2</v>
      </c>
      <c r="H383">
        <v>6.1630900000000004E-3</v>
      </c>
    </row>
    <row r="384" spans="1:8">
      <c r="A384">
        <v>2010</v>
      </c>
      <c r="B384">
        <v>1.5565300000000001E-4</v>
      </c>
      <c r="C384">
        <v>0.27822200000000002</v>
      </c>
      <c r="D384">
        <v>0.40807500000000002</v>
      </c>
      <c r="E384">
        <v>0.18271299999999999</v>
      </c>
      <c r="F384">
        <v>6.9541800000000001E-2</v>
      </c>
      <c r="G384">
        <v>3.3336999999999999E-2</v>
      </c>
      <c r="H384">
        <v>2.7955299999999999E-2</v>
      </c>
    </row>
    <row r="385" spans="1:8">
      <c r="A385">
        <v>2011</v>
      </c>
      <c r="B385">
        <v>1.5855999999999999E-2</v>
      </c>
      <c r="C385">
        <v>0.25051499999999999</v>
      </c>
      <c r="D385">
        <v>0.38505600000000001</v>
      </c>
      <c r="E385">
        <v>0.20462</v>
      </c>
      <c r="F385">
        <v>0.10104100000000001</v>
      </c>
      <c r="G385">
        <v>3.4832299999999997E-2</v>
      </c>
      <c r="H385">
        <v>8.0792099999999999E-3</v>
      </c>
    </row>
    <row r="386" spans="1:8">
      <c r="A386">
        <v>2012</v>
      </c>
      <c r="B386" s="8">
        <v>4.2986399999999999E-5</v>
      </c>
      <c r="C386">
        <v>0.17596700000000001</v>
      </c>
      <c r="D386">
        <v>0.390185</v>
      </c>
      <c r="E386">
        <v>0.25110399999999999</v>
      </c>
      <c r="F386">
        <v>0.121671</v>
      </c>
      <c r="G386">
        <v>4.8154700000000002E-2</v>
      </c>
      <c r="H386">
        <v>1.28761E-2</v>
      </c>
    </row>
    <row r="387" spans="1:8">
      <c r="A387">
        <v>2013</v>
      </c>
      <c r="B387">
        <v>0</v>
      </c>
      <c r="C387">
        <v>0.22689200000000001</v>
      </c>
      <c r="D387">
        <v>0.39133499999999999</v>
      </c>
      <c r="E387">
        <v>0.21176200000000001</v>
      </c>
      <c r="F387">
        <v>0.11119</v>
      </c>
      <c r="G387">
        <v>4.5703100000000003E-2</v>
      </c>
      <c r="H387">
        <v>1.3117699999999999E-2</v>
      </c>
    </row>
    <row r="388" spans="1:8">
      <c r="A388" t="s">
        <v>171</v>
      </c>
      <c r="B388">
        <v>2</v>
      </c>
      <c r="C388" t="s">
        <v>163</v>
      </c>
    </row>
    <row r="390" spans="1:8">
      <c r="A390" t="s">
        <v>172</v>
      </c>
      <c r="B390" t="s">
        <v>173</v>
      </c>
    </row>
    <row r="391" spans="1:8">
      <c r="A391" t="s">
        <v>174</v>
      </c>
      <c r="B391">
        <v>1</v>
      </c>
      <c r="C391" t="s">
        <v>163</v>
      </c>
    </row>
    <row r="392" spans="1:8">
      <c r="A392">
        <v>1973</v>
      </c>
      <c r="B392">
        <v>1.6150600000000001E-2</v>
      </c>
      <c r="C392">
        <v>0.16419400000000001</v>
      </c>
      <c r="D392">
        <v>0.32737300000000003</v>
      </c>
      <c r="E392">
        <v>0.244534</v>
      </c>
      <c r="F392">
        <v>0.11980499999999999</v>
      </c>
      <c r="G392">
        <v>4.7378099999999999E-2</v>
      </c>
      <c r="H392">
        <v>8.0565800000000007E-2</v>
      </c>
    </row>
    <row r="393" spans="1:8">
      <c r="A393">
        <v>1974</v>
      </c>
      <c r="B393">
        <v>2.1401900000000001E-2</v>
      </c>
      <c r="C393">
        <v>0.135685</v>
      </c>
      <c r="D393">
        <v>0.34483000000000003</v>
      </c>
      <c r="E393">
        <v>0.25564100000000001</v>
      </c>
      <c r="F393">
        <v>0.13625699999999999</v>
      </c>
      <c r="G393">
        <v>5.1348299999999999E-2</v>
      </c>
      <c r="H393">
        <v>5.4836700000000002E-2</v>
      </c>
    </row>
    <row r="394" spans="1:8">
      <c r="A394">
        <v>1975</v>
      </c>
      <c r="B394">
        <v>2.1528599999999998E-2</v>
      </c>
      <c r="C394">
        <v>0.184137</v>
      </c>
      <c r="D394">
        <v>0.290022</v>
      </c>
      <c r="E394">
        <v>0.26698</v>
      </c>
      <c r="F394">
        <v>0.13817399999999999</v>
      </c>
      <c r="G394">
        <v>5.5728800000000002E-2</v>
      </c>
      <c r="H394">
        <v>4.3429299999999997E-2</v>
      </c>
    </row>
    <row r="395" spans="1:8">
      <c r="A395">
        <v>1976</v>
      </c>
      <c r="B395">
        <v>2.2493099999999999E-2</v>
      </c>
      <c r="C395">
        <v>0.175071</v>
      </c>
      <c r="D395">
        <v>0.36831199999999997</v>
      </c>
      <c r="E395">
        <v>0.20929800000000001</v>
      </c>
      <c r="F395">
        <v>0.134272</v>
      </c>
      <c r="G395">
        <v>5.2720099999999999E-2</v>
      </c>
      <c r="H395">
        <v>3.7833600000000002E-2</v>
      </c>
    </row>
    <row r="396" spans="1:8">
      <c r="A396">
        <v>1977</v>
      </c>
      <c r="B396">
        <v>2.5527500000000002E-2</v>
      </c>
      <c r="C396">
        <v>0.186722</v>
      </c>
      <c r="D396">
        <v>0.34929300000000002</v>
      </c>
      <c r="E396">
        <v>0.25773600000000002</v>
      </c>
      <c r="F396">
        <v>9.9965200000000004E-2</v>
      </c>
      <c r="G396">
        <v>4.8230299999999997E-2</v>
      </c>
      <c r="H396">
        <v>3.2526699999999999E-2</v>
      </c>
    </row>
    <row r="397" spans="1:8">
      <c r="A397">
        <v>1978</v>
      </c>
      <c r="B397">
        <v>3.5461899999999998E-2</v>
      </c>
      <c r="C397">
        <v>0.20617099999999999</v>
      </c>
      <c r="D397">
        <v>0.35587999999999997</v>
      </c>
      <c r="E397">
        <v>0.23380000000000001</v>
      </c>
      <c r="F397">
        <v>0.110987</v>
      </c>
      <c r="G397">
        <v>3.1916800000000002E-2</v>
      </c>
      <c r="H397">
        <v>2.5784000000000001E-2</v>
      </c>
    </row>
    <row r="398" spans="1:8">
      <c r="A398">
        <v>1979</v>
      </c>
      <c r="B398">
        <v>4.26869E-2</v>
      </c>
      <c r="C398">
        <v>0.21169099999999999</v>
      </c>
      <c r="D398">
        <v>0.373886</v>
      </c>
      <c r="E398">
        <v>0.223858</v>
      </c>
      <c r="F398">
        <v>9.4482700000000003E-2</v>
      </c>
      <c r="G398">
        <v>3.5131599999999999E-2</v>
      </c>
      <c r="H398">
        <v>1.8264499999999999E-2</v>
      </c>
    </row>
    <row r="399" spans="1:8">
      <c r="A399">
        <v>1980</v>
      </c>
      <c r="B399">
        <v>5.3185499999999997E-2</v>
      </c>
      <c r="C399">
        <v>0.219994</v>
      </c>
      <c r="D399">
        <v>0.317054</v>
      </c>
      <c r="E399">
        <v>0.25585999999999998</v>
      </c>
      <c r="F399">
        <v>0.106819</v>
      </c>
      <c r="G399">
        <v>3.0085199999999999E-2</v>
      </c>
      <c r="H399">
        <v>1.7002400000000001E-2</v>
      </c>
    </row>
    <row r="400" spans="1:8">
      <c r="A400">
        <v>1981</v>
      </c>
      <c r="B400">
        <v>6.7121600000000003E-2</v>
      </c>
      <c r="C400">
        <v>0.265511</v>
      </c>
      <c r="D400">
        <v>0.35439799999999999</v>
      </c>
      <c r="E400">
        <v>0.19919400000000001</v>
      </c>
      <c r="F400">
        <v>8.6677299999999999E-2</v>
      </c>
      <c r="G400">
        <v>1.88072E-2</v>
      </c>
      <c r="H400">
        <v>8.2905400000000008E-3</v>
      </c>
    </row>
    <row r="401" spans="1:8">
      <c r="A401">
        <v>1982</v>
      </c>
      <c r="B401">
        <v>9.9902900000000003E-2</v>
      </c>
      <c r="C401">
        <v>0.37755499999999997</v>
      </c>
      <c r="D401">
        <v>0.27115</v>
      </c>
      <c r="E401">
        <v>0.155199</v>
      </c>
      <c r="F401">
        <v>6.8950999999999998E-2</v>
      </c>
      <c r="G401">
        <v>2.0754399999999999E-2</v>
      </c>
      <c r="H401">
        <v>6.48841E-3</v>
      </c>
    </row>
    <row r="402" spans="1:8">
      <c r="A402">
        <v>1983</v>
      </c>
      <c r="B402">
        <v>8.8690500000000005E-2</v>
      </c>
      <c r="C402">
        <v>0.28315600000000002</v>
      </c>
      <c r="D402">
        <v>0.37501499999999999</v>
      </c>
      <c r="E402">
        <v>0.174626</v>
      </c>
      <c r="F402">
        <v>5.8969000000000001E-2</v>
      </c>
      <c r="G402">
        <v>1.40085E-2</v>
      </c>
      <c r="H402">
        <v>5.5347900000000004E-3</v>
      </c>
    </row>
    <row r="403" spans="1:8">
      <c r="A403">
        <v>1984</v>
      </c>
      <c r="B403">
        <v>6.40429E-2</v>
      </c>
      <c r="C403">
        <v>0.27167200000000002</v>
      </c>
      <c r="D403">
        <v>0.35134700000000002</v>
      </c>
      <c r="E403">
        <v>0.21451500000000001</v>
      </c>
      <c r="F403">
        <v>7.4778499999999998E-2</v>
      </c>
      <c r="G403">
        <v>1.7758699999999999E-2</v>
      </c>
      <c r="H403">
        <v>5.88552E-3</v>
      </c>
    </row>
    <row r="404" spans="1:8">
      <c r="A404">
        <v>1985</v>
      </c>
      <c r="B404">
        <v>8.3683900000000006E-2</v>
      </c>
      <c r="C404">
        <v>0.26861200000000002</v>
      </c>
      <c r="D404">
        <v>0.31006499999999998</v>
      </c>
      <c r="E404">
        <v>0.20576</v>
      </c>
      <c r="F404">
        <v>0.101144</v>
      </c>
      <c r="G404">
        <v>2.3351400000000001E-2</v>
      </c>
      <c r="H404">
        <v>7.3834900000000004E-3</v>
      </c>
    </row>
    <row r="405" spans="1:8">
      <c r="A405">
        <v>1986</v>
      </c>
      <c r="B405">
        <v>6.6240099999999996E-2</v>
      </c>
      <c r="C405">
        <v>0.350856</v>
      </c>
      <c r="D405">
        <v>0.30113800000000002</v>
      </c>
      <c r="E405">
        <v>0.18808900000000001</v>
      </c>
      <c r="F405">
        <v>7.2811299999999995E-2</v>
      </c>
      <c r="G405">
        <v>1.6002099999999998E-2</v>
      </c>
      <c r="H405">
        <v>4.8625999999999999E-3</v>
      </c>
    </row>
    <row r="406" spans="1:8">
      <c r="A406">
        <v>1987</v>
      </c>
      <c r="B406">
        <v>7.1828299999999998E-2</v>
      </c>
      <c r="C406">
        <v>0.26247300000000001</v>
      </c>
      <c r="D406">
        <v>0.35772700000000002</v>
      </c>
      <c r="E406">
        <v>0.208592</v>
      </c>
      <c r="F406">
        <v>8.2066100000000003E-2</v>
      </c>
      <c r="G406">
        <v>1.3456900000000001E-2</v>
      </c>
      <c r="H406">
        <v>3.8561799999999999E-3</v>
      </c>
    </row>
    <row r="407" spans="1:8">
      <c r="A407">
        <v>1988</v>
      </c>
      <c r="B407">
        <v>4.9948899999999997E-2</v>
      </c>
      <c r="C407">
        <v>0.31293599999999999</v>
      </c>
      <c r="D407">
        <v>0.33502999999999999</v>
      </c>
      <c r="E407">
        <v>0.219219</v>
      </c>
      <c r="F407">
        <v>6.8217100000000003E-2</v>
      </c>
      <c r="G407">
        <v>1.20973E-2</v>
      </c>
      <c r="H407">
        <v>2.5520999999999999E-3</v>
      </c>
    </row>
    <row r="408" spans="1:8">
      <c r="A408">
        <v>1989</v>
      </c>
      <c r="B408">
        <v>5.5091300000000003E-2</v>
      </c>
      <c r="C408">
        <v>0.19503599999999999</v>
      </c>
      <c r="D408">
        <v>0.38305499999999998</v>
      </c>
      <c r="E408">
        <v>0.23899300000000001</v>
      </c>
      <c r="F408">
        <v>0.10481699999999999</v>
      </c>
      <c r="G408">
        <v>1.8939999999999999E-2</v>
      </c>
      <c r="H408">
        <v>4.0672900000000003E-3</v>
      </c>
    </row>
    <row r="409" spans="1:8">
      <c r="A409">
        <v>1990</v>
      </c>
      <c r="B409">
        <v>9.3656699999999996E-2</v>
      </c>
      <c r="C409">
        <v>0.26748100000000002</v>
      </c>
      <c r="D409">
        <v>0.28516000000000002</v>
      </c>
      <c r="E409">
        <v>0.20397399999999999</v>
      </c>
      <c r="F409">
        <v>0.100818</v>
      </c>
      <c r="G409">
        <v>4.0106299999999998E-2</v>
      </c>
      <c r="H409">
        <v>8.8033499999999997E-3</v>
      </c>
    </row>
    <row r="410" spans="1:8">
      <c r="A410">
        <v>1991</v>
      </c>
      <c r="B410">
        <v>7.6813500000000007E-2</v>
      </c>
      <c r="C410">
        <v>0.26287700000000003</v>
      </c>
      <c r="D410">
        <v>0.35289900000000002</v>
      </c>
      <c r="E410">
        <v>0.18364800000000001</v>
      </c>
      <c r="F410">
        <v>8.57874E-2</v>
      </c>
      <c r="G410">
        <v>2.5569999999999999E-2</v>
      </c>
      <c r="H410">
        <v>1.2404699999999999E-2</v>
      </c>
    </row>
    <row r="411" spans="1:8">
      <c r="A411">
        <v>1992</v>
      </c>
      <c r="B411">
        <v>7.09032E-2</v>
      </c>
      <c r="C411">
        <v>0.30571999999999999</v>
      </c>
      <c r="D411">
        <v>0.34742499999999998</v>
      </c>
      <c r="E411">
        <v>0.18054400000000001</v>
      </c>
      <c r="F411">
        <v>6.2930700000000006E-2</v>
      </c>
      <c r="G411">
        <v>2.2511699999999999E-2</v>
      </c>
      <c r="H411">
        <v>9.9650699999999995E-3</v>
      </c>
    </row>
    <row r="412" spans="1:8">
      <c r="A412">
        <v>1993</v>
      </c>
      <c r="B412">
        <v>8.2927200000000006E-2</v>
      </c>
      <c r="C412">
        <v>0.34850700000000001</v>
      </c>
      <c r="D412">
        <v>0.33849699999999999</v>
      </c>
      <c r="E412">
        <v>0.15194099999999999</v>
      </c>
      <c r="F412">
        <v>5.6072799999999999E-2</v>
      </c>
      <c r="G412">
        <v>1.45477E-2</v>
      </c>
      <c r="H412">
        <v>7.5076600000000002E-3</v>
      </c>
    </row>
    <row r="413" spans="1:8">
      <c r="A413">
        <v>1994</v>
      </c>
      <c r="B413">
        <v>0.106972</v>
      </c>
      <c r="C413">
        <v>0.36383599999999999</v>
      </c>
      <c r="D413">
        <v>0.30654100000000001</v>
      </c>
      <c r="E413">
        <v>0.14860000000000001</v>
      </c>
      <c r="F413">
        <v>5.3304600000000001E-2</v>
      </c>
      <c r="G413">
        <v>1.4889899999999999E-2</v>
      </c>
      <c r="H413">
        <v>5.8567000000000003E-3</v>
      </c>
    </row>
    <row r="414" spans="1:8">
      <c r="A414">
        <v>1995</v>
      </c>
      <c r="B414">
        <v>0.13281200000000001</v>
      </c>
      <c r="C414">
        <v>0.418132</v>
      </c>
      <c r="D414">
        <v>0.280696</v>
      </c>
      <c r="E414">
        <v>0.113619</v>
      </c>
      <c r="F414">
        <v>3.8323900000000001E-2</v>
      </c>
      <c r="G414">
        <v>1.1818199999999999E-2</v>
      </c>
      <c r="H414">
        <v>4.5997499999999997E-3</v>
      </c>
    </row>
    <row r="415" spans="1:8">
      <c r="A415">
        <v>1996</v>
      </c>
      <c r="B415">
        <v>5.8075000000000002E-2</v>
      </c>
      <c r="C415">
        <v>0.41578500000000002</v>
      </c>
      <c r="D415">
        <v>0.39870499999999998</v>
      </c>
      <c r="E415">
        <v>0.10249999999999999</v>
      </c>
      <c r="F415">
        <v>1.81891E-2</v>
      </c>
      <c r="G415">
        <v>4.7225699999999997E-3</v>
      </c>
      <c r="H415">
        <v>2.02315E-3</v>
      </c>
    </row>
    <row r="416" spans="1:8">
      <c r="A416">
        <v>1997</v>
      </c>
      <c r="B416">
        <v>6.7603999999999997E-2</v>
      </c>
      <c r="C416">
        <v>0.31389499999999998</v>
      </c>
      <c r="D416">
        <v>0.40351700000000001</v>
      </c>
      <c r="E416">
        <v>0.158003</v>
      </c>
      <c r="F416">
        <v>4.1156199999999997E-2</v>
      </c>
      <c r="G416">
        <v>1.15441E-2</v>
      </c>
      <c r="H416">
        <v>4.28131E-3</v>
      </c>
    </row>
    <row r="417" spans="1:8">
      <c r="A417">
        <v>1998</v>
      </c>
      <c r="B417">
        <v>8.6752899999999994E-2</v>
      </c>
      <c r="C417">
        <v>0.313388</v>
      </c>
      <c r="D417">
        <v>0.37191200000000002</v>
      </c>
      <c r="E417">
        <v>0.16794899999999999</v>
      </c>
      <c r="F417">
        <v>4.1849999999999998E-2</v>
      </c>
      <c r="G417">
        <v>1.3108099999999999E-2</v>
      </c>
      <c r="H417">
        <v>5.04033E-3</v>
      </c>
    </row>
    <row r="418" spans="1:8">
      <c r="A418">
        <v>1999</v>
      </c>
      <c r="B418">
        <v>7.8679200000000005E-2</v>
      </c>
      <c r="C418">
        <v>0.42610999999999999</v>
      </c>
      <c r="D418">
        <v>0.29249399999999998</v>
      </c>
      <c r="E418">
        <v>0.12805</v>
      </c>
      <c r="F418">
        <v>5.0524399999999997E-2</v>
      </c>
      <c r="G418">
        <v>1.6840399999999998E-2</v>
      </c>
      <c r="H418">
        <v>7.3029200000000001E-3</v>
      </c>
    </row>
    <row r="419" spans="1:8">
      <c r="A419">
        <v>2000</v>
      </c>
      <c r="B419">
        <v>9.3021599999999996E-2</v>
      </c>
      <c r="C419">
        <v>0.34015600000000001</v>
      </c>
      <c r="D419">
        <v>0.33619399999999999</v>
      </c>
      <c r="E419">
        <v>0.138875</v>
      </c>
      <c r="F419">
        <v>5.3486699999999998E-2</v>
      </c>
      <c r="G419">
        <v>2.5893200000000002E-2</v>
      </c>
      <c r="H419">
        <v>1.2373200000000001E-2</v>
      </c>
    </row>
    <row r="420" spans="1:8">
      <c r="A420">
        <v>2001</v>
      </c>
      <c r="B420">
        <v>7.6702500000000007E-2</v>
      </c>
      <c r="C420">
        <v>0.31100699999999998</v>
      </c>
      <c r="D420">
        <v>0.36128100000000002</v>
      </c>
      <c r="E420">
        <v>0.16617999999999999</v>
      </c>
      <c r="F420">
        <v>5.1648600000000003E-2</v>
      </c>
      <c r="G420">
        <v>1.9342100000000001E-2</v>
      </c>
      <c r="H420">
        <v>1.3838100000000001E-2</v>
      </c>
    </row>
    <row r="421" spans="1:8">
      <c r="A421">
        <v>2002</v>
      </c>
      <c r="B421">
        <v>6.1809299999999998E-2</v>
      </c>
      <c r="C421">
        <v>0.205066</v>
      </c>
      <c r="D421">
        <v>0.36128199999999999</v>
      </c>
      <c r="E421">
        <v>0.22746</v>
      </c>
      <c r="F421">
        <v>0.102059</v>
      </c>
      <c r="G421">
        <v>2.5769E-2</v>
      </c>
      <c r="H421">
        <v>1.6554599999999999E-2</v>
      </c>
    </row>
    <row r="422" spans="1:8">
      <c r="A422">
        <v>2003</v>
      </c>
      <c r="B422">
        <v>3.4326299999999997E-2</v>
      </c>
      <c r="C422">
        <v>0.17574200000000001</v>
      </c>
      <c r="D422">
        <v>0.35253600000000002</v>
      </c>
      <c r="E422">
        <v>0.26459700000000003</v>
      </c>
      <c r="F422">
        <v>0.114513</v>
      </c>
      <c r="G422">
        <v>4.1200199999999999E-2</v>
      </c>
      <c r="H422">
        <v>1.7085599999999999E-2</v>
      </c>
    </row>
    <row r="423" spans="1:8">
      <c r="A423">
        <v>2004</v>
      </c>
      <c r="B423">
        <v>2.6128499999999999E-2</v>
      </c>
      <c r="C423">
        <v>0.139849</v>
      </c>
      <c r="D423">
        <v>0.47568300000000002</v>
      </c>
      <c r="E423">
        <v>0.22714200000000001</v>
      </c>
      <c r="F423">
        <v>8.5157099999999999E-2</v>
      </c>
      <c r="G423">
        <v>3.0511199999999999E-2</v>
      </c>
      <c r="H423">
        <v>1.5529899999999999E-2</v>
      </c>
    </row>
    <row r="424" spans="1:8">
      <c r="A424">
        <v>2005</v>
      </c>
      <c r="B424">
        <v>3.31387E-2</v>
      </c>
      <c r="C424">
        <v>0.136125</v>
      </c>
      <c r="D424">
        <v>0.34706599999999999</v>
      </c>
      <c r="E424">
        <v>0.30759599999999998</v>
      </c>
      <c r="F424">
        <v>0.10963000000000001</v>
      </c>
      <c r="G424">
        <v>4.3127100000000002E-2</v>
      </c>
      <c r="H424">
        <v>2.33171E-2</v>
      </c>
    </row>
    <row r="425" spans="1:8">
      <c r="A425">
        <v>2006</v>
      </c>
      <c r="B425">
        <v>3.6785100000000001E-2</v>
      </c>
      <c r="C425">
        <v>0.179146</v>
      </c>
      <c r="D425">
        <v>0.34877000000000002</v>
      </c>
      <c r="E425">
        <v>0.237924</v>
      </c>
      <c r="F425">
        <v>0.12726100000000001</v>
      </c>
      <c r="G425">
        <v>4.36555E-2</v>
      </c>
      <c r="H425">
        <v>2.6458499999999999E-2</v>
      </c>
    </row>
    <row r="426" spans="1:8">
      <c r="A426">
        <v>2007</v>
      </c>
      <c r="B426">
        <v>3.8563199999999999E-2</v>
      </c>
      <c r="C426">
        <v>0.16627400000000001</v>
      </c>
      <c r="D426">
        <v>0.38995299999999999</v>
      </c>
      <c r="E426">
        <v>0.24283299999999999</v>
      </c>
      <c r="F426">
        <v>0.100866</v>
      </c>
      <c r="G426">
        <v>3.9660599999999997E-2</v>
      </c>
      <c r="H426">
        <v>2.1850899999999999E-2</v>
      </c>
    </row>
    <row r="427" spans="1:8">
      <c r="A427">
        <v>2008</v>
      </c>
      <c r="B427">
        <v>4.8701599999999998E-2</v>
      </c>
      <c r="C427">
        <v>0.21366399999999999</v>
      </c>
      <c r="D427">
        <v>0.35861100000000001</v>
      </c>
      <c r="E427">
        <v>0.2399</v>
      </c>
      <c r="F427">
        <v>8.7268600000000002E-2</v>
      </c>
      <c r="G427">
        <v>3.2211900000000002E-2</v>
      </c>
      <c r="H427">
        <v>1.9643799999999999E-2</v>
      </c>
    </row>
    <row r="428" spans="1:8">
      <c r="A428">
        <v>2009</v>
      </c>
      <c r="B428">
        <v>4.0936500000000001E-2</v>
      </c>
      <c r="C428">
        <v>0.182363</v>
      </c>
      <c r="D428">
        <v>0.41539999999999999</v>
      </c>
      <c r="E428">
        <v>0.23179900000000001</v>
      </c>
      <c r="F428">
        <v>8.0745800000000006E-2</v>
      </c>
      <c r="G428">
        <v>3.0582399999999999E-2</v>
      </c>
      <c r="H428">
        <v>1.8172299999999999E-2</v>
      </c>
    </row>
    <row r="429" spans="1:8">
      <c r="A429">
        <v>2010</v>
      </c>
      <c r="B429">
        <v>4.1629399999999997E-2</v>
      </c>
      <c r="C429">
        <v>0.22342200000000001</v>
      </c>
      <c r="D429">
        <v>0.35901</v>
      </c>
      <c r="E429">
        <v>0.214645</v>
      </c>
      <c r="F429">
        <v>9.1986499999999999E-2</v>
      </c>
      <c r="G429">
        <v>4.3214799999999998E-2</v>
      </c>
      <c r="H429">
        <v>2.60933E-2</v>
      </c>
    </row>
    <row r="430" spans="1:8">
      <c r="A430">
        <v>2011</v>
      </c>
      <c r="B430">
        <v>3.9427400000000001E-2</v>
      </c>
      <c r="C430">
        <v>0.19814200000000001</v>
      </c>
      <c r="D430">
        <v>0.37488199999999999</v>
      </c>
      <c r="E430">
        <v>0.224133</v>
      </c>
      <c r="F430">
        <v>9.8740400000000006E-2</v>
      </c>
      <c r="G430">
        <v>3.6884100000000003E-2</v>
      </c>
      <c r="H430">
        <v>2.7790700000000002E-2</v>
      </c>
    </row>
    <row r="431" spans="1:8">
      <c r="A431">
        <v>2012</v>
      </c>
      <c r="B431">
        <v>3.2448200000000003E-2</v>
      </c>
      <c r="C431">
        <v>0.17258799999999999</v>
      </c>
      <c r="D431">
        <v>0.364234</v>
      </c>
      <c r="E431">
        <v>0.24790999999999999</v>
      </c>
      <c r="F431">
        <v>0.10607800000000001</v>
      </c>
      <c r="G431">
        <v>4.6369500000000001E-2</v>
      </c>
      <c r="H431">
        <v>3.03719E-2</v>
      </c>
    </row>
    <row r="432" spans="1:8">
      <c r="A432">
        <v>2013</v>
      </c>
      <c r="B432">
        <v>2.9458700000000001E-2</v>
      </c>
      <c r="C432">
        <v>0.19195200000000001</v>
      </c>
      <c r="D432">
        <v>0.355821</v>
      </c>
      <c r="E432">
        <v>0.22634699999999999</v>
      </c>
      <c r="F432">
        <v>0.11314100000000001</v>
      </c>
      <c r="G432">
        <v>4.8321999999999997E-2</v>
      </c>
      <c r="H432">
        <v>3.4958099999999999E-2</v>
      </c>
    </row>
    <row r="433" spans="1:3">
      <c r="A433" t="s">
        <v>174</v>
      </c>
      <c r="B433">
        <v>2</v>
      </c>
      <c r="C433" t="s">
        <v>163</v>
      </c>
    </row>
    <row r="434" spans="1:3">
      <c r="A434" t="s">
        <v>175</v>
      </c>
    </row>
    <row r="436" spans="1:3">
      <c r="A436" t="s">
        <v>176</v>
      </c>
    </row>
    <row r="438" spans="1:3">
      <c r="A438" t="s">
        <v>177</v>
      </c>
    </row>
    <row r="440" spans="1:3">
      <c r="A440" t="s">
        <v>178</v>
      </c>
    </row>
    <row r="443" spans="1:3">
      <c r="A443" t="s">
        <v>166</v>
      </c>
      <c r="B443" t="s">
        <v>173</v>
      </c>
      <c r="C443" t="s">
        <v>179</v>
      </c>
    </row>
    <row r="444" spans="1:3">
      <c r="A444" t="s">
        <v>180</v>
      </c>
      <c r="B444">
        <v>1</v>
      </c>
      <c r="C444" t="s">
        <v>163</v>
      </c>
    </row>
    <row r="446" spans="1:3">
      <c r="A446" t="s">
        <v>172</v>
      </c>
      <c r="B446" t="s">
        <v>173</v>
      </c>
      <c r="C446" t="s">
        <v>179</v>
      </c>
    </row>
    <row r="447" spans="1:3">
      <c r="A447" t="s">
        <v>181</v>
      </c>
      <c r="B447">
        <v>1</v>
      </c>
      <c r="C447" t="s">
        <v>163</v>
      </c>
    </row>
    <row r="449" spans="1:66">
      <c r="A449" t="s">
        <v>166</v>
      </c>
      <c r="B449" t="s">
        <v>182</v>
      </c>
      <c r="C449" t="s">
        <v>183</v>
      </c>
    </row>
    <row r="450" spans="1:66">
      <c r="B450">
        <v>14436</v>
      </c>
      <c r="C450">
        <v>18918</v>
      </c>
      <c r="D450">
        <v>19782</v>
      </c>
      <c r="E450">
        <v>12971</v>
      </c>
      <c r="F450">
        <v>26516</v>
      </c>
      <c r="G450">
        <v>16667</v>
      </c>
      <c r="H450">
        <v>15700</v>
      </c>
      <c r="I450">
        <v>12788</v>
      </c>
      <c r="J450">
        <v>5793</v>
      </c>
      <c r="K450">
        <v>1634</v>
      </c>
      <c r="L450">
        <v>2175</v>
      </c>
      <c r="M450">
        <v>1762</v>
      </c>
      <c r="N450">
        <v>4058</v>
      </c>
      <c r="O450">
        <v>5406</v>
      </c>
      <c r="P450">
        <v>2441</v>
      </c>
      <c r="Q450">
        <v>7339</v>
      </c>
      <c r="R450">
        <v>2078</v>
      </c>
      <c r="S450">
        <v>2772</v>
      </c>
      <c r="T450">
        <v>10481</v>
      </c>
      <c r="U450">
        <v>42103</v>
      </c>
      <c r="V450">
        <v>38256</v>
      </c>
      <c r="W450">
        <v>60599</v>
      </c>
      <c r="X450">
        <v>78969</v>
      </c>
      <c r="Y450">
        <v>74150</v>
      </c>
      <c r="Z450">
        <v>80649</v>
      </c>
      <c r="AA450">
        <v>70123</v>
      </c>
      <c r="AB450">
        <v>107382</v>
      </c>
      <c r="AC450">
        <v>113051</v>
      </c>
      <c r="AD450">
        <v>99519</v>
      </c>
      <c r="AE450">
        <v>120283</v>
      </c>
      <c r="AF450">
        <v>62690</v>
      </c>
      <c r="AG450">
        <v>108082</v>
      </c>
      <c r="AH450">
        <v>99447</v>
      </c>
      <c r="AI450">
        <v>122883</v>
      </c>
      <c r="AJ450">
        <v>101714</v>
      </c>
      <c r="AK450">
        <v>68479</v>
      </c>
      <c r="AL450">
        <v>103511</v>
      </c>
      <c r="AM450">
        <v>101337</v>
      </c>
      <c r="AN450">
        <v>162828</v>
      </c>
      <c r="AO450">
        <v>163617</v>
      </c>
      <c r="AP450">
        <v>97227</v>
      </c>
      <c r="AQ450">
        <v>91538</v>
      </c>
      <c r="AR450">
        <v>116422</v>
      </c>
      <c r="AS450">
        <v>174684</v>
      </c>
      <c r="AT450">
        <v>210442</v>
      </c>
      <c r="AU450">
        <v>200481</v>
      </c>
      <c r="AV450">
        <v>415003</v>
      </c>
      <c r="AW450">
        <v>160448</v>
      </c>
      <c r="AX450">
        <v>172925</v>
      </c>
      <c r="AY450">
        <v>177540</v>
      </c>
      <c r="AZ450">
        <v>145908</v>
      </c>
      <c r="BA450">
        <v>203717</v>
      </c>
      <c r="BB450">
        <v>141751</v>
      </c>
      <c r="BC450">
        <v>122044</v>
      </c>
      <c r="BD450">
        <v>184274</v>
      </c>
      <c r="BE450">
        <v>135596</v>
      </c>
      <c r="BF450">
        <v>101427</v>
      </c>
      <c r="BG450">
        <v>143776</v>
      </c>
      <c r="BH450">
        <v>187240</v>
      </c>
      <c r="BI450">
        <v>117960</v>
      </c>
      <c r="BJ450">
        <v>94331</v>
      </c>
      <c r="BK450">
        <v>151800</v>
      </c>
      <c r="BL450">
        <v>125144</v>
      </c>
      <c r="BM450">
        <v>115427</v>
      </c>
      <c r="BN450">
        <v>130790</v>
      </c>
    </row>
    <row r="451" spans="1:66">
      <c r="B451">
        <v>20508.2</v>
      </c>
      <c r="C451">
        <v>26875.4</v>
      </c>
      <c r="D451">
        <v>28102.799999999999</v>
      </c>
      <c r="E451">
        <v>18426.900000000001</v>
      </c>
      <c r="F451">
        <v>37669.300000000003</v>
      </c>
      <c r="G451">
        <v>23677.599999999999</v>
      </c>
      <c r="H451">
        <v>22303.8</v>
      </c>
      <c r="I451">
        <v>18167</v>
      </c>
      <c r="J451">
        <v>8229.69</v>
      </c>
      <c r="K451">
        <v>2321.3000000000002</v>
      </c>
      <c r="L451">
        <v>3089.86</v>
      </c>
      <c r="M451">
        <v>2503.14</v>
      </c>
      <c r="N451">
        <v>5764.9</v>
      </c>
      <c r="O451">
        <v>7679.9</v>
      </c>
      <c r="P451">
        <v>3467.75</v>
      </c>
      <c r="Q451">
        <v>10426</v>
      </c>
      <c r="R451">
        <v>2952.06</v>
      </c>
      <c r="S451">
        <v>3937.98</v>
      </c>
      <c r="T451">
        <v>14889.6</v>
      </c>
      <c r="U451">
        <v>59812.6</v>
      </c>
      <c r="V451">
        <v>54347.5</v>
      </c>
      <c r="W451">
        <v>86088.5</v>
      </c>
      <c r="X451">
        <v>112185</v>
      </c>
      <c r="Y451">
        <v>269000</v>
      </c>
      <c r="Z451">
        <v>347000</v>
      </c>
      <c r="AA451">
        <v>290000</v>
      </c>
      <c r="AB451">
        <v>269000</v>
      </c>
      <c r="AC451">
        <v>292000</v>
      </c>
      <c r="AD451">
        <v>298000</v>
      </c>
      <c r="AE451">
        <v>270000</v>
      </c>
      <c r="AF451">
        <v>297000</v>
      </c>
      <c r="AG451">
        <v>244000</v>
      </c>
      <c r="AH451">
        <v>281000</v>
      </c>
      <c r="AI451">
        <v>242000</v>
      </c>
      <c r="AJ451">
        <v>198000</v>
      </c>
      <c r="AK451">
        <v>204000</v>
      </c>
      <c r="AL451">
        <v>193000</v>
      </c>
      <c r="AM451">
        <v>194000</v>
      </c>
      <c r="AN451">
        <v>240000</v>
      </c>
      <c r="AO451">
        <v>283000</v>
      </c>
      <c r="AP451">
        <v>131000</v>
      </c>
      <c r="AQ451">
        <v>153000</v>
      </c>
      <c r="AR451">
        <v>143000</v>
      </c>
      <c r="AS451">
        <v>235000</v>
      </c>
      <c r="AT451">
        <v>339000</v>
      </c>
      <c r="AU451">
        <v>208000</v>
      </c>
      <c r="AV451">
        <v>411000</v>
      </c>
      <c r="AW451">
        <v>211000</v>
      </c>
      <c r="AX451">
        <v>165000</v>
      </c>
      <c r="AY451">
        <v>108000</v>
      </c>
      <c r="AZ451">
        <v>89000</v>
      </c>
      <c r="BA451">
        <v>78000</v>
      </c>
      <c r="BB451">
        <v>86000</v>
      </c>
      <c r="BC451">
        <v>83000</v>
      </c>
      <c r="BD451">
        <v>85000</v>
      </c>
      <c r="BE451">
        <v>92000</v>
      </c>
      <c r="BF451">
        <v>91000</v>
      </c>
      <c r="BG451">
        <v>106000</v>
      </c>
      <c r="BH451">
        <v>121000</v>
      </c>
      <c r="BI451">
        <v>131000</v>
      </c>
      <c r="BJ451">
        <v>116000</v>
      </c>
      <c r="BK451">
        <v>115000</v>
      </c>
      <c r="BL451">
        <v>108000</v>
      </c>
      <c r="BM451">
        <v>64000</v>
      </c>
      <c r="BN451">
        <v>95666.7</v>
      </c>
    </row>
    <row r="452" spans="1:66">
      <c r="A452" t="s">
        <v>184</v>
      </c>
      <c r="B452" t="s">
        <v>182</v>
      </c>
      <c r="C452" t="s">
        <v>183</v>
      </c>
    </row>
    <row r="453" spans="1:66">
      <c r="B453">
        <v>14436</v>
      </c>
      <c r="C453">
        <v>18918</v>
      </c>
      <c r="D453">
        <v>19782</v>
      </c>
      <c r="E453">
        <v>12971</v>
      </c>
      <c r="F453">
        <v>26516</v>
      </c>
      <c r="G453">
        <v>16667</v>
      </c>
      <c r="H453">
        <v>15700</v>
      </c>
      <c r="I453">
        <v>12788</v>
      </c>
      <c r="J453">
        <v>5793</v>
      </c>
      <c r="K453">
        <v>1634</v>
      </c>
      <c r="L453">
        <v>2175</v>
      </c>
      <c r="M453">
        <v>1762</v>
      </c>
      <c r="N453">
        <v>4058</v>
      </c>
      <c r="O453">
        <v>5406.01</v>
      </c>
      <c r="P453">
        <v>2441</v>
      </c>
      <c r="Q453">
        <v>7339.06</v>
      </c>
      <c r="R453">
        <v>2078.0100000000002</v>
      </c>
      <c r="S453">
        <v>2772.02</v>
      </c>
      <c r="T453">
        <v>10481.5</v>
      </c>
      <c r="U453">
        <v>42114.1</v>
      </c>
      <c r="V453">
        <v>38269</v>
      </c>
      <c r="W453">
        <v>60637.4</v>
      </c>
      <c r="X453">
        <v>79028.7</v>
      </c>
      <c r="Y453">
        <v>74150</v>
      </c>
      <c r="Z453">
        <v>80650.7</v>
      </c>
      <c r="AA453">
        <v>70159.3</v>
      </c>
      <c r="AB453">
        <v>107445</v>
      </c>
      <c r="AC453">
        <v>113095</v>
      </c>
      <c r="AD453">
        <v>99509</v>
      </c>
      <c r="AE453">
        <v>120216</v>
      </c>
      <c r="AF453">
        <v>62673.1</v>
      </c>
      <c r="AG453">
        <v>108040</v>
      </c>
      <c r="AH453">
        <v>99379</v>
      </c>
      <c r="AI453">
        <v>122793</v>
      </c>
      <c r="AJ453">
        <v>101737</v>
      </c>
      <c r="AK453">
        <v>68479.5</v>
      </c>
      <c r="AL453">
        <v>103412</v>
      </c>
      <c r="AM453">
        <v>101198</v>
      </c>
      <c r="AN453">
        <v>162407</v>
      </c>
      <c r="AO453">
        <v>163478</v>
      </c>
      <c r="AP453">
        <v>97249.600000000006</v>
      </c>
      <c r="AQ453">
        <v>91556.800000000003</v>
      </c>
      <c r="AR453">
        <v>116426</v>
      </c>
      <c r="AS453">
        <v>174499</v>
      </c>
      <c r="AT453">
        <v>210253</v>
      </c>
      <c r="AU453">
        <v>200183</v>
      </c>
      <c r="AV453">
        <v>413529</v>
      </c>
      <c r="AW453">
        <v>160595</v>
      </c>
      <c r="AX453">
        <v>173003</v>
      </c>
      <c r="AY453">
        <v>177804</v>
      </c>
      <c r="AZ453">
        <v>146037</v>
      </c>
      <c r="BA453">
        <v>203626</v>
      </c>
      <c r="BB453">
        <v>141789</v>
      </c>
      <c r="BC453">
        <v>122159</v>
      </c>
      <c r="BD453">
        <v>184604</v>
      </c>
      <c r="BE453">
        <v>135935</v>
      </c>
      <c r="BF453">
        <v>101493</v>
      </c>
      <c r="BG453">
        <v>143699</v>
      </c>
      <c r="BH453">
        <v>187346</v>
      </c>
      <c r="BI453">
        <v>118157</v>
      </c>
      <c r="BJ453">
        <v>94436.4</v>
      </c>
      <c r="BK453">
        <v>151915</v>
      </c>
      <c r="BL453">
        <v>125307</v>
      </c>
      <c r="BM453">
        <v>115516</v>
      </c>
      <c r="BN453">
        <v>130790</v>
      </c>
    </row>
    <row r="454" spans="1:66">
      <c r="B454">
        <v>20508.2</v>
      </c>
      <c r="C454">
        <v>26875.4</v>
      </c>
      <c r="D454">
        <v>28102.799999999999</v>
      </c>
      <c r="E454">
        <v>18426.900000000001</v>
      </c>
      <c r="F454">
        <v>37669.4</v>
      </c>
      <c r="G454">
        <v>23677.599999999999</v>
      </c>
      <c r="H454">
        <v>22303.9</v>
      </c>
      <c r="I454">
        <v>18167</v>
      </c>
      <c r="J454">
        <v>8229.7000000000007</v>
      </c>
      <c r="K454">
        <v>2321.3000000000002</v>
      </c>
      <c r="L454">
        <v>3089.87</v>
      </c>
      <c r="M454">
        <v>2503.14</v>
      </c>
      <c r="N454">
        <v>5764.91</v>
      </c>
      <c r="O454">
        <v>7679.93</v>
      </c>
      <c r="P454">
        <v>3467.76</v>
      </c>
      <c r="Q454">
        <v>10426.1</v>
      </c>
      <c r="R454">
        <v>2952.08</v>
      </c>
      <c r="S454">
        <v>3938.02</v>
      </c>
      <c r="T454">
        <v>14890.5</v>
      </c>
      <c r="U454">
        <v>59834.9</v>
      </c>
      <c r="V454">
        <v>54373.7</v>
      </c>
      <c r="W454">
        <v>86166.1</v>
      </c>
      <c r="X454">
        <v>112306</v>
      </c>
      <c r="Y454">
        <v>268999</v>
      </c>
      <c r="Z454">
        <v>347032</v>
      </c>
      <c r="AA454">
        <v>290622</v>
      </c>
      <c r="AB454">
        <v>269394</v>
      </c>
      <c r="AC454">
        <v>292295</v>
      </c>
      <c r="AD454">
        <v>297911</v>
      </c>
      <c r="AE454">
        <v>269664</v>
      </c>
      <c r="AF454">
        <v>296622</v>
      </c>
      <c r="AG454">
        <v>243785</v>
      </c>
      <c r="AH454">
        <v>280458</v>
      </c>
      <c r="AI454">
        <v>241651</v>
      </c>
      <c r="AJ454">
        <v>198086</v>
      </c>
      <c r="AK454">
        <v>204004</v>
      </c>
      <c r="AL454">
        <v>192657</v>
      </c>
      <c r="AM454">
        <v>193491</v>
      </c>
      <c r="AN454">
        <v>239086</v>
      </c>
      <c r="AO454">
        <v>282585</v>
      </c>
      <c r="AP454">
        <v>131041</v>
      </c>
      <c r="AQ454">
        <v>153052</v>
      </c>
      <c r="AR454">
        <v>143006</v>
      </c>
      <c r="AS454">
        <v>234665</v>
      </c>
      <c r="AT454">
        <v>338510</v>
      </c>
      <c r="AU454">
        <v>207679</v>
      </c>
      <c r="AV454">
        <v>409555</v>
      </c>
      <c r="AW454">
        <v>211254</v>
      </c>
      <c r="AX454">
        <v>165071</v>
      </c>
      <c r="AY454">
        <v>108098</v>
      </c>
      <c r="AZ454">
        <v>89047.9</v>
      </c>
      <c r="BA454">
        <v>77986.7</v>
      </c>
      <c r="BB454">
        <v>86013.9</v>
      </c>
      <c r="BC454">
        <v>83053</v>
      </c>
      <c r="BD454">
        <v>85070.2</v>
      </c>
      <c r="BE454">
        <v>92156.1</v>
      </c>
      <c r="BF454">
        <v>91053.3</v>
      </c>
      <c r="BG454">
        <v>105958</v>
      </c>
      <c r="BH454">
        <v>121044</v>
      </c>
      <c r="BI454">
        <v>131242</v>
      </c>
      <c r="BJ454">
        <v>116159</v>
      </c>
      <c r="BK454">
        <v>115066</v>
      </c>
      <c r="BL454">
        <v>108122</v>
      </c>
      <c r="BM454">
        <v>64027.3</v>
      </c>
      <c r="BN454">
        <v>95666.7</v>
      </c>
    </row>
    <row r="456" spans="1:66">
      <c r="A456" t="s">
        <v>155</v>
      </c>
      <c r="B456" t="s">
        <v>156</v>
      </c>
      <c r="C456" t="s">
        <v>185</v>
      </c>
      <c r="D456" t="s">
        <v>86</v>
      </c>
    </row>
    <row r="457" spans="1:66">
      <c r="B457" t="s">
        <v>186</v>
      </c>
      <c r="C457" t="s">
        <v>187</v>
      </c>
      <c r="D457" t="s">
        <v>188</v>
      </c>
      <c r="E457" t="s">
        <v>189</v>
      </c>
    </row>
    <row r="458" spans="1:66">
      <c r="A458">
        <v>1950</v>
      </c>
      <c r="B458">
        <v>6.05508E-3</v>
      </c>
      <c r="C458">
        <v>9.4970799999999998E-3</v>
      </c>
      <c r="D458">
        <v>8.6020000000000003E-3</v>
      </c>
      <c r="E458">
        <v>1.34918E-2</v>
      </c>
    </row>
    <row r="459" spans="1:66">
      <c r="A459">
        <v>1951</v>
      </c>
      <c r="B459">
        <v>8.1970500000000009E-3</v>
      </c>
      <c r="C459">
        <v>1.2856599999999999E-2</v>
      </c>
      <c r="D459">
        <v>1.16449E-2</v>
      </c>
      <c r="E459">
        <v>1.8264499999999999E-2</v>
      </c>
    </row>
    <row r="460" spans="1:66">
      <c r="A460">
        <v>1952</v>
      </c>
      <c r="B460">
        <v>8.8074799999999995E-3</v>
      </c>
      <c r="C460">
        <v>1.3814099999999999E-2</v>
      </c>
      <c r="D460">
        <v>1.25121E-2</v>
      </c>
      <c r="E460">
        <v>1.9624599999999999E-2</v>
      </c>
    </row>
    <row r="461" spans="1:66">
      <c r="A461">
        <v>1953</v>
      </c>
      <c r="B461">
        <v>5.8620399999999998E-3</v>
      </c>
      <c r="C461">
        <v>9.1943000000000007E-3</v>
      </c>
      <c r="D461">
        <v>8.32776E-3</v>
      </c>
      <c r="E461">
        <v>1.3061700000000001E-2</v>
      </c>
    </row>
    <row r="462" spans="1:66">
      <c r="A462">
        <v>1954</v>
      </c>
      <c r="B462">
        <v>1.2153499999999999E-2</v>
      </c>
      <c r="C462">
        <v>1.9062200000000001E-2</v>
      </c>
      <c r="D462">
        <v>1.7265599999999999E-2</v>
      </c>
      <c r="E462">
        <v>2.7080300000000002E-2</v>
      </c>
    </row>
    <row r="463" spans="1:66">
      <c r="A463">
        <v>1955</v>
      </c>
      <c r="B463">
        <v>7.7350600000000002E-3</v>
      </c>
      <c r="C463">
        <v>1.2132E-2</v>
      </c>
      <c r="D463">
        <v>1.0988599999999999E-2</v>
      </c>
      <c r="E463">
        <v>1.72351E-2</v>
      </c>
    </row>
    <row r="464" spans="1:66">
      <c r="A464">
        <v>1956</v>
      </c>
      <c r="B464">
        <v>7.2927299999999999E-3</v>
      </c>
      <c r="C464">
        <v>1.14383E-2</v>
      </c>
      <c r="D464">
        <v>1.03602E-2</v>
      </c>
      <c r="E464">
        <v>1.62495E-2</v>
      </c>
    </row>
    <row r="465" spans="1:5">
      <c r="A465">
        <v>1957</v>
      </c>
      <c r="B465">
        <v>5.9220799999999997E-3</v>
      </c>
      <c r="C465">
        <v>9.28848E-3</v>
      </c>
      <c r="D465">
        <v>8.4130799999999999E-3</v>
      </c>
      <c r="E465">
        <v>1.3195500000000001E-2</v>
      </c>
    </row>
    <row r="466" spans="1:5">
      <c r="A466">
        <v>1958</v>
      </c>
      <c r="B466">
        <v>2.65731E-3</v>
      </c>
      <c r="C466">
        <v>4.1678499999999999E-3</v>
      </c>
      <c r="D466">
        <v>3.7750499999999998E-3</v>
      </c>
      <c r="E466">
        <v>5.9209700000000002E-3</v>
      </c>
    </row>
    <row r="467" spans="1:5">
      <c r="A467">
        <v>1959</v>
      </c>
      <c r="B467">
        <v>7.3851799999999997E-4</v>
      </c>
      <c r="C467">
        <v>1.1583299999999999E-3</v>
      </c>
      <c r="D467">
        <v>1.0491599999999999E-3</v>
      </c>
      <c r="E467">
        <v>1.64555E-3</v>
      </c>
    </row>
    <row r="468" spans="1:5">
      <c r="A468">
        <v>1960</v>
      </c>
      <c r="B468">
        <v>9.7060199999999999E-4</v>
      </c>
      <c r="C468">
        <v>1.5223400000000001E-3</v>
      </c>
      <c r="D468">
        <v>1.37886E-3</v>
      </c>
      <c r="E468">
        <v>2.1626800000000002E-3</v>
      </c>
    </row>
    <row r="469" spans="1:5">
      <c r="A469">
        <v>1961</v>
      </c>
      <c r="B469">
        <v>7.8046699999999997E-4</v>
      </c>
      <c r="C469">
        <v>1.22412E-3</v>
      </c>
      <c r="D469">
        <v>1.1087499999999999E-3</v>
      </c>
      <c r="E469">
        <v>1.73902E-3</v>
      </c>
    </row>
    <row r="470" spans="1:5">
      <c r="A470">
        <v>1962</v>
      </c>
      <c r="B470">
        <v>1.79502E-3</v>
      </c>
      <c r="C470">
        <v>2.8154E-3</v>
      </c>
      <c r="D470">
        <v>2.5500499999999999E-3</v>
      </c>
      <c r="E470">
        <v>3.9996299999999997E-3</v>
      </c>
    </row>
    <row r="471" spans="1:5">
      <c r="A471">
        <v>1963</v>
      </c>
      <c r="B471">
        <v>2.40456E-3</v>
      </c>
      <c r="C471">
        <v>3.7714300000000001E-3</v>
      </c>
      <c r="D471">
        <v>3.4159799999999999E-3</v>
      </c>
      <c r="E471">
        <v>5.3577900000000003E-3</v>
      </c>
    </row>
    <row r="472" spans="1:5">
      <c r="A472">
        <v>1964</v>
      </c>
      <c r="B472">
        <v>1.0951999999999999E-3</v>
      </c>
      <c r="C472">
        <v>1.71777E-3</v>
      </c>
      <c r="D472">
        <v>1.55587E-3</v>
      </c>
      <c r="E472">
        <v>2.4403099999999998E-3</v>
      </c>
    </row>
    <row r="473" spans="1:5">
      <c r="A473">
        <v>1965</v>
      </c>
      <c r="B473">
        <v>3.3445900000000001E-3</v>
      </c>
      <c r="C473">
        <v>5.24582E-3</v>
      </c>
      <c r="D473">
        <v>4.7514300000000001E-3</v>
      </c>
      <c r="E473">
        <v>7.4523799999999998E-3</v>
      </c>
    </row>
    <row r="474" spans="1:5">
      <c r="A474">
        <v>1966</v>
      </c>
      <c r="B474">
        <v>9.6875900000000003E-4</v>
      </c>
      <c r="C474">
        <v>1.5194500000000001E-3</v>
      </c>
      <c r="D474">
        <v>1.3762500000000001E-3</v>
      </c>
      <c r="E474">
        <v>2.1585699999999998E-3</v>
      </c>
    </row>
    <row r="475" spans="1:5">
      <c r="A475">
        <v>1967</v>
      </c>
      <c r="B475">
        <v>1.3301599999999999E-3</v>
      </c>
      <c r="C475">
        <v>2.0862799999999998E-3</v>
      </c>
      <c r="D475">
        <v>1.88966E-3</v>
      </c>
      <c r="E475">
        <v>2.9638400000000001E-3</v>
      </c>
    </row>
    <row r="476" spans="1:5">
      <c r="A476">
        <v>1968</v>
      </c>
      <c r="B476">
        <v>5.2762599999999996E-3</v>
      </c>
      <c r="C476">
        <v>8.2755399999999996E-3</v>
      </c>
      <c r="D476">
        <v>7.49572E-3</v>
      </c>
      <c r="E476">
        <v>1.17567E-2</v>
      </c>
    </row>
    <row r="477" spans="1:5">
      <c r="A477">
        <v>1969</v>
      </c>
      <c r="B477">
        <v>2.3307100000000001E-2</v>
      </c>
      <c r="C477">
        <v>3.6555999999999998E-2</v>
      </c>
      <c r="D477">
        <v>3.3114299999999999E-2</v>
      </c>
      <c r="E477">
        <v>5.1938100000000001E-2</v>
      </c>
    </row>
    <row r="478" spans="1:5">
      <c r="A478">
        <v>1970</v>
      </c>
      <c r="B478">
        <v>2.38774E-2</v>
      </c>
      <c r="C478">
        <v>3.7450400000000002E-2</v>
      </c>
      <c r="D478">
        <v>3.3925700000000003E-2</v>
      </c>
      <c r="E478">
        <v>5.32107E-2</v>
      </c>
    </row>
    <row r="479" spans="1:5">
      <c r="A479">
        <v>1971</v>
      </c>
      <c r="B479">
        <v>4.1177600000000002E-2</v>
      </c>
      <c r="C479">
        <v>6.4585000000000004E-2</v>
      </c>
      <c r="D479">
        <v>5.8513599999999999E-2</v>
      </c>
      <c r="E479">
        <v>9.1775599999999999E-2</v>
      </c>
    </row>
    <row r="480" spans="1:5">
      <c r="A480">
        <v>1972</v>
      </c>
      <c r="B480">
        <v>5.48552E-2</v>
      </c>
      <c r="C480">
        <v>8.6037500000000003E-2</v>
      </c>
      <c r="D480">
        <v>7.7953499999999995E-2</v>
      </c>
      <c r="E480">
        <v>0.122266</v>
      </c>
    </row>
    <row r="481" spans="1:5">
      <c r="A481">
        <v>1973</v>
      </c>
      <c r="B481">
        <v>5.2200200000000002E-2</v>
      </c>
      <c r="C481">
        <v>8.1873299999999996E-2</v>
      </c>
      <c r="D481">
        <v>0.18937100000000001</v>
      </c>
      <c r="E481">
        <v>0.297018</v>
      </c>
    </row>
    <row r="482" spans="1:5">
      <c r="A482">
        <v>1974</v>
      </c>
      <c r="B482">
        <v>6.2011200000000002E-2</v>
      </c>
      <c r="C482">
        <v>9.7261399999999998E-2</v>
      </c>
      <c r="D482">
        <v>0.26682800000000001</v>
      </c>
      <c r="E482">
        <v>0.41850599999999999</v>
      </c>
    </row>
    <row r="483" spans="1:5">
      <c r="A483">
        <v>1975</v>
      </c>
      <c r="B483">
        <v>6.1311400000000002E-2</v>
      </c>
      <c r="C483">
        <v>9.6163799999999994E-2</v>
      </c>
      <c r="D483">
        <v>0.253971</v>
      </c>
      <c r="E483">
        <v>0.398341</v>
      </c>
    </row>
    <row r="484" spans="1:5">
      <c r="A484">
        <v>1976</v>
      </c>
      <c r="B484">
        <v>0.102922</v>
      </c>
      <c r="C484">
        <v>0.16142799999999999</v>
      </c>
      <c r="D484">
        <v>0.25805499999999998</v>
      </c>
      <c r="E484">
        <v>0.40474599999999999</v>
      </c>
    </row>
    <row r="485" spans="1:5">
      <c r="A485">
        <v>1977</v>
      </c>
      <c r="B485">
        <v>0.121032</v>
      </c>
      <c r="C485">
        <v>0.189832</v>
      </c>
      <c r="D485">
        <v>0.31280799999999997</v>
      </c>
      <c r="E485">
        <v>0.49062299999999998</v>
      </c>
    </row>
    <row r="486" spans="1:5">
      <c r="A486">
        <v>1978</v>
      </c>
      <c r="B486">
        <v>0.119578</v>
      </c>
      <c r="C486">
        <v>0.185669</v>
      </c>
      <c r="D486">
        <v>0.35799300000000001</v>
      </c>
      <c r="E486">
        <v>0.55585600000000002</v>
      </c>
    </row>
    <row r="487" spans="1:5">
      <c r="A487">
        <v>1979</v>
      </c>
      <c r="B487">
        <v>0.16614599999999999</v>
      </c>
      <c r="C487">
        <v>0.26541700000000001</v>
      </c>
      <c r="D487">
        <v>0.37269200000000002</v>
      </c>
      <c r="E487">
        <v>0.59537200000000001</v>
      </c>
    </row>
    <row r="488" spans="1:5">
      <c r="A488">
        <v>1980</v>
      </c>
      <c r="B488">
        <v>0.106409</v>
      </c>
      <c r="C488">
        <v>0.18021899999999999</v>
      </c>
      <c r="D488">
        <v>0.50361900000000004</v>
      </c>
      <c r="E488">
        <v>0.85294899999999996</v>
      </c>
    </row>
    <row r="489" spans="1:5">
      <c r="A489">
        <v>1981</v>
      </c>
      <c r="B489">
        <v>0.172487</v>
      </c>
      <c r="C489">
        <v>0.26701900000000001</v>
      </c>
      <c r="D489">
        <v>0.389206</v>
      </c>
      <c r="E489">
        <v>0.60251100000000002</v>
      </c>
    </row>
    <row r="490" spans="1:5">
      <c r="A490">
        <v>1982</v>
      </c>
      <c r="B490">
        <v>0.180344</v>
      </c>
      <c r="C490">
        <v>0.29073300000000002</v>
      </c>
      <c r="D490">
        <v>0.50895100000000004</v>
      </c>
      <c r="E490">
        <v>0.82047800000000004</v>
      </c>
    </row>
    <row r="491" spans="1:5">
      <c r="A491">
        <v>1983</v>
      </c>
      <c r="B491">
        <v>0.214979</v>
      </c>
      <c r="C491">
        <v>0.325293</v>
      </c>
      <c r="D491">
        <v>0.42306899999999997</v>
      </c>
      <c r="E491">
        <v>0.64016200000000001</v>
      </c>
    </row>
    <row r="492" spans="1:5">
      <c r="A492">
        <v>1984</v>
      </c>
      <c r="B492">
        <v>0.20171800000000001</v>
      </c>
      <c r="C492">
        <v>0.31650099999999998</v>
      </c>
      <c r="D492">
        <v>0.39275300000000002</v>
      </c>
      <c r="E492">
        <v>0.61624199999999996</v>
      </c>
    </row>
    <row r="493" spans="1:5">
      <c r="A493">
        <v>1985</v>
      </c>
      <c r="B493">
        <v>0.16935</v>
      </c>
      <c r="C493">
        <v>0.29497499999999999</v>
      </c>
      <c r="D493">
        <v>0.50450300000000003</v>
      </c>
      <c r="E493">
        <v>0.87874799999999997</v>
      </c>
    </row>
    <row r="494" spans="1:5">
      <c r="A494">
        <v>1986</v>
      </c>
      <c r="B494">
        <v>0.234259</v>
      </c>
      <c r="C494">
        <v>0.408549</v>
      </c>
      <c r="D494">
        <v>0.43642399999999998</v>
      </c>
      <c r="E494">
        <v>0.76112599999999997</v>
      </c>
    </row>
    <row r="495" spans="1:5">
      <c r="A495">
        <v>1987</v>
      </c>
      <c r="B495">
        <v>0.19506999999999999</v>
      </c>
      <c r="C495">
        <v>0.34203499999999998</v>
      </c>
      <c r="D495">
        <v>0.372975</v>
      </c>
      <c r="E495">
        <v>0.65397400000000006</v>
      </c>
    </row>
    <row r="496" spans="1:5">
      <c r="A496">
        <v>1988</v>
      </c>
      <c r="B496">
        <v>0.220776</v>
      </c>
      <c r="C496">
        <v>0.34753099999999998</v>
      </c>
      <c r="D496">
        <v>0.32501400000000003</v>
      </c>
      <c r="E496">
        <v>0.51161599999999996</v>
      </c>
    </row>
    <row r="497" spans="1:5">
      <c r="A497">
        <v>1989</v>
      </c>
      <c r="B497">
        <v>0.23293900000000001</v>
      </c>
      <c r="C497">
        <v>0.33779100000000001</v>
      </c>
      <c r="D497">
        <v>0.40265299999999998</v>
      </c>
      <c r="E497">
        <v>0.58389800000000003</v>
      </c>
    </row>
    <row r="498" spans="1:5">
      <c r="A498">
        <v>1990</v>
      </c>
      <c r="B498">
        <v>0.18778800000000001</v>
      </c>
      <c r="C498">
        <v>0.30526399999999998</v>
      </c>
      <c r="D498">
        <v>0.25303900000000001</v>
      </c>
      <c r="E498">
        <v>0.41133500000000001</v>
      </c>
    </row>
    <row r="499" spans="1:5">
      <c r="A499">
        <v>1991</v>
      </c>
      <c r="B499">
        <v>0.158246</v>
      </c>
      <c r="C499">
        <v>0.24485899999999999</v>
      </c>
      <c r="D499">
        <v>0.26453500000000002</v>
      </c>
      <c r="E499">
        <v>0.40932200000000002</v>
      </c>
    </row>
    <row r="500" spans="1:5">
      <c r="A500">
        <v>1992</v>
      </c>
      <c r="B500">
        <v>0.17272899999999999</v>
      </c>
      <c r="C500">
        <v>0.26525700000000002</v>
      </c>
      <c r="D500">
        <v>0.21216299999999999</v>
      </c>
      <c r="E500">
        <v>0.32581500000000002</v>
      </c>
    </row>
    <row r="501" spans="1:5">
      <c r="A501">
        <v>1993</v>
      </c>
      <c r="B501">
        <v>0.21541299999999999</v>
      </c>
      <c r="C501">
        <v>0.31278099999999998</v>
      </c>
      <c r="D501">
        <v>0.28968699999999997</v>
      </c>
      <c r="E501">
        <v>0.420626</v>
      </c>
    </row>
    <row r="502" spans="1:5">
      <c r="A502">
        <v>1994</v>
      </c>
      <c r="B502">
        <v>0.27977000000000002</v>
      </c>
      <c r="C502">
        <v>0.40149200000000002</v>
      </c>
      <c r="D502">
        <v>0.45043299999999997</v>
      </c>
      <c r="E502">
        <v>0.64640799999999998</v>
      </c>
    </row>
    <row r="503" spans="1:5">
      <c r="A503">
        <v>1995</v>
      </c>
      <c r="B503">
        <v>0.27438899999999999</v>
      </c>
      <c r="C503">
        <v>0.41351900000000003</v>
      </c>
      <c r="D503">
        <v>0.28466399999999997</v>
      </c>
      <c r="E503">
        <v>0.429004</v>
      </c>
    </row>
    <row r="504" spans="1:5">
      <c r="A504">
        <v>1996</v>
      </c>
      <c r="B504">
        <v>0.35320400000000002</v>
      </c>
      <c r="C504">
        <v>0.54253399999999996</v>
      </c>
      <c r="D504">
        <v>0.34981000000000001</v>
      </c>
      <c r="E504">
        <v>0.53731899999999999</v>
      </c>
    </row>
    <row r="505" spans="1:5">
      <c r="A505">
        <v>1997</v>
      </c>
      <c r="B505">
        <v>0.203324</v>
      </c>
      <c r="C505">
        <v>0.29493900000000001</v>
      </c>
      <c r="D505">
        <v>0.26746300000000001</v>
      </c>
      <c r="E505">
        <v>0.38797700000000002</v>
      </c>
    </row>
    <row r="506" spans="1:5">
      <c r="A506">
        <v>1998</v>
      </c>
      <c r="B506">
        <v>0.21899399999999999</v>
      </c>
      <c r="C506">
        <v>0.31523899999999999</v>
      </c>
      <c r="D506">
        <v>0.208953</v>
      </c>
      <c r="E506">
        <v>0.300786</v>
      </c>
    </row>
    <row r="507" spans="1:5">
      <c r="A507">
        <v>1999</v>
      </c>
      <c r="B507">
        <v>0.2472</v>
      </c>
      <c r="C507">
        <v>0.34770299999999998</v>
      </c>
      <c r="D507">
        <v>0.150288</v>
      </c>
      <c r="E507">
        <v>0.21138899999999999</v>
      </c>
    </row>
    <row r="508" spans="1:5">
      <c r="A508">
        <v>2000</v>
      </c>
      <c r="B508">
        <v>0.22026000000000001</v>
      </c>
      <c r="C508">
        <v>0.30463600000000002</v>
      </c>
      <c r="D508">
        <v>0.13430700000000001</v>
      </c>
      <c r="E508">
        <v>0.185756</v>
      </c>
    </row>
    <row r="509" spans="1:5">
      <c r="A509">
        <v>2001</v>
      </c>
      <c r="B509">
        <v>0.2883</v>
      </c>
      <c r="C509">
        <v>0.405144</v>
      </c>
      <c r="D509">
        <v>0.110416</v>
      </c>
      <c r="E509">
        <v>0.155166</v>
      </c>
    </row>
    <row r="510" spans="1:5">
      <c r="A510">
        <v>2002</v>
      </c>
      <c r="B510">
        <v>0.2172</v>
      </c>
      <c r="C510">
        <v>0.33130799999999999</v>
      </c>
      <c r="D510">
        <v>0.13176099999999999</v>
      </c>
      <c r="E510">
        <v>0.20098299999999999</v>
      </c>
    </row>
    <row r="511" spans="1:5">
      <c r="A511">
        <v>2003</v>
      </c>
      <c r="B511">
        <v>0.18287</v>
      </c>
      <c r="C511">
        <v>0.28632999999999997</v>
      </c>
      <c r="D511">
        <v>0.124329</v>
      </c>
      <c r="E511">
        <v>0.19467000000000001</v>
      </c>
    </row>
    <row r="512" spans="1:5">
      <c r="A512">
        <v>2004</v>
      </c>
      <c r="B512">
        <v>0.22611300000000001</v>
      </c>
      <c r="C512">
        <v>0.32827600000000001</v>
      </c>
      <c r="D512">
        <v>0.104198</v>
      </c>
      <c r="E512">
        <v>0.151278</v>
      </c>
    </row>
    <row r="513" spans="1:10">
      <c r="A513">
        <v>2005</v>
      </c>
      <c r="B513">
        <v>0.183781</v>
      </c>
      <c r="C513">
        <v>0.278748</v>
      </c>
      <c r="D513">
        <v>0.124593</v>
      </c>
      <c r="E513">
        <v>0.188974</v>
      </c>
    </row>
    <row r="514" spans="1:10">
      <c r="A514">
        <v>2006</v>
      </c>
      <c r="B514">
        <v>0.13596</v>
      </c>
      <c r="C514">
        <v>0.21782099999999999</v>
      </c>
      <c r="D514">
        <v>0.121974</v>
      </c>
      <c r="E514">
        <v>0.19541500000000001</v>
      </c>
    </row>
    <row r="515" spans="1:10">
      <c r="A515">
        <v>2007</v>
      </c>
      <c r="B515">
        <v>0.164133</v>
      </c>
      <c r="C515">
        <v>0.24686900000000001</v>
      </c>
      <c r="D515">
        <v>0.12102499999999999</v>
      </c>
      <c r="E515">
        <v>0.182032</v>
      </c>
    </row>
    <row r="516" spans="1:10">
      <c r="A516">
        <v>2008</v>
      </c>
      <c r="B516">
        <v>0.197412</v>
      </c>
      <c r="C516">
        <v>0.28578100000000001</v>
      </c>
      <c r="D516">
        <v>0.12754799999999999</v>
      </c>
      <c r="E516">
        <v>0.184643</v>
      </c>
    </row>
    <row r="517" spans="1:10">
      <c r="A517">
        <v>2009</v>
      </c>
      <c r="B517">
        <v>0.11532199999999999</v>
      </c>
      <c r="C517">
        <v>0.18918599999999999</v>
      </c>
      <c r="D517">
        <v>0.12809400000000001</v>
      </c>
      <c r="E517">
        <v>0.21013899999999999</v>
      </c>
    </row>
    <row r="518" spans="1:10">
      <c r="A518">
        <v>2010</v>
      </c>
      <c r="B518">
        <v>9.4630800000000001E-2</v>
      </c>
      <c r="C518">
        <v>0.13794300000000001</v>
      </c>
      <c r="D518">
        <v>0.116399</v>
      </c>
      <c r="E518">
        <v>0.16967399999999999</v>
      </c>
    </row>
    <row r="519" spans="1:10">
      <c r="A519">
        <v>2011</v>
      </c>
      <c r="B519">
        <v>0.14080200000000001</v>
      </c>
      <c r="C519">
        <v>0.197099</v>
      </c>
      <c r="D519">
        <v>0.10664899999999999</v>
      </c>
      <c r="E519">
        <v>0.14929000000000001</v>
      </c>
    </row>
    <row r="520" spans="1:10">
      <c r="A520">
        <v>2012</v>
      </c>
      <c r="B520">
        <v>0.11661000000000001</v>
      </c>
      <c r="C520">
        <v>0.16397</v>
      </c>
      <c r="D520">
        <v>0.100617</v>
      </c>
      <c r="E520">
        <v>0.141482</v>
      </c>
    </row>
    <row r="521" spans="1:10">
      <c r="A521">
        <v>2013</v>
      </c>
      <c r="B521">
        <v>0.10484400000000001</v>
      </c>
      <c r="C521">
        <v>0.147425</v>
      </c>
      <c r="D521">
        <v>5.8111999999999997E-2</v>
      </c>
      <c r="E521">
        <v>8.1713499999999994E-2</v>
      </c>
    </row>
    <row r="522" spans="1:10">
      <c r="A522">
        <v>2014</v>
      </c>
      <c r="B522">
        <v>0.11301700000000001</v>
      </c>
      <c r="C522">
        <v>0.158917</v>
      </c>
      <c r="D522">
        <v>8.2666299999999998E-2</v>
      </c>
      <c r="E522">
        <v>0.11624</v>
      </c>
    </row>
    <row r="524" spans="1:10">
      <c r="A524" t="s">
        <v>101</v>
      </c>
      <c r="D524">
        <v>0</v>
      </c>
      <c r="E524">
        <v>1</v>
      </c>
      <c r="F524">
        <v>2</v>
      </c>
      <c r="G524">
        <v>3</v>
      </c>
      <c r="H524">
        <v>4</v>
      </c>
      <c r="I524">
        <v>5</v>
      </c>
      <c r="J524">
        <v>6</v>
      </c>
    </row>
    <row r="525" spans="1:10">
      <c r="A525" t="s">
        <v>162</v>
      </c>
      <c r="B525">
        <v>1</v>
      </c>
      <c r="C525">
        <v>1950</v>
      </c>
      <c r="D525">
        <v>1.6653000000000001E-2</v>
      </c>
      <c r="E525">
        <v>0.21840799999999999</v>
      </c>
      <c r="F525">
        <v>0.80076000000000003</v>
      </c>
      <c r="G525">
        <v>1.2588299999999999</v>
      </c>
      <c r="H525">
        <v>1.5684499999999999</v>
      </c>
      <c r="I525">
        <v>1.5684499999999999</v>
      </c>
      <c r="J525">
        <v>1.5684499999999999</v>
      </c>
    </row>
    <row r="526" spans="1:10">
      <c r="A526" t="s">
        <v>162</v>
      </c>
      <c r="B526">
        <v>1</v>
      </c>
      <c r="C526">
        <v>1951</v>
      </c>
      <c r="D526">
        <v>1.6653000000000001E-2</v>
      </c>
      <c r="E526">
        <v>0.21840799999999999</v>
      </c>
      <c r="F526">
        <v>0.80076000000000003</v>
      </c>
      <c r="G526">
        <v>1.2588299999999999</v>
      </c>
      <c r="H526">
        <v>1.5684499999999999</v>
      </c>
      <c r="I526">
        <v>1.5684499999999999</v>
      </c>
      <c r="J526">
        <v>1.5684499999999999</v>
      </c>
    </row>
    <row r="527" spans="1:10">
      <c r="A527" t="s">
        <v>162</v>
      </c>
      <c r="B527">
        <v>1</v>
      </c>
      <c r="C527">
        <v>1952</v>
      </c>
      <c r="D527">
        <v>1.6653000000000001E-2</v>
      </c>
      <c r="E527">
        <v>0.21840799999999999</v>
      </c>
      <c r="F527">
        <v>0.80076000000000003</v>
      </c>
      <c r="G527">
        <v>1.2588299999999999</v>
      </c>
      <c r="H527">
        <v>1.5684499999999999</v>
      </c>
      <c r="I527">
        <v>1.5684499999999999</v>
      </c>
      <c r="J527">
        <v>1.5684499999999999</v>
      </c>
    </row>
    <row r="528" spans="1:10">
      <c r="A528" t="s">
        <v>162</v>
      </c>
      <c r="B528">
        <v>1</v>
      </c>
      <c r="C528">
        <v>1953</v>
      </c>
      <c r="D528">
        <v>1.6653000000000001E-2</v>
      </c>
      <c r="E528">
        <v>0.21840799999999999</v>
      </c>
      <c r="F528">
        <v>0.80076000000000003</v>
      </c>
      <c r="G528">
        <v>1.2588299999999999</v>
      </c>
      <c r="H528">
        <v>1.5684499999999999</v>
      </c>
      <c r="I528">
        <v>1.5684499999999999</v>
      </c>
      <c r="J528">
        <v>1.5684499999999999</v>
      </c>
    </row>
    <row r="529" spans="1:10">
      <c r="A529" t="s">
        <v>162</v>
      </c>
      <c r="B529">
        <v>1</v>
      </c>
      <c r="C529">
        <v>1954</v>
      </c>
      <c r="D529">
        <v>1.6653000000000001E-2</v>
      </c>
      <c r="E529">
        <v>0.21840799999999999</v>
      </c>
      <c r="F529">
        <v>0.80076000000000003</v>
      </c>
      <c r="G529">
        <v>1.2588299999999999</v>
      </c>
      <c r="H529">
        <v>1.5684499999999999</v>
      </c>
      <c r="I529">
        <v>1.5684499999999999</v>
      </c>
      <c r="J529">
        <v>1.5684499999999999</v>
      </c>
    </row>
    <row r="530" spans="1:10">
      <c r="A530" t="s">
        <v>162</v>
      </c>
      <c r="B530">
        <v>1</v>
      </c>
      <c r="C530">
        <v>1955</v>
      </c>
      <c r="D530">
        <v>1.6653000000000001E-2</v>
      </c>
      <c r="E530">
        <v>0.21840799999999999</v>
      </c>
      <c r="F530">
        <v>0.80076000000000003</v>
      </c>
      <c r="G530">
        <v>1.2588299999999999</v>
      </c>
      <c r="H530">
        <v>1.5684499999999999</v>
      </c>
      <c r="I530">
        <v>1.5684499999999999</v>
      </c>
      <c r="J530">
        <v>1.5684499999999999</v>
      </c>
    </row>
    <row r="531" spans="1:10">
      <c r="A531" t="s">
        <v>162</v>
      </c>
      <c r="B531">
        <v>1</v>
      </c>
      <c r="C531">
        <v>1956</v>
      </c>
      <c r="D531">
        <v>1.6653000000000001E-2</v>
      </c>
      <c r="E531">
        <v>0.21840799999999999</v>
      </c>
      <c r="F531">
        <v>0.80076000000000003</v>
      </c>
      <c r="G531">
        <v>1.2588299999999999</v>
      </c>
      <c r="H531">
        <v>1.5684499999999999</v>
      </c>
      <c r="I531">
        <v>1.5684499999999999</v>
      </c>
      <c r="J531">
        <v>1.5684499999999999</v>
      </c>
    </row>
    <row r="532" spans="1:10">
      <c r="A532" t="s">
        <v>162</v>
      </c>
      <c r="B532">
        <v>1</v>
      </c>
      <c r="C532">
        <v>1957</v>
      </c>
      <c r="D532">
        <v>1.6653000000000001E-2</v>
      </c>
      <c r="E532">
        <v>0.21840799999999999</v>
      </c>
      <c r="F532">
        <v>0.80076000000000003</v>
      </c>
      <c r="G532">
        <v>1.2588299999999999</v>
      </c>
      <c r="H532">
        <v>1.5684499999999999</v>
      </c>
      <c r="I532">
        <v>1.5684499999999999</v>
      </c>
      <c r="J532">
        <v>1.5684499999999999</v>
      </c>
    </row>
    <row r="533" spans="1:10">
      <c r="A533" t="s">
        <v>162</v>
      </c>
      <c r="B533">
        <v>1</v>
      </c>
      <c r="C533">
        <v>1958</v>
      </c>
      <c r="D533">
        <v>1.6653000000000001E-2</v>
      </c>
      <c r="E533">
        <v>0.21840799999999999</v>
      </c>
      <c r="F533">
        <v>0.80076000000000003</v>
      </c>
      <c r="G533">
        <v>1.2588299999999999</v>
      </c>
      <c r="H533">
        <v>1.5684499999999999</v>
      </c>
      <c r="I533">
        <v>1.5684499999999999</v>
      </c>
      <c r="J533">
        <v>1.5684499999999999</v>
      </c>
    </row>
    <row r="534" spans="1:10">
      <c r="A534" t="s">
        <v>162</v>
      </c>
      <c r="B534">
        <v>1</v>
      </c>
      <c r="C534">
        <v>1959</v>
      </c>
      <c r="D534">
        <v>1.6653000000000001E-2</v>
      </c>
      <c r="E534">
        <v>0.21840799999999999</v>
      </c>
      <c r="F534">
        <v>0.80076000000000003</v>
      </c>
      <c r="G534">
        <v>1.2588299999999999</v>
      </c>
      <c r="H534">
        <v>1.5684499999999999</v>
      </c>
      <c r="I534">
        <v>1.5684499999999999</v>
      </c>
      <c r="J534">
        <v>1.5684499999999999</v>
      </c>
    </row>
    <row r="535" spans="1:10">
      <c r="A535" t="s">
        <v>162</v>
      </c>
      <c r="B535">
        <v>1</v>
      </c>
      <c r="C535">
        <v>1960</v>
      </c>
      <c r="D535">
        <v>1.6653000000000001E-2</v>
      </c>
      <c r="E535">
        <v>0.21840799999999999</v>
      </c>
      <c r="F535">
        <v>0.80076000000000003</v>
      </c>
      <c r="G535">
        <v>1.2588299999999999</v>
      </c>
      <c r="H535">
        <v>1.5684499999999999</v>
      </c>
      <c r="I535">
        <v>1.5684499999999999</v>
      </c>
      <c r="J535">
        <v>1.5684499999999999</v>
      </c>
    </row>
    <row r="536" spans="1:10">
      <c r="A536" t="s">
        <v>162</v>
      </c>
      <c r="B536">
        <v>1</v>
      </c>
      <c r="C536">
        <v>1961</v>
      </c>
      <c r="D536">
        <v>1.6653000000000001E-2</v>
      </c>
      <c r="E536">
        <v>0.21840799999999999</v>
      </c>
      <c r="F536">
        <v>0.80076000000000003</v>
      </c>
      <c r="G536">
        <v>1.2588299999999999</v>
      </c>
      <c r="H536">
        <v>1.5684499999999999</v>
      </c>
      <c r="I536">
        <v>1.5684499999999999</v>
      </c>
      <c r="J536">
        <v>1.5684499999999999</v>
      </c>
    </row>
    <row r="537" spans="1:10">
      <c r="A537" t="s">
        <v>162</v>
      </c>
      <c r="B537">
        <v>1</v>
      </c>
      <c r="C537">
        <v>1962</v>
      </c>
      <c r="D537">
        <v>1.6653000000000001E-2</v>
      </c>
      <c r="E537">
        <v>0.21840799999999999</v>
      </c>
      <c r="F537">
        <v>0.80076000000000003</v>
      </c>
      <c r="G537">
        <v>1.2588299999999999</v>
      </c>
      <c r="H537">
        <v>1.5684499999999999</v>
      </c>
      <c r="I537">
        <v>1.5684499999999999</v>
      </c>
      <c r="J537">
        <v>1.5684499999999999</v>
      </c>
    </row>
    <row r="538" spans="1:10">
      <c r="A538" t="s">
        <v>162</v>
      </c>
      <c r="B538">
        <v>1</v>
      </c>
      <c r="C538">
        <v>1963</v>
      </c>
      <c r="D538">
        <v>1.6653000000000001E-2</v>
      </c>
      <c r="E538">
        <v>0.21840799999999999</v>
      </c>
      <c r="F538">
        <v>0.80076000000000003</v>
      </c>
      <c r="G538">
        <v>1.2588299999999999</v>
      </c>
      <c r="H538">
        <v>1.5684499999999999</v>
      </c>
      <c r="I538">
        <v>1.5684499999999999</v>
      </c>
      <c r="J538">
        <v>1.5684499999999999</v>
      </c>
    </row>
    <row r="539" spans="1:10">
      <c r="A539" t="s">
        <v>162</v>
      </c>
      <c r="B539">
        <v>1</v>
      </c>
      <c r="C539">
        <v>1964</v>
      </c>
      <c r="D539">
        <v>1.6653000000000001E-2</v>
      </c>
      <c r="E539">
        <v>0.21840799999999999</v>
      </c>
      <c r="F539">
        <v>0.80076000000000003</v>
      </c>
      <c r="G539">
        <v>1.2588299999999999</v>
      </c>
      <c r="H539">
        <v>1.5684499999999999</v>
      </c>
      <c r="I539">
        <v>1.5684499999999999</v>
      </c>
      <c r="J539">
        <v>1.5684499999999999</v>
      </c>
    </row>
    <row r="540" spans="1:10">
      <c r="A540" t="s">
        <v>162</v>
      </c>
      <c r="B540">
        <v>1</v>
      </c>
      <c r="C540">
        <v>1965</v>
      </c>
      <c r="D540">
        <v>1.6653000000000001E-2</v>
      </c>
      <c r="E540">
        <v>0.21840799999999999</v>
      </c>
      <c r="F540">
        <v>0.80076000000000003</v>
      </c>
      <c r="G540">
        <v>1.2588299999999999</v>
      </c>
      <c r="H540">
        <v>1.5684499999999999</v>
      </c>
      <c r="I540">
        <v>1.5684499999999999</v>
      </c>
      <c r="J540">
        <v>1.5684499999999999</v>
      </c>
    </row>
    <row r="541" spans="1:10">
      <c r="A541" t="s">
        <v>162</v>
      </c>
      <c r="B541">
        <v>1</v>
      </c>
      <c r="C541">
        <v>1966</v>
      </c>
      <c r="D541">
        <v>1.6653000000000001E-2</v>
      </c>
      <c r="E541">
        <v>0.21840799999999999</v>
      </c>
      <c r="F541">
        <v>0.80076000000000003</v>
      </c>
      <c r="G541">
        <v>1.2588299999999999</v>
      </c>
      <c r="H541">
        <v>1.5684499999999999</v>
      </c>
      <c r="I541">
        <v>1.5684499999999999</v>
      </c>
      <c r="J541">
        <v>1.5684499999999999</v>
      </c>
    </row>
    <row r="542" spans="1:10">
      <c r="A542" t="s">
        <v>162</v>
      </c>
      <c r="B542">
        <v>1</v>
      </c>
      <c r="C542">
        <v>1967</v>
      </c>
      <c r="D542">
        <v>1.6653000000000001E-2</v>
      </c>
      <c r="E542">
        <v>0.21840799999999999</v>
      </c>
      <c r="F542">
        <v>0.80076000000000003</v>
      </c>
      <c r="G542">
        <v>1.2588299999999999</v>
      </c>
      <c r="H542">
        <v>1.5684499999999999</v>
      </c>
      <c r="I542">
        <v>1.5684499999999999</v>
      </c>
      <c r="J542">
        <v>1.5684499999999999</v>
      </c>
    </row>
    <row r="543" spans="1:10">
      <c r="A543" t="s">
        <v>162</v>
      </c>
      <c r="B543">
        <v>1</v>
      </c>
      <c r="C543">
        <v>1968</v>
      </c>
      <c r="D543">
        <v>1.6653000000000001E-2</v>
      </c>
      <c r="E543">
        <v>0.21840799999999999</v>
      </c>
      <c r="F543">
        <v>0.80076000000000003</v>
      </c>
      <c r="G543">
        <v>1.2588299999999999</v>
      </c>
      <c r="H543">
        <v>1.5684499999999999</v>
      </c>
      <c r="I543">
        <v>1.5684499999999999</v>
      </c>
      <c r="J543">
        <v>1.5684499999999999</v>
      </c>
    </row>
    <row r="544" spans="1:10">
      <c r="A544" t="s">
        <v>162</v>
      </c>
      <c r="B544">
        <v>1</v>
      </c>
      <c r="C544">
        <v>1969</v>
      </c>
      <c r="D544">
        <v>1.6653000000000001E-2</v>
      </c>
      <c r="E544">
        <v>0.21840799999999999</v>
      </c>
      <c r="F544">
        <v>0.80076000000000003</v>
      </c>
      <c r="G544">
        <v>1.2588299999999999</v>
      </c>
      <c r="H544">
        <v>1.5684499999999999</v>
      </c>
      <c r="I544">
        <v>1.5684499999999999</v>
      </c>
      <c r="J544">
        <v>1.5684499999999999</v>
      </c>
    </row>
    <row r="545" spans="1:10">
      <c r="A545" t="s">
        <v>162</v>
      </c>
      <c r="B545">
        <v>1</v>
      </c>
      <c r="C545">
        <v>1970</v>
      </c>
      <c r="D545">
        <v>1.6653000000000001E-2</v>
      </c>
      <c r="E545">
        <v>0.21840799999999999</v>
      </c>
      <c r="F545">
        <v>0.80076000000000003</v>
      </c>
      <c r="G545">
        <v>1.2588299999999999</v>
      </c>
      <c r="H545">
        <v>1.5684499999999999</v>
      </c>
      <c r="I545">
        <v>1.5684499999999999</v>
      </c>
      <c r="J545">
        <v>1.5684499999999999</v>
      </c>
    </row>
    <row r="546" spans="1:10">
      <c r="A546" t="s">
        <v>162</v>
      </c>
      <c r="B546">
        <v>1</v>
      </c>
      <c r="C546">
        <v>1971</v>
      </c>
      <c r="D546">
        <v>1.6653000000000001E-2</v>
      </c>
      <c r="E546">
        <v>0.21840799999999999</v>
      </c>
      <c r="F546">
        <v>0.80076000000000003</v>
      </c>
      <c r="G546">
        <v>1.2588299999999999</v>
      </c>
      <c r="H546">
        <v>1.5684499999999999</v>
      </c>
      <c r="I546">
        <v>1.5684499999999999</v>
      </c>
      <c r="J546">
        <v>1.5684499999999999</v>
      </c>
    </row>
    <row r="547" spans="1:10">
      <c r="A547" t="s">
        <v>162</v>
      </c>
      <c r="B547">
        <v>1</v>
      </c>
      <c r="C547">
        <v>1972</v>
      </c>
      <c r="D547">
        <v>1.6653000000000001E-2</v>
      </c>
      <c r="E547">
        <v>0.21840799999999999</v>
      </c>
      <c r="F547">
        <v>0.80076000000000003</v>
      </c>
      <c r="G547">
        <v>1.2588299999999999</v>
      </c>
      <c r="H547">
        <v>1.5684499999999999</v>
      </c>
      <c r="I547">
        <v>1.5684499999999999</v>
      </c>
      <c r="J547">
        <v>1.5684499999999999</v>
      </c>
    </row>
    <row r="548" spans="1:10">
      <c r="A548" t="s">
        <v>162</v>
      </c>
      <c r="B548">
        <v>1</v>
      </c>
      <c r="C548">
        <v>1973</v>
      </c>
      <c r="D548">
        <v>1.6653000000000001E-2</v>
      </c>
      <c r="E548">
        <v>0.21840799999999999</v>
      </c>
      <c r="F548">
        <v>0.80076000000000003</v>
      </c>
      <c r="G548">
        <v>1.2588299999999999</v>
      </c>
      <c r="H548">
        <v>1.5684499999999999</v>
      </c>
      <c r="I548">
        <v>1.5684499999999999</v>
      </c>
      <c r="J548">
        <v>1.5684499999999999</v>
      </c>
    </row>
    <row r="549" spans="1:10">
      <c r="A549" t="s">
        <v>162</v>
      </c>
      <c r="B549">
        <v>1</v>
      </c>
      <c r="C549">
        <v>1974</v>
      </c>
      <c r="D549">
        <v>1.6653000000000001E-2</v>
      </c>
      <c r="E549">
        <v>0.21840799999999999</v>
      </c>
      <c r="F549">
        <v>0.80076000000000003</v>
      </c>
      <c r="G549">
        <v>1.2588299999999999</v>
      </c>
      <c r="H549">
        <v>1.5684499999999999</v>
      </c>
      <c r="I549">
        <v>1.5684499999999999</v>
      </c>
      <c r="J549">
        <v>1.5684499999999999</v>
      </c>
    </row>
    <row r="550" spans="1:10">
      <c r="A550" t="s">
        <v>162</v>
      </c>
      <c r="B550">
        <v>1</v>
      </c>
      <c r="C550">
        <v>1975</v>
      </c>
      <c r="D550">
        <v>1.6653000000000001E-2</v>
      </c>
      <c r="E550">
        <v>0.21840799999999999</v>
      </c>
      <c r="F550">
        <v>0.80076000000000003</v>
      </c>
      <c r="G550">
        <v>1.2588299999999999</v>
      </c>
      <c r="H550">
        <v>1.5684499999999999</v>
      </c>
      <c r="I550">
        <v>1.5684499999999999</v>
      </c>
      <c r="J550">
        <v>1.5684499999999999</v>
      </c>
    </row>
    <row r="551" spans="1:10">
      <c r="A551" t="s">
        <v>162</v>
      </c>
      <c r="B551">
        <v>1</v>
      </c>
      <c r="C551">
        <v>1976</v>
      </c>
      <c r="D551">
        <v>1.6653000000000001E-2</v>
      </c>
      <c r="E551">
        <v>0.21840799999999999</v>
      </c>
      <c r="F551">
        <v>0.80076000000000003</v>
      </c>
      <c r="G551">
        <v>1.2588299999999999</v>
      </c>
      <c r="H551">
        <v>1.5684499999999999</v>
      </c>
      <c r="I551">
        <v>1.5684499999999999</v>
      </c>
      <c r="J551">
        <v>1.5684499999999999</v>
      </c>
    </row>
    <row r="552" spans="1:10">
      <c r="A552" t="s">
        <v>162</v>
      </c>
      <c r="B552">
        <v>1</v>
      </c>
      <c r="C552">
        <v>1977</v>
      </c>
      <c r="D552">
        <v>1.6653000000000001E-2</v>
      </c>
      <c r="E552">
        <v>0.21840799999999999</v>
      </c>
      <c r="F552">
        <v>0.80076000000000003</v>
      </c>
      <c r="G552">
        <v>1.2588299999999999</v>
      </c>
      <c r="H552">
        <v>1.5684499999999999</v>
      </c>
      <c r="I552">
        <v>1.5684499999999999</v>
      </c>
      <c r="J552">
        <v>1.5684499999999999</v>
      </c>
    </row>
    <row r="553" spans="1:10">
      <c r="A553" t="s">
        <v>162</v>
      </c>
      <c r="B553">
        <v>1</v>
      </c>
      <c r="C553">
        <v>1978</v>
      </c>
      <c r="D553">
        <v>2.5395999999999998E-2</v>
      </c>
      <c r="E553">
        <v>0.216839</v>
      </c>
      <c r="F553">
        <v>0.79469299999999998</v>
      </c>
      <c r="G553">
        <v>1.30497</v>
      </c>
      <c r="H553">
        <v>1.5527</v>
      </c>
      <c r="I553">
        <v>1.5527</v>
      </c>
      <c r="J553">
        <v>1.5527</v>
      </c>
    </row>
    <row r="554" spans="1:10">
      <c r="A554" t="s">
        <v>162</v>
      </c>
      <c r="B554">
        <v>1</v>
      </c>
      <c r="C554">
        <v>1979</v>
      </c>
      <c r="D554">
        <v>2.7589200000000001E-2</v>
      </c>
      <c r="E554">
        <v>0.238979</v>
      </c>
      <c r="F554">
        <v>0.73195699999999997</v>
      </c>
      <c r="G554">
        <v>1.20899</v>
      </c>
      <c r="H554">
        <v>1.5974900000000001</v>
      </c>
      <c r="I554">
        <v>1.5974900000000001</v>
      </c>
      <c r="J554">
        <v>1.5974900000000001</v>
      </c>
    </row>
    <row r="555" spans="1:10">
      <c r="A555" t="s">
        <v>162</v>
      </c>
      <c r="B555">
        <v>1</v>
      </c>
      <c r="C555">
        <v>1980</v>
      </c>
      <c r="D555">
        <v>2.6997E-2</v>
      </c>
      <c r="E555">
        <v>0.1996</v>
      </c>
      <c r="F555">
        <v>0.59444600000000003</v>
      </c>
      <c r="G555">
        <v>1.0980300000000001</v>
      </c>
      <c r="H555">
        <v>1.69364</v>
      </c>
      <c r="I555">
        <v>1.69364</v>
      </c>
      <c r="J555">
        <v>1.69364</v>
      </c>
    </row>
    <row r="556" spans="1:10">
      <c r="A556" t="s">
        <v>162</v>
      </c>
      <c r="B556">
        <v>1</v>
      </c>
      <c r="C556">
        <v>1981</v>
      </c>
      <c r="D556">
        <v>3.4588300000000002E-2</v>
      </c>
      <c r="E556">
        <v>0.28782600000000003</v>
      </c>
      <c r="F556">
        <v>0.83008300000000002</v>
      </c>
      <c r="G556">
        <v>1.2033499999999999</v>
      </c>
      <c r="H556">
        <v>1.5480499999999999</v>
      </c>
      <c r="I556">
        <v>1.5480499999999999</v>
      </c>
      <c r="J556">
        <v>1.5480499999999999</v>
      </c>
    </row>
    <row r="557" spans="1:10">
      <c r="A557" t="s">
        <v>162</v>
      </c>
      <c r="B557">
        <v>1</v>
      </c>
      <c r="C557">
        <v>1982</v>
      </c>
      <c r="D557">
        <v>6.7024399999999998E-2</v>
      </c>
      <c r="E557">
        <v>0.36610700000000002</v>
      </c>
      <c r="F557">
        <v>0.65069299999999997</v>
      </c>
      <c r="G557">
        <v>1.07989</v>
      </c>
      <c r="H557">
        <v>1.6121000000000001</v>
      </c>
      <c r="I557">
        <v>1.6121000000000001</v>
      </c>
      <c r="J557">
        <v>1.6121000000000001</v>
      </c>
    </row>
    <row r="558" spans="1:10">
      <c r="A558" t="s">
        <v>162</v>
      </c>
      <c r="B558">
        <v>1</v>
      </c>
      <c r="C558">
        <v>1983</v>
      </c>
      <c r="D558">
        <v>6.216E-2</v>
      </c>
      <c r="E558">
        <v>0.34564099999999998</v>
      </c>
      <c r="F558">
        <v>0.85143100000000005</v>
      </c>
      <c r="G558">
        <v>1.20136</v>
      </c>
      <c r="H558">
        <v>1.5131399999999999</v>
      </c>
      <c r="I558">
        <v>1.5131399999999999</v>
      </c>
      <c r="J558">
        <v>1.5131399999999999</v>
      </c>
    </row>
    <row r="559" spans="1:10">
      <c r="A559" t="s">
        <v>162</v>
      </c>
      <c r="B559">
        <v>1</v>
      </c>
      <c r="C559">
        <v>1984</v>
      </c>
      <c r="D559">
        <v>3.3022099999999999E-2</v>
      </c>
      <c r="E559">
        <v>0.27840399999999998</v>
      </c>
      <c r="F559">
        <v>0.79060200000000003</v>
      </c>
      <c r="G559">
        <v>1.1908799999999999</v>
      </c>
      <c r="H559">
        <v>1.5690299999999999</v>
      </c>
      <c r="I559">
        <v>1.5690299999999999</v>
      </c>
      <c r="J559">
        <v>1.5690299999999999</v>
      </c>
    </row>
    <row r="560" spans="1:10">
      <c r="A560" t="s">
        <v>162</v>
      </c>
      <c r="B560">
        <v>1</v>
      </c>
      <c r="C560">
        <v>1985</v>
      </c>
      <c r="D560">
        <v>2.4593799999999999E-2</v>
      </c>
      <c r="E560">
        <v>0.18950900000000001</v>
      </c>
      <c r="F560">
        <v>0.51932199999999995</v>
      </c>
      <c r="G560">
        <v>1.04114</v>
      </c>
      <c r="H560">
        <v>1.7418100000000001</v>
      </c>
      <c r="I560">
        <v>1.7418100000000001</v>
      </c>
      <c r="J560">
        <v>1.7418100000000001</v>
      </c>
    </row>
    <row r="561" spans="1:10">
      <c r="A561" t="s">
        <v>162</v>
      </c>
      <c r="B561">
        <v>1</v>
      </c>
      <c r="C561">
        <v>1986</v>
      </c>
      <c r="D561">
        <v>2.6022900000000002E-2</v>
      </c>
      <c r="E561">
        <v>0.21786700000000001</v>
      </c>
      <c r="F561">
        <v>0.52164900000000003</v>
      </c>
      <c r="G561">
        <v>1.0024500000000001</v>
      </c>
      <c r="H561">
        <v>1.744</v>
      </c>
      <c r="I561">
        <v>1.744</v>
      </c>
      <c r="J561">
        <v>1.744</v>
      </c>
    </row>
    <row r="562" spans="1:10">
      <c r="A562" t="s">
        <v>162</v>
      </c>
      <c r="B562">
        <v>1</v>
      </c>
      <c r="C562">
        <v>1987</v>
      </c>
      <c r="D562">
        <v>3.3766499999999998E-2</v>
      </c>
      <c r="E562">
        <v>0.19741800000000001</v>
      </c>
      <c r="F562">
        <v>0.49137999999999998</v>
      </c>
      <c r="G562">
        <v>1.0172399999999999</v>
      </c>
      <c r="H562">
        <v>1.7534000000000001</v>
      </c>
      <c r="I562">
        <v>1.7534000000000001</v>
      </c>
      <c r="J562">
        <v>1.7534000000000001</v>
      </c>
    </row>
    <row r="563" spans="1:10">
      <c r="A563" t="s">
        <v>162</v>
      </c>
      <c r="B563">
        <v>1</v>
      </c>
      <c r="C563">
        <v>1988</v>
      </c>
      <c r="D563">
        <v>5.0224499999999998E-2</v>
      </c>
      <c r="E563">
        <v>0.38777099999999998</v>
      </c>
      <c r="F563">
        <v>0.76388100000000003</v>
      </c>
      <c r="G563">
        <v>1.0757300000000001</v>
      </c>
      <c r="H563">
        <v>1.57413</v>
      </c>
      <c r="I563">
        <v>1.57413</v>
      </c>
      <c r="J563">
        <v>1.57413</v>
      </c>
    </row>
    <row r="564" spans="1:10">
      <c r="A564" t="s">
        <v>162</v>
      </c>
      <c r="B564">
        <v>1</v>
      </c>
      <c r="C564">
        <v>1989</v>
      </c>
      <c r="D564">
        <v>3.9756899999999998E-2</v>
      </c>
      <c r="E564">
        <v>0.29731800000000003</v>
      </c>
      <c r="F564">
        <v>0.95107699999999995</v>
      </c>
      <c r="G564">
        <v>1.36147</v>
      </c>
      <c r="H564">
        <v>1.4501299999999999</v>
      </c>
      <c r="I564">
        <v>1.4501299999999999</v>
      </c>
      <c r="J564">
        <v>1.4501299999999999</v>
      </c>
    </row>
    <row r="565" spans="1:10">
      <c r="A565" t="s">
        <v>162</v>
      </c>
      <c r="B565">
        <v>1</v>
      </c>
      <c r="C565">
        <v>1990</v>
      </c>
      <c r="D565">
        <v>4.5111800000000001E-2</v>
      </c>
      <c r="E565">
        <v>0.26053300000000001</v>
      </c>
      <c r="F565">
        <v>0.699237</v>
      </c>
      <c r="G565">
        <v>1.1183799999999999</v>
      </c>
      <c r="H565">
        <v>1.62558</v>
      </c>
      <c r="I565">
        <v>1.62558</v>
      </c>
      <c r="J565">
        <v>1.62558</v>
      </c>
    </row>
    <row r="566" spans="1:10">
      <c r="A566" t="s">
        <v>162</v>
      </c>
      <c r="B566">
        <v>1</v>
      </c>
      <c r="C566">
        <v>1991</v>
      </c>
      <c r="D566">
        <v>3.5960499999999999E-2</v>
      </c>
      <c r="E566">
        <v>0.252583</v>
      </c>
      <c r="F566">
        <v>0.79977600000000004</v>
      </c>
      <c r="G566">
        <v>1.2697000000000001</v>
      </c>
      <c r="H566">
        <v>1.5473300000000001</v>
      </c>
      <c r="I566">
        <v>1.5473300000000001</v>
      </c>
      <c r="J566">
        <v>1.5473300000000001</v>
      </c>
    </row>
    <row r="567" spans="1:10">
      <c r="A567" t="s">
        <v>162</v>
      </c>
      <c r="B567">
        <v>1</v>
      </c>
      <c r="C567">
        <v>1992</v>
      </c>
      <c r="D567">
        <v>3.7994899999999998E-2</v>
      </c>
      <c r="E567">
        <v>0.30723200000000001</v>
      </c>
      <c r="F567">
        <v>0.82220300000000002</v>
      </c>
      <c r="G567">
        <v>1.22553</v>
      </c>
      <c r="H567">
        <v>1.5356799999999999</v>
      </c>
      <c r="I567">
        <v>1.5356799999999999</v>
      </c>
      <c r="J567">
        <v>1.5356799999999999</v>
      </c>
    </row>
    <row r="568" spans="1:10">
      <c r="A568" t="s">
        <v>162</v>
      </c>
      <c r="B568">
        <v>1</v>
      </c>
      <c r="C568">
        <v>1993</v>
      </c>
      <c r="D568">
        <v>4.96517E-2</v>
      </c>
      <c r="E568">
        <v>0.44525300000000001</v>
      </c>
      <c r="F568">
        <v>0.95984199999999997</v>
      </c>
      <c r="G568">
        <v>1.1892499999999999</v>
      </c>
      <c r="H568">
        <v>1.452</v>
      </c>
      <c r="I568">
        <v>1.452</v>
      </c>
      <c r="J568">
        <v>1.452</v>
      </c>
    </row>
    <row r="569" spans="1:10">
      <c r="A569" t="s">
        <v>162</v>
      </c>
      <c r="B569">
        <v>1</v>
      </c>
      <c r="C569">
        <v>1994</v>
      </c>
      <c r="D569">
        <v>4.5869199999999999E-2</v>
      </c>
      <c r="E569">
        <v>0.397818</v>
      </c>
      <c r="F569">
        <v>0.943855</v>
      </c>
      <c r="G569">
        <v>1.30722</v>
      </c>
      <c r="H569">
        <v>1.4350799999999999</v>
      </c>
      <c r="I569">
        <v>1.4350799999999999</v>
      </c>
      <c r="J569">
        <v>1.4350799999999999</v>
      </c>
    </row>
    <row r="570" spans="1:10">
      <c r="A570" t="s">
        <v>162</v>
      </c>
      <c r="B570">
        <v>1</v>
      </c>
      <c r="C570">
        <v>1995</v>
      </c>
      <c r="D570">
        <v>7.2633400000000001E-2</v>
      </c>
      <c r="E570">
        <v>0.359292</v>
      </c>
      <c r="F570">
        <v>0.78641000000000005</v>
      </c>
      <c r="G570">
        <v>1.26051</v>
      </c>
      <c r="H570">
        <v>1.50705</v>
      </c>
      <c r="I570">
        <v>1.50705</v>
      </c>
      <c r="J570">
        <v>1.50705</v>
      </c>
    </row>
    <row r="571" spans="1:10">
      <c r="A571" t="s">
        <v>162</v>
      </c>
      <c r="B571">
        <v>1</v>
      </c>
      <c r="C571">
        <v>1996</v>
      </c>
      <c r="D571">
        <v>8.45244E-2</v>
      </c>
      <c r="E571">
        <v>0.75034500000000004</v>
      </c>
      <c r="F571">
        <v>1.53603</v>
      </c>
      <c r="G571">
        <v>1.4352499999999999</v>
      </c>
      <c r="H571">
        <v>1.0646199999999999</v>
      </c>
      <c r="I571">
        <v>1.0646199999999999</v>
      </c>
      <c r="J571">
        <v>1.0646199999999999</v>
      </c>
    </row>
    <row r="572" spans="1:10">
      <c r="A572" t="s">
        <v>162</v>
      </c>
      <c r="B572">
        <v>1</v>
      </c>
      <c r="C572">
        <v>1997</v>
      </c>
      <c r="D572">
        <v>6.8314299999999994E-2</v>
      </c>
      <c r="E572">
        <v>0.49494700000000003</v>
      </c>
      <c r="F572">
        <v>1.17919</v>
      </c>
      <c r="G572">
        <v>1.45058</v>
      </c>
      <c r="H572">
        <v>1.2689900000000001</v>
      </c>
      <c r="I572">
        <v>1.2689900000000001</v>
      </c>
      <c r="J572">
        <v>1.2689900000000001</v>
      </c>
    </row>
    <row r="573" spans="1:10">
      <c r="A573" t="s">
        <v>162</v>
      </c>
      <c r="B573">
        <v>1</v>
      </c>
      <c r="C573">
        <v>1998</v>
      </c>
      <c r="D573">
        <v>7.39287E-2</v>
      </c>
      <c r="E573">
        <v>0.59289499999999995</v>
      </c>
      <c r="F573">
        <v>1.4271199999999999</v>
      </c>
      <c r="G573">
        <v>1.4394899999999999</v>
      </c>
      <c r="H573">
        <v>1.1555200000000001</v>
      </c>
      <c r="I573">
        <v>1.1555200000000001</v>
      </c>
      <c r="J573">
        <v>1.1555200000000001</v>
      </c>
    </row>
    <row r="574" spans="1:10">
      <c r="A574" t="s">
        <v>162</v>
      </c>
      <c r="B574">
        <v>1</v>
      </c>
      <c r="C574">
        <v>1999</v>
      </c>
      <c r="D574">
        <v>6.91137E-2</v>
      </c>
      <c r="E574">
        <v>0.65970499999999999</v>
      </c>
      <c r="F574">
        <v>1.2585299999999999</v>
      </c>
      <c r="G574">
        <v>1.40656</v>
      </c>
      <c r="H574">
        <v>1.2020299999999999</v>
      </c>
      <c r="I574">
        <v>1.2020299999999999</v>
      </c>
      <c r="J574">
        <v>1.2020299999999999</v>
      </c>
    </row>
    <row r="575" spans="1:10">
      <c r="A575" t="s">
        <v>162</v>
      </c>
      <c r="B575">
        <v>1</v>
      </c>
      <c r="C575">
        <v>2000</v>
      </c>
      <c r="D575">
        <v>7.4967500000000006E-2</v>
      </c>
      <c r="E575">
        <v>0.451625</v>
      </c>
      <c r="F575">
        <v>0.97103799999999996</v>
      </c>
      <c r="G575">
        <v>1.3531500000000001</v>
      </c>
      <c r="H575">
        <v>1.38307</v>
      </c>
      <c r="I575">
        <v>1.38307</v>
      </c>
      <c r="J575">
        <v>1.38307</v>
      </c>
    </row>
    <row r="576" spans="1:10">
      <c r="A576" t="s">
        <v>162</v>
      </c>
      <c r="B576">
        <v>1</v>
      </c>
      <c r="C576">
        <v>2001</v>
      </c>
      <c r="D576">
        <v>7.0673399999999997E-2</v>
      </c>
      <c r="E576">
        <v>0.46181800000000001</v>
      </c>
      <c r="F576">
        <v>1.0536799999999999</v>
      </c>
      <c r="G576">
        <v>1.19798</v>
      </c>
      <c r="H576">
        <v>1.4052800000000001</v>
      </c>
      <c r="I576">
        <v>1.4052800000000001</v>
      </c>
      <c r="J576">
        <v>1.4052800000000001</v>
      </c>
    </row>
    <row r="577" spans="1:10">
      <c r="A577" t="s">
        <v>162</v>
      </c>
      <c r="B577">
        <v>1</v>
      </c>
      <c r="C577">
        <v>2002</v>
      </c>
      <c r="D577">
        <v>3.6740599999999998E-2</v>
      </c>
      <c r="E577">
        <v>0.250948</v>
      </c>
      <c r="F577">
        <v>0.85192400000000001</v>
      </c>
      <c r="G577">
        <v>1.2843199999999999</v>
      </c>
      <c r="H577">
        <v>1.52536</v>
      </c>
      <c r="I577">
        <v>1.52536</v>
      </c>
      <c r="J577">
        <v>1.52536</v>
      </c>
    </row>
    <row r="578" spans="1:10">
      <c r="A578" t="s">
        <v>162</v>
      </c>
      <c r="B578">
        <v>1</v>
      </c>
      <c r="C578">
        <v>2003</v>
      </c>
      <c r="D578">
        <v>2.3562900000000001E-2</v>
      </c>
      <c r="E578">
        <v>0.16422999999999999</v>
      </c>
      <c r="F578">
        <v>0.76752100000000001</v>
      </c>
      <c r="G578">
        <v>1.34741</v>
      </c>
      <c r="H578">
        <v>1.56576</v>
      </c>
      <c r="I578">
        <v>1.56576</v>
      </c>
      <c r="J578">
        <v>1.56576</v>
      </c>
    </row>
    <row r="579" spans="1:10">
      <c r="A579" t="s">
        <v>162</v>
      </c>
      <c r="B579">
        <v>1</v>
      </c>
      <c r="C579">
        <v>2004</v>
      </c>
      <c r="D579">
        <v>2.1369800000000001E-2</v>
      </c>
      <c r="E579">
        <v>0.20765600000000001</v>
      </c>
      <c r="F579">
        <v>1.1252899999999999</v>
      </c>
      <c r="G579">
        <v>1.4518200000000001</v>
      </c>
      <c r="H579">
        <v>1.39795</v>
      </c>
      <c r="I579">
        <v>1.39795</v>
      </c>
      <c r="J579">
        <v>1.39795</v>
      </c>
    </row>
    <row r="580" spans="1:10">
      <c r="A580" t="s">
        <v>162</v>
      </c>
      <c r="B580">
        <v>1</v>
      </c>
      <c r="C580">
        <v>2005</v>
      </c>
      <c r="D580">
        <v>1.8999100000000001E-2</v>
      </c>
      <c r="E580">
        <v>0.15380099999999999</v>
      </c>
      <c r="F580">
        <v>0.80536200000000002</v>
      </c>
      <c r="G580">
        <v>1.4716199999999999</v>
      </c>
      <c r="H580">
        <v>1.51674</v>
      </c>
      <c r="I580">
        <v>1.51674</v>
      </c>
      <c r="J580">
        <v>1.51674</v>
      </c>
    </row>
    <row r="581" spans="1:10">
      <c r="A581" t="s">
        <v>162</v>
      </c>
      <c r="B581">
        <v>1</v>
      </c>
      <c r="C581">
        <v>2006</v>
      </c>
      <c r="D581">
        <v>2.2593800000000001E-2</v>
      </c>
      <c r="E581">
        <v>0.17894399999999999</v>
      </c>
      <c r="F581">
        <v>0.75031300000000001</v>
      </c>
      <c r="G581">
        <v>1.2418499999999999</v>
      </c>
      <c r="H581">
        <v>1.6021000000000001</v>
      </c>
      <c r="I581">
        <v>1.6021000000000001</v>
      </c>
      <c r="J581">
        <v>1.6021000000000001</v>
      </c>
    </row>
    <row r="582" spans="1:10">
      <c r="A582" t="s">
        <v>162</v>
      </c>
      <c r="B582">
        <v>1</v>
      </c>
      <c r="C582">
        <v>2007</v>
      </c>
      <c r="D582">
        <v>2.69457E-2</v>
      </c>
      <c r="E582">
        <v>0.20838200000000001</v>
      </c>
      <c r="F582">
        <v>0.88550799999999996</v>
      </c>
      <c r="G582">
        <v>1.3669100000000001</v>
      </c>
      <c r="H582">
        <v>1.5040800000000001</v>
      </c>
      <c r="I582">
        <v>1.5040800000000001</v>
      </c>
      <c r="J582">
        <v>1.5040800000000001</v>
      </c>
    </row>
    <row r="583" spans="1:10">
      <c r="A583" t="s">
        <v>162</v>
      </c>
      <c r="B583">
        <v>1</v>
      </c>
      <c r="C583">
        <v>2008</v>
      </c>
      <c r="D583">
        <v>4.1124399999999998E-2</v>
      </c>
      <c r="E583">
        <v>0.294354</v>
      </c>
      <c r="F583">
        <v>1.01003</v>
      </c>
      <c r="G583">
        <v>1.44763</v>
      </c>
      <c r="H583">
        <v>1.40229</v>
      </c>
      <c r="I583">
        <v>1.40229</v>
      </c>
      <c r="J583">
        <v>1.40229</v>
      </c>
    </row>
    <row r="584" spans="1:10">
      <c r="A584" t="s">
        <v>162</v>
      </c>
      <c r="B584">
        <v>1</v>
      </c>
      <c r="C584">
        <v>2009</v>
      </c>
      <c r="D584">
        <v>3.4982899999999997E-2</v>
      </c>
      <c r="E584">
        <v>0.280887</v>
      </c>
      <c r="F584">
        <v>1.2068000000000001</v>
      </c>
      <c r="G584">
        <v>1.6405099999999999</v>
      </c>
      <c r="H584">
        <v>1.27894</v>
      </c>
      <c r="I584">
        <v>1.27894</v>
      </c>
      <c r="J584">
        <v>1.27894</v>
      </c>
    </row>
    <row r="585" spans="1:10">
      <c r="A585" t="s">
        <v>162</v>
      </c>
      <c r="B585">
        <v>1</v>
      </c>
      <c r="C585">
        <v>2010</v>
      </c>
      <c r="D585">
        <v>3.8013100000000001E-2</v>
      </c>
      <c r="E585">
        <v>0.30874000000000001</v>
      </c>
      <c r="F585">
        <v>0.98474700000000004</v>
      </c>
      <c r="G585">
        <v>1.2954000000000001</v>
      </c>
      <c r="H585">
        <v>1.4577</v>
      </c>
      <c r="I585">
        <v>1.4577</v>
      </c>
      <c r="J585">
        <v>1.4577</v>
      </c>
    </row>
    <row r="586" spans="1:10">
      <c r="A586" t="s">
        <v>162</v>
      </c>
      <c r="B586">
        <v>1</v>
      </c>
      <c r="C586">
        <v>2011</v>
      </c>
      <c r="D586">
        <v>3.9917300000000003E-2</v>
      </c>
      <c r="E586">
        <v>0.32643800000000001</v>
      </c>
      <c r="F586">
        <v>1.0434300000000001</v>
      </c>
      <c r="G586">
        <v>1.3907400000000001</v>
      </c>
      <c r="H586">
        <v>1.3998200000000001</v>
      </c>
      <c r="I586">
        <v>1.3998200000000001</v>
      </c>
      <c r="J586">
        <v>1.3998200000000001</v>
      </c>
    </row>
    <row r="587" spans="1:10">
      <c r="A587" t="s">
        <v>162</v>
      </c>
      <c r="B587">
        <v>1</v>
      </c>
      <c r="C587">
        <v>2012</v>
      </c>
      <c r="D587">
        <v>2.7442399999999999E-2</v>
      </c>
      <c r="E587">
        <v>0.27807100000000001</v>
      </c>
      <c r="F587">
        <v>1.07216</v>
      </c>
      <c r="G587">
        <v>1.40391</v>
      </c>
      <c r="H587">
        <v>1.4061399999999999</v>
      </c>
      <c r="I587">
        <v>1.4061399999999999</v>
      </c>
      <c r="J587">
        <v>1.4061399999999999</v>
      </c>
    </row>
    <row r="588" spans="1:10">
      <c r="A588" t="s">
        <v>162</v>
      </c>
      <c r="B588">
        <v>1</v>
      </c>
      <c r="C588">
        <v>2013</v>
      </c>
      <c r="D588">
        <v>2.7442399999999999E-2</v>
      </c>
      <c r="E588">
        <v>0.27807100000000001</v>
      </c>
      <c r="F588">
        <v>1.07216</v>
      </c>
      <c r="G588">
        <v>1.40391</v>
      </c>
      <c r="H588">
        <v>1.4061399999999999</v>
      </c>
      <c r="I588">
        <v>1.4061399999999999</v>
      </c>
      <c r="J588">
        <v>1.4061399999999999</v>
      </c>
    </row>
    <row r="589" spans="1:10">
      <c r="A589" t="s">
        <v>162</v>
      </c>
      <c r="B589">
        <v>1</v>
      </c>
      <c r="C589">
        <v>2014</v>
      </c>
      <c r="D589">
        <v>2.7442399999999999E-2</v>
      </c>
      <c r="E589">
        <v>0.27807100000000001</v>
      </c>
      <c r="F589">
        <v>1.07216</v>
      </c>
      <c r="G589">
        <v>1.40391</v>
      </c>
      <c r="H589">
        <v>1.4061399999999999</v>
      </c>
      <c r="I589">
        <v>1.4061399999999999</v>
      </c>
      <c r="J589">
        <v>1.4061399999999999</v>
      </c>
    </row>
    <row r="590" spans="1:10">
      <c r="A590" t="s">
        <v>162</v>
      </c>
      <c r="B590">
        <v>2</v>
      </c>
      <c r="C590">
        <v>1950</v>
      </c>
      <c r="D590">
        <v>1.6653000000000001E-2</v>
      </c>
      <c r="E590">
        <v>0.21840799999999999</v>
      </c>
      <c r="F590">
        <v>0.80076000000000003</v>
      </c>
      <c r="G590">
        <v>1.2588299999999999</v>
      </c>
      <c r="H590">
        <v>1.5684499999999999</v>
      </c>
      <c r="I590">
        <v>1.5684499999999999</v>
      </c>
      <c r="J590">
        <v>1.5684499999999999</v>
      </c>
    </row>
    <row r="591" spans="1:10">
      <c r="A591" t="s">
        <v>162</v>
      </c>
      <c r="B591">
        <v>2</v>
      </c>
      <c r="C591">
        <v>1951</v>
      </c>
      <c r="D591">
        <v>1.6653000000000001E-2</v>
      </c>
      <c r="E591">
        <v>0.21840799999999999</v>
      </c>
      <c r="F591">
        <v>0.80076000000000003</v>
      </c>
      <c r="G591">
        <v>1.2588299999999999</v>
      </c>
      <c r="H591">
        <v>1.5684499999999999</v>
      </c>
      <c r="I591">
        <v>1.5684499999999999</v>
      </c>
      <c r="J591">
        <v>1.5684499999999999</v>
      </c>
    </row>
    <row r="592" spans="1:10">
      <c r="A592" t="s">
        <v>162</v>
      </c>
      <c r="B592">
        <v>2</v>
      </c>
      <c r="C592">
        <v>1952</v>
      </c>
      <c r="D592">
        <v>1.6653000000000001E-2</v>
      </c>
      <c r="E592">
        <v>0.21840799999999999</v>
      </c>
      <c r="F592">
        <v>0.80076000000000003</v>
      </c>
      <c r="G592">
        <v>1.2588299999999999</v>
      </c>
      <c r="H592">
        <v>1.5684499999999999</v>
      </c>
      <c r="I592">
        <v>1.5684499999999999</v>
      </c>
      <c r="J592">
        <v>1.5684499999999999</v>
      </c>
    </row>
    <row r="593" spans="1:10">
      <c r="A593" t="s">
        <v>162</v>
      </c>
      <c r="B593">
        <v>2</v>
      </c>
      <c r="C593">
        <v>1953</v>
      </c>
      <c r="D593">
        <v>1.6653000000000001E-2</v>
      </c>
      <c r="E593">
        <v>0.21840799999999999</v>
      </c>
      <c r="F593">
        <v>0.80076000000000003</v>
      </c>
      <c r="G593">
        <v>1.2588299999999999</v>
      </c>
      <c r="H593">
        <v>1.5684499999999999</v>
      </c>
      <c r="I593">
        <v>1.5684499999999999</v>
      </c>
      <c r="J593">
        <v>1.5684499999999999</v>
      </c>
    </row>
    <row r="594" spans="1:10">
      <c r="A594" t="s">
        <v>162</v>
      </c>
      <c r="B594">
        <v>2</v>
      </c>
      <c r="C594">
        <v>1954</v>
      </c>
      <c r="D594">
        <v>1.6653000000000001E-2</v>
      </c>
      <c r="E594">
        <v>0.21840799999999999</v>
      </c>
      <c r="F594">
        <v>0.80076000000000003</v>
      </c>
      <c r="G594">
        <v>1.2588299999999999</v>
      </c>
      <c r="H594">
        <v>1.5684499999999999</v>
      </c>
      <c r="I594">
        <v>1.5684499999999999</v>
      </c>
      <c r="J594">
        <v>1.5684499999999999</v>
      </c>
    </row>
    <row r="595" spans="1:10">
      <c r="A595" t="s">
        <v>162</v>
      </c>
      <c r="B595">
        <v>2</v>
      </c>
      <c r="C595">
        <v>1955</v>
      </c>
      <c r="D595">
        <v>1.6653000000000001E-2</v>
      </c>
      <c r="E595">
        <v>0.21840799999999999</v>
      </c>
      <c r="F595">
        <v>0.80076000000000003</v>
      </c>
      <c r="G595">
        <v>1.2588299999999999</v>
      </c>
      <c r="H595">
        <v>1.5684499999999999</v>
      </c>
      <c r="I595">
        <v>1.5684499999999999</v>
      </c>
      <c r="J595">
        <v>1.5684499999999999</v>
      </c>
    </row>
    <row r="596" spans="1:10">
      <c r="A596" t="s">
        <v>162</v>
      </c>
      <c r="B596">
        <v>2</v>
      </c>
      <c r="C596">
        <v>1956</v>
      </c>
      <c r="D596">
        <v>1.6653000000000001E-2</v>
      </c>
      <c r="E596">
        <v>0.21840799999999999</v>
      </c>
      <c r="F596">
        <v>0.80076000000000003</v>
      </c>
      <c r="G596">
        <v>1.2588299999999999</v>
      </c>
      <c r="H596">
        <v>1.5684499999999999</v>
      </c>
      <c r="I596">
        <v>1.5684499999999999</v>
      </c>
      <c r="J596">
        <v>1.5684499999999999</v>
      </c>
    </row>
    <row r="597" spans="1:10">
      <c r="A597" t="s">
        <v>162</v>
      </c>
      <c r="B597">
        <v>2</v>
      </c>
      <c r="C597">
        <v>1957</v>
      </c>
      <c r="D597">
        <v>1.6653000000000001E-2</v>
      </c>
      <c r="E597">
        <v>0.21840799999999999</v>
      </c>
      <c r="F597">
        <v>0.80076000000000003</v>
      </c>
      <c r="G597">
        <v>1.2588299999999999</v>
      </c>
      <c r="H597">
        <v>1.5684499999999999</v>
      </c>
      <c r="I597">
        <v>1.5684499999999999</v>
      </c>
      <c r="J597">
        <v>1.5684499999999999</v>
      </c>
    </row>
    <row r="598" spans="1:10">
      <c r="A598" t="s">
        <v>162</v>
      </c>
      <c r="B598">
        <v>2</v>
      </c>
      <c r="C598">
        <v>1958</v>
      </c>
      <c r="D598">
        <v>1.6653000000000001E-2</v>
      </c>
      <c r="E598">
        <v>0.21840799999999999</v>
      </c>
      <c r="F598">
        <v>0.80076000000000003</v>
      </c>
      <c r="G598">
        <v>1.2588299999999999</v>
      </c>
      <c r="H598">
        <v>1.5684499999999999</v>
      </c>
      <c r="I598">
        <v>1.5684499999999999</v>
      </c>
      <c r="J598">
        <v>1.5684499999999999</v>
      </c>
    </row>
    <row r="599" spans="1:10">
      <c r="A599" t="s">
        <v>162</v>
      </c>
      <c r="B599">
        <v>2</v>
      </c>
      <c r="C599">
        <v>1959</v>
      </c>
      <c r="D599">
        <v>1.6653000000000001E-2</v>
      </c>
      <c r="E599">
        <v>0.21840799999999999</v>
      </c>
      <c r="F599">
        <v>0.80076000000000003</v>
      </c>
      <c r="G599">
        <v>1.2588299999999999</v>
      </c>
      <c r="H599">
        <v>1.5684499999999999</v>
      </c>
      <c r="I599">
        <v>1.5684499999999999</v>
      </c>
      <c r="J599">
        <v>1.5684499999999999</v>
      </c>
    </row>
    <row r="600" spans="1:10">
      <c r="A600" t="s">
        <v>162</v>
      </c>
      <c r="B600">
        <v>2</v>
      </c>
      <c r="C600">
        <v>1960</v>
      </c>
      <c r="D600">
        <v>1.6653000000000001E-2</v>
      </c>
      <c r="E600">
        <v>0.21840799999999999</v>
      </c>
      <c r="F600">
        <v>0.80076000000000003</v>
      </c>
      <c r="G600">
        <v>1.2588299999999999</v>
      </c>
      <c r="H600">
        <v>1.5684499999999999</v>
      </c>
      <c r="I600">
        <v>1.5684499999999999</v>
      </c>
      <c r="J600">
        <v>1.5684499999999999</v>
      </c>
    </row>
    <row r="601" spans="1:10">
      <c r="A601" t="s">
        <v>162</v>
      </c>
      <c r="B601">
        <v>2</v>
      </c>
      <c r="C601">
        <v>1961</v>
      </c>
      <c r="D601">
        <v>1.6653000000000001E-2</v>
      </c>
      <c r="E601">
        <v>0.21840799999999999</v>
      </c>
      <c r="F601">
        <v>0.80076000000000003</v>
      </c>
      <c r="G601">
        <v>1.2588299999999999</v>
      </c>
      <c r="H601">
        <v>1.5684499999999999</v>
      </c>
      <c r="I601">
        <v>1.5684499999999999</v>
      </c>
      <c r="J601">
        <v>1.5684499999999999</v>
      </c>
    </row>
    <row r="602" spans="1:10">
      <c r="A602" t="s">
        <v>162</v>
      </c>
      <c r="B602">
        <v>2</v>
      </c>
      <c r="C602">
        <v>1962</v>
      </c>
      <c r="D602">
        <v>1.6653000000000001E-2</v>
      </c>
      <c r="E602">
        <v>0.21840799999999999</v>
      </c>
      <c r="F602">
        <v>0.80076000000000003</v>
      </c>
      <c r="G602">
        <v>1.2588299999999999</v>
      </c>
      <c r="H602">
        <v>1.5684499999999999</v>
      </c>
      <c r="I602">
        <v>1.5684499999999999</v>
      </c>
      <c r="J602">
        <v>1.5684499999999999</v>
      </c>
    </row>
    <row r="603" spans="1:10">
      <c r="A603" t="s">
        <v>162</v>
      </c>
      <c r="B603">
        <v>2</v>
      </c>
      <c r="C603">
        <v>1963</v>
      </c>
      <c r="D603">
        <v>1.6653000000000001E-2</v>
      </c>
      <c r="E603">
        <v>0.21840799999999999</v>
      </c>
      <c r="F603">
        <v>0.80076000000000003</v>
      </c>
      <c r="G603">
        <v>1.2588299999999999</v>
      </c>
      <c r="H603">
        <v>1.5684499999999999</v>
      </c>
      <c r="I603">
        <v>1.5684499999999999</v>
      </c>
      <c r="J603">
        <v>1.5684499999999999</v>
      </c>
    </row>
    <row r="604" spans="1:10">
      <c r="A604" t="s">
        <v>162</v>
      </c>
      <c r="B604">
        <v>2</v>
      </c>
      <c r="C604">
        <v>1964</v>
      </c>
      <c r="D604">
        <v>1.6653000000000001E-2</v>
      </c>
      <c r="E604">
        <v>0.21840799999999999</v>
      </c>
      <c r="F604">
        <v>0.80076000000000003</v>
      </c>
      <c r="G604">
        <v>1.2588299999999999</v>
      </c>
      <c r="H604">
        <v>1.5684499999999999</v>
      </c>
      <c r="I604">
        <v>1.5684499999999999</v>
      </c>
      <c r="J604">
        <v>1.5684499999999999</v>
      </c>
    </row>
    <row r="605" spans="1:10">
      <c r="A605" t="s">
        <v>162</v>
      </c>
      <c r="B605">
        <v>2</v>
      </c>
      <c r="C605">
        <v>1965</v>
      </c>
      <c r="D605">
        <v>1.6653000000000001E-2</v>
      </c>
      <c r="E605">
        <v>0.21840799999999999</v>
      </c>
      <c r="F605">
        <v>0.80076000000000003</v>
      </c>
      <c r="G605">
        <v>1.2588299999999999</v>
      </c>
      <c r="H605">
        <v>1.5684499999999999</v>
      </c>
      <c r="I605">
        <v>1.5684499999999999</v>
      </c>
      <c r="J605">
        <v>1.5684499999999999</v>
      </c>
    </row>
    <row r="606" spans="1:10">
      <c r="A606" t="s">
        <v>162</v>
      </c>
      <c r="B606">
        <v>2</v>
      </c>
      <c r="C606">
        <v>1966</v>
      </c>
      <c r="D606">
        <v>1.6653000000000001E-2</v>
      </c>
      <c r="E606">
        <v>0.21840799999999999</v>
      </c>
      <c r="F606">
        <v>0.80076000000000003</v>
      </c>
      <c r="G606">
        <v>1.2588299999999999</v>
      </c>
      <c r="H606">
        <v>1.5684499999999999</v>
      </c>
      <c r="I606">
        <v>1.5684499999999999</v>
      </c>
      <c r="J606">
        <v>1.5684499999999999</v>
      </c>
    </row>
    <row r="607" spans="1:10">
      <c r="A607" t="s">
        <v>162</v>
      </c>
      <c r="B607">
        <v>2</v>
      </c>
      <c r="C607">
        <v>1967</v>
      </c>
      <c r="D607">
        <v>1.6653000000000001E-2</v>
      </c>
      <c r="E607">
        <v>0.21840799999999999</v>
      </c>
      <c r="F607">
        <v>0.80076000000000003</v>
      </c>
      <c r="G607">
        <v>1.2588299999999999</v>
      </c>
      <c r="H607">
        <v>1.5684499999999999</v>
      </c>
      <c r="I607">
        <v>1.5684499999999999</v>
      </c>
      <c r="J607">
        <v>1.5684499999999999</v>
      </c>
    </row>
    <row r="608" spans="1:10">
      <c r="A608" t="s">
        <v>162</v>
      </c>
      <c r="B608">
        <v>2</v>
      </c>
      <c r="C608">
        <v>1968</v>
      </c>
      <c r="D608">
        <v>1.6653000000000001E-2</v>
      </c>
      <c r="E608">
        <v>0.21840799999999999</v>
      </c>
      <c r="F608">
        <v>0.80076000000000003</v>
      </c>
      <c r="G608">
        <v>1.2588299999999999</v>
      </c>
      <c r="H608">
        <v>1.5684499999999999</v>
      </c>
      <c r="I608">
        <v>1.5684499999999999</v>
      </c>
      <c r="J608">
        <v>1.5684499999999999</v>
      </c>
    </row>
    <row r="609" spans="1:10">
      <c r="A609" t="s">
        <v>162</v>
      </c>
      <c r="B609">
        <v>2</v>
      </c>
      <c r="C609">
        <v>1969</v>
      </c>
      <c r="D609">
        <v>1.6653000000000001E-2</v>
      </c>
      <c r="E609">
        <v>0.21840799999999999</v>
      </c>
      <c r="F609">
        <v>0.80076000000000003</v>
      </c>
      <c r="G609">
        <v>1.2588299999999999</v>
      </c>
      <c r="H609">
        <v>1.5684499999999999</v>
      </c>
      <c r="I609">
        <v>1.5684499999999999</v>
      </c>
      <c r="J609">
        <v>1.5684499999999999</v>
      </c>
    </row>
    <row r="610" spans="1:10">
      <c r="A610" t="s">
        <v>162</v>
      </c>
      <c r="B610">
        <v>2</v>
      </c>
      <c r="C610">
        <v>1970</v>
      </c>
      <c r="D610">
        <v>1.6653000000000001E-2</v>
      </c>
      <c r="E610">
        <v>0.21840799999999999</v>
      </c>
      <c r="F610">
        <v>0.80076000000000003</v>
      </c>
      <c r="G610">
        <v>1.2588299999999999</v>
      </c>
      <c r="H610">
        <v>1.5684499999999999</v>
      </c>
      <c r="I610">
        <v>1.5684499999999999</v>
      </c>
      <c r="J610">
        <v>1.5684499999999999</v>
      </c>
    </row>
    <row r="611" spans="1:10">
      <c r="A611" t="s">
        <v>162</v>
      </c>
      <c r="B611">
        <v>2</v>
      </c>
      <c r="C611">
        <v>1971</v>
      </c>
      <c r="D611">
        <v>1.6653000000000001E-2</v>
      </c>
      <c r="E611">
        <v>0.21840799999999999</v>
      </c>
      <c r="F611">
        <v>0.80076000000000003</v>
      </c>
      <c r="G611">
        <v>1.2588299999999999</v>
      </c>
      <c r="H611">
        <v>1.5684499999999999</v>
      </c>
      <c r="I611">
        <v>1.5684499999999999</v>
      </c>
      <c r="J611">
        <v>1.5684499999999999</v>
      </c>
    </row>
    <row r="612" spans="1:10">
      <c r="A612" t="s">
        <v>162</v>
      </c>
      <c r="B612">
        <v>2</v>
      </c>
      <c r="C612">
        <v>1972</v>
      </c>
      <c r="D612">
        <v>1.6653000000000001E-2</v>
      </c>
      <c r="E612">
        <v>0.21840799999999999</v>
      </c>
      <c r="F612">
        <v>0.80076000000000003</v>
      </c>
      <c r="G612">
        <v>1.2588299999999999</v>
      </c>
      <c r="H612">
        <v>1.5684499999999999</v>
      </c>
      <c r="I612">
        <v>1.5684499999999999</v>
      </c>
      <c r="J612">
        <v>1.5684499999999999</v>
      </c>
    </row>
    <row r="613" spans="1:10">
      <c r="A613" t="s">
        <v>162</v>
      </c>
      <c r="B613">
        <v>2</v>
      </c>
      <c r="C613">
        <v>1973</v>
      </c>
      <c r="D613">
        <v>1.6653000000000001E-2</v>
      </c>
      <c r="E613">
        <v>0.21840799999999999</v>
      </c>
      <c r="F613">
        <v>0.80076000000000003</v>
      </c>
      <c r="G613">
        <v>1.2588299999999999</v>
      </c>
      <c r="H613">
        <v>1.5684499999999999</v>
      </c>
      <c r="I613">
        <v>1.5684499999999999</v>
      </c>
      <c r="J613">
        <v>1.5684499999999999</v>
      </c>
    </row>
    <row r="614" spans="1:10">
      <c r="A614" t="s">
        <v>162</v>
      </c>
      <c r="B614">
        <v>2</v>
      </c>
      <c r="C614">
        <v>1974</v>
      </c>
      <c r="D614">
        <v>1.6653000000000001E-2</v>
      </c>
      <c r="E614">
        <v>0.21840799999999999</v>
      </c>
      <c r="F614">
        <v>0.80076000000000003</v>
      </c>
      <c r="G614">
        <v>1.2588299999999999</v>
      </c>
      <c r="H614">
        <v>1.5684499999999999</v>
      </c>
      <c r="I614">
        <v>1.5684499999999999</v>
      </c>
      <c r="J614">
        <v>1.5684499999999999</v>
      </c>
    </row>
    <row r="615" spans="1:10">
      <c r="A615" t="s">
        <v>162</v>
      </c>
      <c r="B615">
        <v>2</v>
      </c>
      <c r="C615">
        <v>1975</v>
      </c>
      <c r="D615">
        <v>1.6653000000000001E-2</v>
      </c>
      <c r="E615">
        <v>0.21840799999999999</v>
      </c>
      <c r="F615">
        <v>0.80076000000000003</v>
      </c>
      <c r="G615">
        <v>1.2588299999999999</v>
      </c>
      <c r="H615">
        <v>1.5684499999999999</v>
      </c>
      <c r="I615">
        <v>1.5684499999999999</v>
      </c>
      <c r="J615">
        <v>1.5684499999999999</v>
      </c>
    </row>
    <row r="616" spans="1:10">
      <c r="A616" t="s">
        <v>162</v>
      </c>
      <c r="B616">
        <v>2</v>
      </c>
      <c r="C616">
        <v>1976</v>
      </c>
      <c r="D616">
        <v>1.6653000000000001E-2</v>
      </c>
      <c r="E616">
        <v>0.21840799999999999</v>
      </c>
      <c r="F616">
        <v>0.80076000000000003</v>
      </c>
      <c r="G616">
        <v>1.2588299999999999</v>
      </c>
      <c r="H616">
        <v>1.5684499999999999</v>
      </c>
      <c r="I616">
        <v>1.5684499999999999</v>
      </c>
      <c r="J616">
        <v>1.5684499999999999</v>
      </c>
    </row>
    <row r="617" spans="1:10">
      <c r="A617" t="s">
        <v>162</v>
      </c>
      <c r="B617">
        <v>2</v>
      </c>
      <c r="C617">
        <v>1977</v>
      </c>
      <c r="D617">
        <v>1.6653000000000001E-2</v>
      </c>
      <c r="E617">
        <v>0.21840799999999999</v>
      </c>
      <c r="F617">
        <v>0.80076000000000003</v>
      </c>
      <c r="G617">
        <v>1.2588299999999999</v>
      </c>
      <c r="H617">
        <v>1.5684499999999999</v>
      </c>
      <c r="I617">
        <v>1.5684499999999999</v>
      </c>
      <c r="J617">
        <v>1.5684499999999999</v>
      </c>
    </row>
    <row r="618" spans="1:10">
      <c r="A618" t="s">
        <v>162</v>
      </c>
      <c r="B618">
        <v>2</v>
      </c>
      <c r="C618">
        <v>1978</v>
      </c>
      <c r="D618">
        <v>2.5395999999999998E-2</v>
      </c>
      <c r="E618">
        <v>0.216839</v>
      </c>
      <c r="F618">
        <v>0.79469299999999998</v>
      </c>
      <c r="G618">
        <v>1.30497</v>
      </c>
      <c r="H618">
        <v>1.5527</v>
      </c>
      <c r="I618">
        <v>1.5527</v>
      </c>
      <c r="J618">
        <v>1.5527</v>
      </c>
    </row>
    <row r="619" spans="1:10">
      <c r="A619" t="s">
        <v>162</v>
      </c>
      <c r="B619">
        <v>2</v>
      </c>
      <c r="C619">
        <v>1979</v>
      </c>
      <c r="D619">
        <v>2.7589200000000001E-2</v>
      </c>
      <c r="E619">
        <v>0.238979</v>
      </c>
      <c r="F619">
        <v>0.73195699999999997</v>
      </c>
      <c r="G619">
        <v>1.20899</v>
      </c>
      <c r="H619">
        <v>1.5974900000000001</v>
      </c>
      <c r="I619">
        <v>1.5974900000000001</v>
      </c>
      <c r="J619">
        <v>1.5974900000000001</v>
      </c>
    </row>
    <row r="620" spans="1:10">
      <c r="A620" t="s">
        <v>162</v>
      </c>
      <c r="B620">
        <v>2</v>
      </c>
      <c r="C620">
        <v>1980</v>
      </c>
      <c r="D620">
        <v>2.6997E-2</v>
      </c>
      <c r="E620">
        <v>0.1996</v>
      </c>
      <c r="F620">
        <v>0.59444600000000003</v>
      </c>
      <c r="G620">
        <v>1.0980300000000001</v>
      </c>
      <c r="H620">
        <v>1.69364</v>
      </c>
      <c r="I620">
        <v>1.69364</v>
      </c>
      <c r="J620">
        <v>1.69364</v>
      </c>
    </row>
    <row r="621" spans="1:10">
      <c r="A621" t="s">
        <v>162</v>
      </c>
      <c r="B621">
        <v>2</v>
      </c>
      <c r="C621">
        <v>1981</v>
      </c>
      <c r="D621">
        <v>3.4588300000000002E-2</v>
      </c>
      <c r="E621">
        <v>0.28782600000000003</v>
      </c>
      <c r="F621">
        <v>0.83008300000000002</v>
      </c>
      <c r="G621">
        <v>1.2033499999999999</v>
      </c>
      <c r="H621">
        <v>1.5480499999999999</v>
      </c>
      <c r="I621">
        <v>1.5480499999999999</v>
      </c>
      <c r="J621">
        <v>1.5480499999999999</v>
      </c>
    </row>
    <row r="622" spans="1:10">
      <c r="A622" t="s">
        <v>162</v>
      </c>
      <c r="B622">
        <v>2</v>
      </c>
      <c r="C622">
        <v>1982</v>
      </c>
      <c r="D622">
        <v>6.7024399999999998E-2</v>
      </c>
      <c r="E622">
        <v>0.36610700000000002</v>
      </c>
      <c r="F622">
        <v>0.65069299999999997</v>
      </c>
      <c r="G622">
        <v>1.07989</v>
      </c>
      <c r="H622">
        <v>1.6121000000000001</v>
      </c>
      <c r="I622">
        <v>1.6121000000000001</v>
      </c>
      <c r="J622">
        <v>1.6121000000000001</v>
      </c>
    </row>
    <row r="623" spans="1:10">
      <c r="A623" t="s">
        <v>162</v>
      </c>
      <c r="B623">
        <v>2</v>
      </c>
      <c r="C623">
        <v>1983</v>
      </c>
      <c r="D623">
        <v>6.216E-2</v>
      </c>
      <c r="E623">
        <v>0.34564099999999998</v>
      </c>
      <c r="F623">
        <v>0.85143100000000005</v>
      </c>
      <c r="G623">
        <v>1.20136</v>
      </c>
      <c r="H623">
        <v>1.5131399999999999</v>
      </c>
      <c r="I623">
        <v>1.5131399999999999</v>
      </c>
      <c r="J623">
        <v>1.5131399999999999</v>
      </c>
    </row>
    <row r="624" spans="1:10">
      <c r="A624" t="s">
        <v>162</v>
      </c>
      <c r="B624">
        <v>2</v>
      </c>
      <c r="C624">
        <v>1984</v>
      </c>
      <c r="D624">
        <v>3.3022099999999999E-2</v>
      </c>
      <c r="E624">
        <v>0.27840399999999998</v>
      </c>
      <c r="F624">
        <v>0.79060200000000003</v>
      </c>
      <c r="G624">
        <v>1.1908799999999999</v>
      </c>
      <c r="H624">
        <v>1.5690299999999999</v>
      </c>
      <c r="I624">
        <v>1.5690299999999999</v>
      </c>
      <c r="J624">
        <v>1.5690299999999999</v>
      </c>
    </row>
    <row r="625" spans="1:10">
      <c r="A625" t="s">
        <v>162</v>
      </c>
      <c r="B625">
        <v>2</v>
      </c>
      <c r="C625">
        <v>1985</v>
      </c>
      <c r="D625">
        <v>2.4593799999999999E-2</v>
      </c>
      <c r="E625">
        <v>0.18950900000000001</v>
      </c>
      <c r="F625">
        <v>0.51932199999999995</v>
      </c>
      <c r="G625">
        <v>1.04114</v>
      </c>
      <c r="H625">
        <v>1.7418100000000001</v>
      </c>
      <c r="I625">
        <v>1.7418100000000001</v>
      </c>
      <c r="J625">
        <v>1.7418100000000001</v>
      </c>
    </row>
    <row r="626" spans="1:10">
      <c r="A626" t="s">
        <v>162</v>
      </c>
      <c r="B626">
        <v>2</v>
      </c>
      <c r="C626">
        <v>1986</v>
      </c>
      <c r="D626">
        <v>2.6022900000000002E-2</v>
      </c>
      <c r="E626">
        <v>0.21786700000000001</v>
      </c>
      <c r="F626">
        <v>0.52164900000000003</v>
      </c>
      <c r="G626">
        <v>1.0024500000000001</v>
      </c>
      <c r="H626">
        <v>1.744</v>
      </c>
      <c r="I626">
        <v>1.744</v>
      </c>
      <c r="J626">
        <v>1.744</v>
      </c>
    </row>
    <row r="627" spans="1:10">
      <c r="A627" t="s">
        <v>162</v>
      </c>
      <c r="B627">
        <v>2</v>
      </c>
      <c r="C627">
        <v>1987</v>
      </c>
      <c r="D627">
        <v>3.3766499999999998E-2</v>
      </c>
      <c r="E627">
        <v>0.19741800000000001</v>
      </c>
      <c r="F627">
        <v>0.49137999999999998</v>
      </c>
      <c r="G627">
        <v>1.0172399999999999</v>
      </c>
      <c r="H627">
        <v>1.7534000000000001</v>
      </c>
      <c r="I627">
        <v>1.7534000000000001</v>
      </c>
      <c r="J627">
        <v>1.7534000000000001</v>
      </c>
    </row>
    <row r="628" spans="1:10">
      <c r="A628" t="s">
        <v>162</v>
      </c>
      <c r="B628">
        <v>2</v>
      </c>
      <c r="C628">
        <v>1988</v>
      </c>
      <c r="D628">
        <v>5.0224499999999998E-2</v>
      </c>
      <c r="E628">
        <v>0.38777099999999998</v>
      </c>
      <c r="F628">
        <v>0.76388100000000003</v>
      </c>
      <c r="G628">
        <v>1.0757300000000001</v>
      </c>
      <c r="H628">
        <v>1.57413</v>
      </c>
      <c r="I628">
        <v>1.57413</v>
      </c>
      <c r="J628">
        <v>1.57413</v>
      </c>
    </row>
    <row r="629" spans="1:10">
      <c r="A629" t="s">
        <v>162</v>
      </c>
      <c r="B629">
        <v>2</v>
      </c>
      <c r="C629">
        <v>1989</v>
      </c>
      <c r="D629">
        <v>3.9756899999999998E-2</v>
      </c>
      <c r="E629">
        <v>0.29731800000000003</v>
      </c>
      <c r="F629">
        <v>0.95107699999999995</v>
      </c>
      <c r="G629">
        <v>1.36147</v>
      </c>
      <c r="H629">
        <v>1.4501299999999999</v>
      </c>
      <c r="I629">
        <v>1.4501299999999999</v>
      </c>
      <c r="J629">
        <v>1.4501299999999999</v>
      </c>
    </row>
    <row r="630" spans="1:10">
      <c r="A630" t="s">
        <v>162</v>
      </c>
      <c r="B630">
        <v>2</v>
      </c>
      <c r="C630">
        <v>1990</v>
      </c>
      <c r="D630">
        <v>4.5111800000000001E-2</v>
      </c>
      <c r="E630">
        <v>0.26053300000000001</v>
      </c>
      <c r="F630">
        <v>0.699237</v>
      </c>
      <c r="G630">
        <v>1.1183799999999999</v>
      </c>
      <c r="H630">
        <v>1.62558</v>
      </c>
      <c r="I630">
        <v>1.62558</v>
      </c>
      <c r="J630">
        <v>1.62558</v>
      </c>
    </row>
    <row r="631" spans="1:10">
      <c r="A631" t="s">
        <v>162</v>
      </c>
      <c r="B631">
        <v>2</v>
      </c>
      <c r="C631">
        <v>1991</v>
      </c>
      <c r="D631">
        <v>3.5960499999999999E-2</v>
      </c>
      <c r="E631">
        <v>0.252583</v>
      </c>
      <c r="F631">
        <v>0.79977600000000004</v>
      </c>
      <c r="G631">
        <v>1.2697000000000001</v>
      </c>
      <c r="H631">
        <v>1.5473300000000001</v>
      </c>
      <c r="I631">
        <v>1.5473300000000001</v>
      </c>
      <c r="J631">
        <v>1.5473300000000001</v>
      </c>
    </row>
    <row r="632" spans="1:10">
      <c r="A632" t="s">
        <v>162</v>
      </c>
      <c r="B632">
        <v>2</v>
      </c>
      <c r="C632">
        <v>1992</v>
      </c>
      <c r="D632">
        <v>3.7994899999999998E-2</v>
      </c>
      <c r="E632">
        <v>0.30723200000000001</v>
      </c>
      <c r="F632">
        <v>0.82220300000000002</v>
      </c>
      <c r="G632">
        <v>1.22553</v>
      </c>
      <c r="H632">
        <v>1.5356799999999999</v>
      </c>
      <c r="I632">
        <v>1.5356799999999999</v>
      </c>
      <c r="J632">
        <v>1.5356799999999999</v>
      </c>
    </row>
    <row r="633" spans="1:10">
      <c r="A633" t="s">
        <v>162</v>
      </c>
      <c r="B633">
        <v>2</v>
      </c>
      <c r="C633">
        <v>1993</v>
      </c>
      <c r="D633">
        <v>4.96517E-2</v>
      </c>
      <c r="E633">
        <v>0.44525300000000001</v>
      </c>
      <c r="F633">
        <v>0.95984199999999997</v>
      </c>
      <c r="G633">
        <v>1.1892499999999999</v>
      </c>
      <c r="H633">
        <v>1.452</v>
      </c>
      <c r="I633">
        <v>1.452</v>
      </c>
      <c r="J633">
        <v>1.452</v>
      </c>
    </row>
    <row r="634" spans="1:10">
      <c r="A634" t="s">
        <v>162</v>
      </c>
      <c r="B634">
        <v>2</v>
      </c>
      <c r="C634">
        <v>1994</v>
      </c>
      <c r="D634">
        <v>4.5869199999999999E-2</v>
      </c>
      <c r="E634">
        <v>0.397818</v>
      </c>
      <c r="F634">
        <v>0.943855</v>
      </c>
      <c r="G634">
        <v>1.30722</v>
      </c>
      <c r="H634">
        <v>1.4350799999999999</v>
      </c>
      <c r="I634">
        <v>1.4350799999999999</v>
      </c>
      <c r="J634">
        <v>1.4350799999999999</v>
      </c>
    </row>
    <row r="635" spans="1:10">
      <c r="A635" t="s">
        <v>162</v>
      </c>
      <c r="B635">
        <v>2</v>
      </c>
      <c r="C635">
        <v>1995</v>
      </c>
      <c r="D635">
        <v>7.2633400000000001E-2</v>
      </c>
      <c r="E635">
        <v>0.359292</v>
      </c>
      <c r="F635">
        <v>0.78641000000000005</v>
      </c>
      <c r="G635">
        <v>1.26051</v>
      </c>
      <c r="H635">
        <v>1.50705</v>
      </c>
      <c r="I635">
        <v>1.50705</v>
      </c>
      <c r="J635">
        <v>1.50705</v>
      </c>
    </row>
    <row r="636" spans="1:10">
      <c r="A636" t="s">
        <v>162</v>
      </c>
      <c r="B636">
        <v>2</v>
      </c>
      <c r="C636">
        <v>1996</v>
      </c>
      <c r="D636">
        <v>8.45244E-2</v>
      </c>
      <c r="E636">
        <v>0.75034500000000004</v>
      </c>
      <c r="F636">
        <v>1.53603</v>
      </c>
      <c r="G636">
        <v>1.4352499999999999</v>
      </c>
      <c r="H636">
        <v>1.0646199999999999</v>
      </c>
      <c r="I636">
        <v>1.0646199999999999</v>
      </c>
      <c r="J636">
        <v>1.0646199999999999</v>
      </c>
    </row>
    <row r="637" spans="1:10">
      <c r="A637" t="s">
        <v>162</v>
      </c>
      <c r="B637">
        <v>2</v>
      </c>
      <c r="C637">
        <v>1997</v>
      </c>
      <c r="D637">
        <v>6.8314299999999994E-2</v>
      </c>
      <c r="E637">
        <v>0.49494700000000003</v>
      </c>
      <c r="F637">
        <v>1.17919</v>
      </c>
      <c r="G637">
        <v>1.45058</v>
      </c>
      <c r="H637">
        <v>1.2689900000000001</v>
      </c>
      <c r="I637">
        <v>1.2689900000000001</v>
      </c>
      <c r="J637">
        <v>1.2689900000000001</v>
      </c>
    </row>
    <row r="638" spans="1:10">
      <c r="A638" t="s">
        <v>162</v>
      </c>
      <c r="B638">
        <v>2</v>
      </c>
      <c r="C638">
        <v>1998</v>
      </c>
      <c r="D638">
        <v>7.39287E-2</v>
      </c>
      <c r="E638">
        <v>0.59289499999999995</v>
      </c>
      <c r="F638">
        <v>1.4271199999999999</v>
      </c>
      <c r="G638">
        <v>1.4394899999999999</v>
      </c>
      <c r="H638">
        <v>1.1555200000000001</v>
      </c>
      <c r="I638">
        <v>1.1555200000000001</v>
      </c>
      <c r="J638">
        <v>1.1555200000000001</v>
      </c>
    </row>
    <row r="639" spans="1:10">
      <c r="A639" t="s">
        <v>162</v>
      </c>
      <c r="B639">
        <v>2</v>
      </c>
      <c r="C639">
        <v>1999</v>
      </c>
      <c r="D639">
        <v>6.91137E-2</v>
      </c>
      <c r="E639">
        <v>0.65970499999999999</v>
      </c>
      <c r="F639">
        <v>1.2585299999999999</v>
      </c>
      <c r="G639">
        <v>1.40656</v>
      </c>
      <c r="H639">
        <v>1.2020299999999999</v>
      </c>
      <c r="I639">
        <v>1.2020299999999999</v>
      </c>
      <c r="J639">
        <v>1.2020299999999999</v>
      </c>
    </row>
    <row r="640" spans="1:10">
      <c r="A640" t="s">
        <v>162</v>
      </c>
      <c r="B640">
        <v>2</v>
      </c>
      <c r="C640">
        <v>2000</v>
      </c>
      <c r="D640">
        <v>7.4967500000000006E-2</v>
      </c>
      <c r="E640">
        <v>0.451625</v>
      </c>
      <c r="F640">
        <v>0.97103799999999996</v>
      </c>
      <c r="G640">
        <v>1.3531500000000001</v>
      </c>
      <c r="H640">
        <v>1.38307</v>
      </c>
      <c r="I640">
        <v>1.38307</v>
      </c>
      <c r="J640">
        <v>1.38307</v>
      </c>
    </row>
    <row r="641" spans="1:10">
      <c r="A641" t="s">
        <v>162</v>
      </c>
      <c r="B641">
        <v>2</v>
      </c>
      <c r="C641">
        <v>2001</v>
      </c>
      <c r="D641">
        <v>7.0673399999999997E-2</v>
      </c>
      <c r="E641">
        <v>0.46181800000000001</v>
      </c>
      <c r="F641">
        <v>1.0536799999999999</v>
      </c>
      <c r="G641">
        <v>1.19798</v>
      </c>
      <c r="H641">
        <v>1.4052800000000001</v>
      </c>
      <c r="I641">
        <v>1.4052800000000001</v>
      </c>
      <c r="J641">
        <v>1.4052800000000001</v>
      </c>
    </row>
    <row r="642" spans="1:10">
      <c r="A642" t="s">
        <v>162</v>
      </c>
      <c r="B642">
        <v>2</v>
      </c>
      <c r="C642">
        <v>2002</v>
      </c>
      <c r="D642">
        <v>3.6740599999999998E-2</v>
      </c>
      <c r="E642">
        <v>0.250948</v>
      </c>
      <c r="F642">
        <v>0.85192400000000001</v>
      </c>
      <c r="G642">
        <v>1.2843199999999999</v>
      </c>
      <c r="H642">
        <v>1.52536</v>
      </c>
      <c r="I642">
        <v>1.52536</v>
      </c>
      <c r="J642">
        <v>1.52536</v>
      </c>
    </row>
    <row r="643" spans="1:10">
      <c r="A643" t="s">
        <v>162</v>
      </c>
      <c r="B643">
        <v>2</v>
      </c>
      <c r="C643">
        <v>2003</v>
      </c>
      <c r="D643">
        <v>2.3562900000000001E-2</v>
      </c>
      <c r="E643">
        <v>0.16422999999999999</v>
      </c>
      <c r="F643">
        <v>0.76752100000000001</v>
      </c>
      <c r="G643">
        <v>1.34741</v>
      </c>
      <c r="H643">
        <v>1.56576</v>
      </c>
      <c r="I643">
        <v>1.56576</v>
      </c>
      <c r="J643">
        <v>1.56576</v>
      </c>
    </row>
    <row r="644" spans="1:10">
      <c r="A644" t="s">
        <v>162</v>
      </c>
      <c r="B644">
        <v>2</v>
      </c>
      <c r="C644">
        <v>2004</v>
      </c>
      <c r="D644">
        <v>2.1369800000000001E-2</v>
      </c>
      <c r="E644">
        <v>0.20765600000000001</v>
      </c>
      <c r="F644">
        <v>1.1252899999999999</v>
      </c>
      <c r="G644">
        <v>1.4518200000000001</v>
      </c>
      <c r="H644">
        <v>1.39795</v>
      </c>
      <c r="I644">
        <v>1.39795</v>
      </c>
      <c r="J644">
        <v>1.39795</v>
      </c>
    </row>
    <row r="645" spans="1:10">
      <c r="A645" t="s">
        <v>162</v>
      </c>
      <c r="B645">
        <v>2</v>
      </c>
      <c r="C645">
        <v>2005</v>
      </c>
      <c r="D645">
        <v>1.8999100000000001E-2</v>
      </c>
      <c r="E645">
        <v>0.15380099999999999</v>
      </c>
      <c r="F645">
        <v>0.80536200000000002</v>
      </c>
      <c r="G645">
        <v>1.4716199999999999</v>
      </c>
      <c r="H645">
        <v>1.51674</v>
      </c>
      <c r="I645">
        <v>1.51674</v>
      </c>
      <c r="J645">
        <v>1.51674</v>
      </c>
    </row>
    <row r="646" spans="1:10">
      <c r="A646" t="s">
        <v>162</v>
      </c>
      <c r="B646">
        <v>2</v>
      </c>
      <c r="C646">
        <v>2006</v>
      </c>
      <c r="D646">
        <v>2.2593800000000001E-2</v>
      </c>
      <c r="E646">
        <v>0.17894399999999999</v>
      </c>
      <c r="F646">
        <v>0.75031300000000001</v>
      </c>
      <c r="G646">
        <v>1.2418499999999999</v>
      </c>
      <c r="H646">
        <v>1.6021000000000001</v>
      </c>
      <c r="I646">
        <v>1.6021000000000001</v>
      </c>
      <c r="J646">
        <v>1.6021000000000001</v>
      </c>
    </row>
    <row r="647" spans="1:10">
      <c r="A647" t="s">
        <v>162</v>
      </c>
      <c r="B647">
        <v>2</v>
      </c>
      <c r="C647">
        <v>2007</v>
      </c>
      <c r="D647">
        <v>2.69457E-2</v>
      </c>
      <c r="E647">
        <v>0.20838200000000001</v>
      </c>
      <c r="F647">
        <v>0.88550799999999996</v>
      </c>
      <c r="G647">
        <v>1.3669100000000001</v>
      </c>
      <c r="H647">
        <v>1.5040800000000001</v>
      </c>
      <c r="I647">
        <v>1.5040800000000001</v>
      </c>
      <c r="J647">
        <v>1.5040800000000001</v>
      </c>
    </row>
    <row r="648" spans="1:10">
      <c r="A648" t="s">
        <v>162</v>
      </c>
      <c r="B648">
        <v>2</v>
      </c>
      <c r="C648">
        <v>2008</v>
      </c>
      <c r="D648">
        <v>4.1124399999999998E-2</v>
      </c>
      <c r="E648">
        <v>0.294354</v>
      </c>
      <c r="F648">
        <v>1.01003</v>
      </c>
      <c r="G648">
        <v>1.44763</v>
      </c>
      <c r="H648">
        <v>1.40229</v>
      </c>
      <c r="I648">
        <v>1.40229</v>
      </c>
      <c r="J648">
        <v>1.40229</v>
      </c>
    </row>
    <row r="649" spans="1:10">
      <c r="A649" t="s">
        <v>162</v>
      </c>
      <c r="B649">
        <v>2</v>
      </c>
      <c r="C649">
        <v>2009</v>
      </c>
      <c r="D649">
        <v>3.4982899999999997E-2</v>
      </c>
      <c r="E649">
        <v>0.280887</v>
      </c>
      <c r="F649">
        <v>1.2068000000000001</v>
      </c>
      <c r="G649">
        <v>1.6405099999999999</v>
      </c>
      <c r="H649">
        <v>1.27894</v>
      </c>
      <c r="I649">
        <v>1.27894</v>
      </c>
      <c r="J649">
        <v>1.27894</v>
      </c>
    </row>
    <row r="650" spans="1:10">
      <c r="A650" t="s">
        <v>162</v>
      </c>
      <c r="B650">
        <v>2</v>
      </c>
      <c r="C650">
        <v>2010</v>
      </c>
      <c r="D650">
        <v>3.8013100000000001E-2</v>
      </c>
      <c r="E650">
        <v>0.30874000000000001</v>
      </c>
      <c r="F650">
        <v>0.98474700000000004</v>
      </c>
      <c r="G650">
        <v>1.2954000000000001</v>
      </c>
      <c r="H650">
        <v>1.4577</v>
      </c>
      <c r="I650">
        <v>1.4577</v>
      </c>
      <c r="J650">
        <v>1.4577</v>
      </c>
    </row>
    <row r="651" spans="1:10">
      <c r="A651" t="s">
        <v>162</v>
      </c>
      <c r="B651">
        <v>2</v>
      </c>
      <c r="C651">
        <v>2011</v>
      </c>
      <c r="D651">
        <v>3.9917300000000003E-2</v>
      </c>
      <c r="E651">
        <v>0.32643800000000001</v>
      </c>
      <c r="F651">
        <v>1.0434300000000001</v>
      </c>
      <c r="G651">
        <v>1.3907400000000001</v>
      </c>
      <c r="H651">
        <v>1.3998200000000001</v>
      </c>
      <c r="I651">
        <v>1.3998200000000001</v>
      </c>
      <c r="J651">
        <v>1.3998200000000001</v>
      </c>
    </row>
    <row r="652" spans="1:10">
      <c r="A652" t="s">
        <v>162</v>
      </c>
      <c r="B652">
        <v>2</v>
      </c>
      <c r="C652">
        <v>2012</v>
      </c>
      <c r="D652">
        <v>2.7442399999999999E-2</v>
      </c>
      <c r="E652">
        <v>0.27807100000000001</v>
      </c>
      <c r="F652">
        <v>1.07216</v>
      </c>
      <c r="G652">
        <v>1.40391</v>
      </c>
      <c r="H652">
        <v>1.4061399999999999</v>
      </c>
      <c r="I652">
        <v>1.4061399999999999</v>
      </c>
      <c r="J652">
        <v>1.4061399999999999</v>
      </c>
    </row>
    <row r="653" spans="1:10">
      <c r="A653" t="s">
        <v>162</v>
      </c>
      <c r="B653">
        <v>2</v>
      </c>
      <c r="C653">
        <v>2013</v>
      </c>
      <c r="D653">
        <v>2.7442399999999999E-2</v>
      </c>
      <c r="E653">
        <v>0.27807100000000001</v>
      </c>
      <c r="F653">
        <v>1.07216</v>
      </c>
      <c r="G653">
        <v>1.40391</v>
      </c>
      <c r="H653">
        <v>1.4061399999999999</v>
      </c>
      <c r="I653">
        <v>1.4061399999999999</v>
      </c>
      <c r="J653">
        <v>1.4061399999999999</v>
      </c>
    </row>
    <row r="654" spans="1:10">
      <c r="A654" t="s">
        <v>162</v>
      </c>
      <c r="B654">
        <v>2</v>
      </c>
      <c r="C654">
        <v>2014</v>
      </c>
      <c r="D654">
        <v>2.7442399999999999E-2</v>
      </c>
      <c r="E654">
        <v>0.27807100000000001</v>
      </c>
      <c r="F654">
        <v>1.07216</v>
      </c>
      <c r="G654">
        <v>1.40391</v>
      </c>
      <c r="H654">
        <v>1.4061399999999999</v>
      </c>
      <c r="I654">
        <v>1.4061399999999999</v>
      </c>
      <c r="J654">
        <v>1.4061399999999999</v>
      </c>
    </row>
    <row r="655" spans="1:10">
      <c r="A655" t="s">
        <v>179</v>
      </c>
      <c r="B655">
        <v>1</v>
      </c>
      <c r="C655">
        <v>1950</v>
      </c>
      <c r="D655">
        <v>1.6653000000000001E-2</v>
      </c>
      <c r="E655">
        <v>0.21840799999999999</v>
      </c>
      <c r="F655">
        <v>0.80076000000000003</v>
      </c>
      <c r="G655">
        <v>1.2588299999999999</v>
      </c>
      <c r="H655">
        <v>1.5684499999999999</v>
      </c>
      <c r="I655">
        <v>1.5684499999999999</v>
      </c>
      <c r="J655">
        <v>1.5684499999999999</v>
      </c>
    </row>
    <row r="656" spans="1:10">
      <c r="A656" t="s">
        <v>179</v>
      </c>
      <c r="B656">
        <v>1</v>
      </c>
      <c r="C656">
        <v>1951</v>
      </c>
      <c r="D656">
        <v>1.6653000000000001E-2</v>
      </c>
      <c r="E656">
        <v>0.21840799999999999</v>
      </c>
      <c r="F656">
        <v>0.80076000000000003</v>
      </c>
      <c r="G656">
        <v>1.2588299999999999</v>
      </c>
      <c r="H656">
        <v>1.5684499999999999</v>
      </c>
      <c r="I656">
        <v>1.5684499999999999</v>
      </c>
      <c r="J656">
        <v>1.5684499999999999</v>
      </c>
    </row>
    <row r="657" spans="1:10">
      <c r="A657" t="s">
        <v>179</v>
      </c>
      <c r="B657">
        <v>1</v>
      </c>
      <c r="C657">
        <v>1952</v>
      </c>
      <c r="D657">
        <v>1.6653000000000001E-2</v>
      </c>
      <c r="E657">
        <v>0.21840799999999999</v>
      </c>
      <c r="F657">
        <v>0.80076000000000003</v>
      </c>
      <c r="G657">
        <v>1.2588299999999999</v>
      </c>
      <c r="H657">
        <v>1.5684499999999999</v>
      </c>
      <c r="I657">
        <v>1.5684499999999999</v>
      </c>
      <c r="J657">
        <v>1.5684499999999999</v>
      </c>
    </row>
    <row r="658" spans="1:10">
      <c r="A658" t="s">
        <v>179</v>
      </c>
      <c r="B658">
        <v>1</v>
      </c>
      <c r="C658">
        <v>1953</v>
      </c>
      <c r="D658">
        <v>1.6653000000000001E-2</v>
      </c>
      <c r="E658">
        <v>0.21840799999999999</v>
      </c>
      <c r="F658">
        <v>0.80076000000000003</v>
      </c>
      <c r="G658">
        <v>1.2588299999999999</v>
      </c>
      <c r="H658">
        <v>1.5684499999999999</v>
      </c>
      <c r="I658">
        <v>1.5684499999999999</v>
      </c>
      <c r="J658">
        <v>1.5684499999999999</v>
      </c>
    </row>
    <row r="659" spans="1:10">
      <c r="A659" t="s">
        <v>179</v>
      </c>
      <c r="B659">
        <v>1</v>
      </c>
      <c r="C659">
        <v>1954</v>
      </c>
      <c r="D659">
        <v>1.6653000000000001E-2</v>
      </c>
      <c r="E659">
        <v>0.21840799999999999</v>
      </c>
      <c r="F659">
        <v>0.80076000000000003</v>
      </c>
      <c r="G659">
        <v>1.2588299999999999</v>
      </c>
      <c r="H659">
        <v>1.5684499999999999</v>
      </c>
      <c r="I659">
        <v>1.5684499999999999</v>
      </c>
      <c r="J659">
        <v>1.5684499999999999</v>
      </c>
    </row>
    <row r="660" spans="1:10">
      <c r="A660" t="s">
        <v>179</v>
      </c>
      <c r="B660">
        <v>1</v>
      </c>
      <c r="C660">
        <v>1955</v>
      </c>
      <c r="D660">
        <v>1.6653000000000001E-2</v>
      </c>
      <c r="E660">
        <v>0.21840799999999999</v>
      </c>
      <c r="F660">
        <v>0.80076000000000003</v>
      </c>
      <c r="G660">
        <v>1.2588299999999999</v>
      </c>
      <c r="H660">
        <v>1.5684499999999999</v>
      </c>
      <c r="I660">
        <v>1.5684499999999999</v>
      </c>
      <c r="J660">
        <v>1.5684499999999999</v>
      </c>
    </row>
    <row r="661" spans="1:10">
      <c r="A661" t="s">
        <v>179</v>
      </c>
      <c r="B661">
        <v>1</v>
      </c>
      <c r="C661">
        <v>1956</v>
      </c>
      <c r="D661">
        <v>1.6653000000000001E-2</v>
      </c>
      <c r="E661">
        <v>0.21840799999999999</v>
      </c>
      <c r="F661">
        <v>0.80076000000000003</v>
      </c>
      <c r="G661">
        <v>1.2588299999999999</v>
      </c>
      <c r="H661">
        <v>1.5684499999999999</v>
      </c>
      <c r="I661">
        <v>1.5684499999999999</v>
      </c>
      <c r="J661">
        <v>1.5684499999999999</v>
      </c>
    </row>
    <row r="662" spans="1:10">
      <c r="A662" t="s">
        <v>179</v>
      </c>
      <c r="B662">
        <v>1</v>
      </c>
      <c r="C662">
        <v>1957</v>
      </c>
      <c r="D662">
        <v>1.6653000000000001E-2</v>
      </c>
      <c r="E662">
        <v>0.21840799999999999</v>
      </c>
      <c r="F662">
        <v>0.80076000000000003</v>
      </c>
      <c r="G662">
        <v>1.2588299999999999</v>
      </c>
      <c r="H662">
        <v>1.5684499999999999</v>
      </c>
      <c r="I662">
        <v>1.5684499999999999</v>
      </c>
      <c r="J662">
        <v>1.5684499999999999</v>
      </c>
    </row>
    <row r="663" spans="1:10">
      <c r="A663" t="s">
        <v>179</v>
      </c>
      <c r="B663">
        <v>1</v>
      </c>
      <c r="C663">
        <v>1958</v>
      </c>
      <c r="D663">
        <v>1.6653000000000001E-2</v>
      </c>
      <c r="E663">
        <v>0.21840799999999999</v>
      </c>
      <c r="F663">
        <v>0.80076000000000003</v>
      </c>
      <c r="G663">
        <v>1.2588299999999999</v>
      </c>
      <c r="H663">
        <v>1.5684499999999999</v>
      </c>
      <c r="I663">
        <v>1.5684499999999999</v>
      </c>
      <c r="J663">
        <v>1.5684499999999999</v>
      </c>
    </row>
    <row r="664" spans="1:10">
      <c r="A664" t="s">
        <v>179</v>
      </c>
      <c r="B664">
        <v>1</v>
      </c>
      <c r="C664">
        <v>1959</v>
      </c>
      <c r="D664">
        <v>1.6653000000000001E-2</v>
      </c>
      <c r="E664">
        <v>0.21840799999999999</v>
      </c>
      <c r="F664">
        <v>0.80076000000000003</v>
      </c>
      <c r="G664">
        <v>1.2588299999999999</v>
      </c>
      <c r="H664">
        <v>1.5684499999999999</v>
      </c>
      <c r="I664">
        <v>1.5684499999999999</v>
      </c>
      <c r="J664">
        <v>1.5684499999999999</v>
      </c>
    </row>
    <row r="665" spans="1:10">
      <c r="A665" t="s">
        <v>179</v>
      </c>
      <c r="B665">
        <v>1</v>
      </c>
      <c r="C665">
        <v>1960</v>
      </c>
      <c r="D665">
        <v>1.6653000000000001E-2</v>
      </c>
      <c r="E665">
        <v>0.21840799999999999</v>
      </c>
      <c r="F665">
        <v>0.80076000000000003</v>
      </c>
      <c r="G665">
        <v>1.2588299999999999</v>
      </c>
      <c r="H665">
        <v>1.5684499999999999</v>
      </c>
      <c r="I665">
        <v>1.5684499999999999</v>
      </c>
      <c r="J665">
        <v>1.5684499999999999</v>
      </c>
    </row>
    <row r="666" spans="1:10">
      <c r="A666" t="s">
        <v>179</v>
      </c>
      <c r="B666">
        <v>1</v>
      </c>
      <c r="C666">
        <v>1961</v>
      </c>
      <c r="D666">
        <v>1.6653000000000001E-2</v>
      </c>
      <c r="E666">
        <v>0.21840799999999999</v>
      </c>
      <c r="F666">
        <v>0.80076000000000003</v>
      </c>
      <c r="G666">
        <v>1.2588299999999999</v>
      </c>
      <c r="H666">
        <v>1.5684499999999999</v>
      </c>
      <c r="I666">
        <v>1.5684499999999999</v>
      </c>
      <c r="J666">
        <v>1.5684499999999999</v>
      </c>
    </row>
    <row r="667" spans="1:10">
      <c r="A667" t="s">
        <v>179</v>
      </c>
      <c r="B667">
        <v>1</v>
      </c>
      <c r="C667">
        <v>1962</v>
      </c>
      <c r="D667">
        <v>1.6653000000000001E-2</v>
      </c>
      <c r="E667">
        <v>0.21840799999999999</v>
      </c>
      <c r="F667">
        <v>0.80076000000000003</v>
      </c>
      <c r="G667">
        <v>1.2588299999999999</v>
      </c>
      <c r="H667">
        <v>1.5684499999999999</v>
      </c>
      <c r="I667">
        <v>1.5684499999999999</v>
      </c>
      <c r="J667">
        <v>1.5684499999999999</v>
      </c>
    </row>
    <row r="668" spans="1:10">
      <c r="A668" t="s">
        <v>179</v>
      </c>
      <c r="B668">
        <v>1</v>
      </c>
      <c r="C668">
        <v>1963</v>
      </c>
      <c r="D668">
        <v>1.6653000000000001E-2</v>
      </c>
      <c r="E668">
        <v>0.21840799999999999</v>
      </c>
      <c r="F668">
        <v>0.80076000000000003</v>
      </c>
      <c r="G668">
        <v>1.2588299999999999</v>
      </c>
      <c r="H668">
        <v>1.5684499999999999</v>
      </c>
      <c r="I668">
        <v>1.5684499999999999</v>
      </c>
      <c r="J668">
        <v>1.5684499999999999</v>
      </c>
    </row>
    <row r="669" spans="1:10">
      <c r="A669" t="s">
        <v>179</v>
      </c>
      <c r="B669">
        <v>1</v>
      </c>
      <c r="C669">
        <v>1964</v>
      </c>
      <c r="D669">
        <v>1.6653000000000001E-2</v>
      </c>
      <c r="E669">
        <v>0.21840799999999999</v>
      </c>
      <c r="F669">
        <v>0.80076000000000003</v>
      </c>
      <c r="G669">
        <v>1.2588299999999999</v>
      </c>
      <c r="H669">
        <v>1.5684499999999999</v>
      </c>
      <c r="I669">
        <v>1.5684499999999999</v>
      </c>
      <c r="J669">
        <v>1.5684499999999999</v>
      </c>
    </row>
    <row r="670" spans="1:10">
      <c r="A670" t="s">
        <v>179</v>
      </c>
      <c r="B670">
        <v>1</v>
      </c>
      <c r="C670">
        <v>1965</v>
      </c>
      <c r="D670">
        <v>1.6653000000000001E-2</v>
      </c>
      <c r="E670">
        <v>0.21840799999999999</v>
      </c>
      <c r="F670">
        <v>0.80076000000000003</v>
      </c>
      <c r="G670">
        <v>1.2588299999999999</v>
      </c>
      <c r="H670">
        <v>1.5684499999999999</v>
      </c>
      <c r="I670">
        <v>1.5684499999999999</v>
      </c>
      <c r="J670">
        <v>1.5684499999999999</v>
      </c>
    </row>
    <row r="671" spans="1:10">
      <c r="A671" t="s">
        <v>179</v>
      </c>
      <c r="B671">
        <v>1</v>
      </c>
      <c r="C671">
        <v>1966</v>
      </c>
      <c r="D671">
        <v>1.6653000000000001E-2</v>
      </c>
      <c r="E671">
        <v>0.21840799999999999</v>
      </c>
      <c r="F671">
        <v>0.80076000000000003</v>
      </c>
      <c r="G671">
        <v>1.2588299999999999</v>
      </c>
      <c r="H671">
        <v>1.5684499999999999</v>
      </c>
      <c r="I671">
        <v>1.5684499999999999</v>
      </c>
      <c r="J671">
        <v>1.5684499999999999</v>
      </c>
    </row>
    <row r="672" spans="1:10">
      <c r="A672" t="s">
        <v>179</v>
      </c>
      <c r="B672">
        <v>1</v>
      </c>
      <c r="C672">
        <v>1967</v>
      </c>
      <c r="D672">
        <v>1.6653000000000001E-2</v>
      </c>
      <c r="E672">
        <v>0.21840799999999999</v>
      </c>
      <c r="F672">
        <v>0.80076000000000003</v>
      </c>
      <c r="G672">
        <v>1.2588299999999999</v>
      </c>
      <c r="H672">
        <v>1.5684499999999999</v>
      </c>
      <c r="I672">
        <v>1.5684499999999999</v>
      </c>
      <c r="J672">
        <v>1.5684499999999999</v>
      </c>
    </row>
    <row r="673" spans="1:10">
      <c r="A673" t="s">
        <v>179</v>
      </c>
      <c r="B673">
        <v>1</v>
      </c>
      <c r="C673">
        <v>1968</v>
      </c>
      <c r="D673">
        <v>1.6653000000000001E-2</v>
      </c>
      <c r="E673">
        <v>0.21840799999999999</v>
      </c>
      <c r="F673">
        <v>0.80076000000000003</v>
      </c>
      <c r="G673">
        <v>1.2588299999999999</v>
      </c>
      <c r="H673">
        <v>1.5684499999999999</v>
      </c>
      <c r="I673">
        <v>1.5684499999999999</v>
      </c>
      <c r="J673">
        <v>1.5684499999999999</v>
      </c>
    </row>
    <row r="674" spans="1:10">
      <c r="A674" t="s">
        <v>179</v>
      </c>
      <c r="B674">
        <v>1</v>
      </c>
      <c r="C674">
        <v>1969</v>
      </c>
      <c r="D674">
        <v>1.6653000000000001E-2</v>
      </c>
      <c r="E674">
        <v>0.21840799999999999</v>
      </c>
      <c r="F674">
        <v>0.80076000000000003</v>
      </c>
      <c r="G674">
        <v>1.2588299999999999</v>
      </c>
      <c r="H674">
        <v>1.5684499999999999</v>
      </c>
      <c r="I674">
        <v>1.5684499999999999</v>
      </c>
      <c r="J674">
        <v>1.5684499999999999</v>
      </c>
    </row>
    <row r="675" spans="1:10">
      <c r="A675" t="s">
        <v>179</v>
      </c>
      <c r="B675">
        <v>1</v>
      </c>
      <c r="C675">
        <v>1970</v>
      </c>
      <c r="D675">
        <v>1.6653000000000001E-2</v>
      </c>
      <c r="E675">
        <v>0.21840799999999999</v>
      </c>
      <c r="F675">
        <v>0.80076000000000003</v>
      </c>
      <c r="G675">
        <v>1.2588299999999999</v>
      </c>
      <c r="H675">
        <v>1.5684499999999999</v>
      </c>
      <c r="I675">
        <v>1.5684499999999999</v>
      </c>
      <c r="J675">
        <v>1.5684499999999999</v>
      </c>
    </row>
    <row r="676" spans="1:10">
      <c r="A676" t="s">
        <v>179</v>
      </c>
      <c r="B676">
        <v>1</v>
      </c>
      <c r="C676">
        <v>1971</v>
      </c>
      <c r="D676">
        <v>1.6653000000000001E-2</v>
      </c>
      <c r="E676">
        <v>0.21840799999999999</v>
      </c>
      <c r="F676">
        <v>0.80076000000000003</v>
      </c>
      <c r="G676">
        <v>1.2588299999999999</v>
      </c>
      <c r="H676">
        <v>1.5684499999999999</v>
      </c>
      <c r="I676">
        <v>1.5684499999999999</v>
      </c>
      <c r="J676">
        <v>1.5684499999999999</v>
      </c>
    </row>
    <row r="677" spans="1:10">
      <c r="A677" t="s">
        <v>179</v>
      </c>
      <c r="B677">
        <v>1</v>
      </c>
      <c r="C677">
        <v>1972</v>
      </c>
      <c r="D677">
        <v>1.6653000000000001E-2</v>
      </c>
      <c r="E677">
        <v>0.21840799999999999</v>
      </c>
      <c r="F677">
        <v>0.80076000000000003</v>
      </c>
      <c r="G677">
        <v>1.2588299999999999</v>
      </c>
      <c r="H677">
        <v>1.5684499999999999</v>
      </c>
      <c r="I677">
        <v>1.5684499999999999</v>
      </c>
      <c r="J677">
        <v>1.5684499999999999</v>
      </c>
    </row>
    <row r="678" spans="1:10">
      <c r="A678" t="s">
        <v>179</v>
      </c>
      <c r="B678">
        <v>1</v>
      </c>
      <c r="C678">
        <v>1973</v>
      </c>
      <c r="D678">
        <v>1.6653000000000001E-2</v>
      </c>
      <c r="E678">
        <v>0.21840799999999999</v>
      </c>
      <c r="F678">
        <v>0.80076000000000003</v>
      </c>
      <c r="G678">
        <v>1.2588299999999999</v>
      </c>
      <c r="H678">
        <v>1.5684499999999999</v>
      </c>
      <c r="I678">
        <v>1.5684499999999999</v>
      </c>
      <c r="J678">
        <v>1.5684499999999999</v>
      </c>
    </row>
    <row r="679" spans="1:10">
      <c r="A679" t="s">
        <v>179</v>
      </c>
      <c r="B679">
        <v>1</v>
      </c>
      <c r="C679">
        <v>1974</v>
      </c>
      <c r="D679">
        <v>1.6653000000000001E-2</v>
      </c>
      <c r="E679">
        <v>0.21840799999999999</v>
      </c>
      <c r="F679">
        <v>0.80076000000000003</v>
      </c>
      <c r="G679">
        <v>1.2588299999999999</v>
      </c>
      <c r="H679">
        <v>1.5684499999999999</v>
      </c>
      <c r="I679">
        <v>1.5684499999999999</v>
      </c>
      <c r="J679">
        <v>1.5684499999999999</v>
      </c>
    </row>
    <row r="680" spans="1:10">
      <c r="A680" t="s">
        <v>179</v>
      </c>
      <c r="B680">
        <v>1</v>
      </c>
      <c r="C680">
        <v>1975</v>
      </c>
      <c r="D680">
        <v>1.6653000000000001E-2</v>
      </c>
      <c r="E680">
        <v>0.21840799999999999</v>
      </c>
      <c r="F680">
        <v>0.80076000000000003</v>
      </c>
      <c r="G680">
        <v>1.2588299999999999</v>
      </c>
      <c r="H680">
        <v>1.5684499999999999</v>
      </c>
      <c r="I680">
        <v>1.5684499999999999</v>
      </c>
      <c r="J680">
        <v>1.5684499999999999</v>
      </c>
    </row>
    <row r="681" spans="1:10">
      <c r="A681" t="s">
        <v>179</v>
      </c>
      <c r="B681">
        <v>1</v>
      </c>
      <c r="C681">
        <v>1976</v>
      </c>
      <c r="D681">
        <v>1.6653000000000001E-2</v>
      </c>
      <c r="E681">
        <v>0.21840799999999999</v>
      </c>
      <c r="F681">
        <v>0.80076000000000003</v>
      </c>
      <c r="G681">
        <v>1.2588299999999999</v>
      </c>
      <c r="H681">
        <v>1.5684499999999999</v>
      </c>
      <c r="I681">
        <v>1.5684499999999999</v>
      </c>
      <c r="J681">
        <v>1.5684499999999999</v>
      </c>
    </row>
    <row r="682" spans="1:10">
      <c r="A682" t="s">
        <v>179</v>
      </c>
      <c r="B682">
        <v>1</v>
      </c>
      <c r="C682">
        <v>1977</v>
      </c>
      <c r="D682">
        <v>1.6653000000000001E-2</v>
      </c>
      <c r="E682">
        <v>0.21840799999999999</v>
      </c>
      <c r="F682">
        <v>0.80076000000000003</v>
      </c>
      <c r="G682">
        <v>1.2588299999999999</v>
      </c>
      <c r="H682">
        <v>1.5684499999999999</v>
      </c>
      <c r="I682">
        <v>1.5684499999999999</v>
      </c>
      <c r="J682">
        <v>1.5684499999999999</v>
      </c>
    </row>
    <row r="683" spans="1:10">
      <c r="A683" t="s">
        <v>179</v>
      </c>
      <c r="B683">
        <v>1</v>
      </c>
      <c r="C683">
        <v>1978</v>
      </c>
      <c r="D683">
        <v>2.5395999999999998E-2</v>
      </c>
      <c r="E683">
        <v>0.216839</v>
      </c>
      <c r="F683">
        <v>0.79469299999999998</v>
      </c>
      <c r="G683">
        <v>1.30497</v>
      </c>
      <c r="H683">
        <v>1.5527</v>
      </c>
      <c r="I683">
        <v>1.5527</v>
      </c>
      <c r="J683">
        <v>1.5527</v>
      </c>
    </row>
    <row r="684" spans="1:10">
      <c r="A684" t="s">
        <v>179</v>
      </c>
      <c r="B684">
        <v>1</v>
      </c>
      <c r="C684">
        <v>1979</v>
      </c>
      <c r="D684">
        <v>2.7589200000000001E-2</v>
      </c>
      <c r="E684">
        <v>0.238979</v>
      </c>
      <c r="F684">
        <v>0.73195699999999997</v>
      </c>
      <c r="G684">
        <v>1.20899</v>
      </c>
      <c r="H684">
        <v>1.5974900000000001</v>
      </c>
      <c r="I684">
        <v>1.5974900000000001</v>
      </c>
      <c r="J684">
        <v>1.5974900000000001</v>
      </c>
    </row>
    <row r="685" spans="1:10">
      <c r="A685" t="s">
        <v>179</v>
      </c>
      <c r="B685">
        <v>1</v>
      </c>
      <c r="C685">
        <v>1980</v>
      </c>
      <c r="D685">
        <v>2.6997E-2</v>
      </c>
      <c r="E685">
        <v>0.1996</v>
      </c>
      <c r="F685">
        <v>0.59444600000000003</v>
      </c>
      <c r="G685">
        <v>1.0980300000000001</v>
      </c>
      <c r="H685">
        <v>1.69364</v>
      </c>
      <c r="I685">
        <v>1.69364</v>
      </c>
      <c r="J685">
        <v>1.69364</v>
      </c>
    </row>
    <row r="686" spans="1:10">
      <c r="A686" t="s">
        <v>179</v>
      </c>
      <c r="B686">
        <v>1</v>
      </c>
      <c r="C686">
        <v>1981</v>
      </c>
      <c r="D686">
        <v>3.4588300000000002E-2</v>
      </c>
      <c r="E686">
        <v>0.28782600000000003</v>
      </c>
      <c r="F686">
        <v>0.83008300000000002</v>
      </c>
      <c r="G686">
        <v>1.2033499999999999</v>
      </c>
      <c r="H686">
        <v>1.5480499999999999</v>
      </c>
      <c r="I686">
        <v>1.5480499999999999</v>
      </c>
      <c r="J686">
        <v>1.5480499999999999</v>
      </c>
    </row>
    <row r="687" spans="1:10">
      <c r="A687" t="s">
        <v>179</v>
      </c>
      <c r="B687">
        <v>1</v>
      </c>
      <c r="C687">
        <v>1982</v>
      </c>
      <c r="D687">
        <v>6.7024399999999998E-2</v>
      </c>
      <c r="E687">
        <v>0.36610700000000002</v>
      </c>
      <c r="F687">
        <v>0.65069299999999997</v>
      </c>
      <c r="G687">
        <v>1.07989</v>
      </c>
      <c r="H687">
        <v>1.6121000000000001</v>
      </c>
      <c r="I687">
        <v>1.6121000000000001</v>
      </c>
      <c r="J687">
        <v>1.6121000000000001</v>
      </c>
    </row>
    <row r="688" spans="1:10">
      <c r="A688" t="s">
        <v>179</v>
      </c>
      <c r="B688">
        <v>1</v>
      </c>
      <c r="C688">
        <v>1983</v>
      </c>
      <c r="D688">
        <v>6.216E-2</v>
      </c>
      <c r="E688">
        <v>0.34564099999999998</v>
      </c>
      <c r="F688">
        <v>0.85143100000000005</v>
      </c>
      <c r="G688">
        <v>1.20136</v>
      </c>
      <c r="H688">
        <v>1.5131399999999999</v>
      </c>
      <c r="I688">
        <v>1.5131399999999999</v>
      </c>
      <c r="J688">
        <v>1.5131399999999999</v>
      </c>
    </row>
    <row r="689" spans="1:10">
      <c r="A689" t="s">
        <v>179</v>
      </c>
      <c r="B689">
        <v>1</v>
      </c>
      <c r="C689">
        <v>1984</v>
      </c>
      <c r="D689">
        <v>3.3022099999999999E-2</v>
      </c>
      <c r="E689">
        <v>0.27840399999999998</v>
      </c>
      <c r="F689">
        <v>0.79060200000000003</v>
      </c>
      <c r="G689">
        <v>1.1908799999999999</v>
      </c>
      <c r="H689">
        <v>1.5690299999999999</v>
      </c>
      <c r="I689">
        <v>1.5690299999999999</v>
      </c>
      <c r="J689">
        <v>1.5690299999999999</v>
      </c>
    </row>
    <row r="690" spans="1:10">
      <c r="A690" t="s">
        <v>179</v>
      </c>
      <c r="B690">
        <v>1</v>
      </c>
      <c r="C690">
        <v>1985</v>
      </c>
      <c r="D690">
        <v>2.4593799999999999E-2</v>
      </c>
      <c r="E690">
        <v>0.18950900000000001</v>
      </c>
      <c r="F690">
        <v>0.51932199999999995</v>
      </c>
      <c r="G690">
        <v>1.04114</v>
      </c>
      <c r="H690">
        <v>1.7418100000000001</v>
      </c>
      <c r="I690">
        <v>1.7418100000000001</v>
      </c>
      <c r="J690">
        <v>1.7418100000000001</v>
      </c>
    </row>
    <row r="691" spans="1:10">
      <c r="A691" t="s">
        <v>179</v>
      </c>
      <c r="B691">
        <v>1</v>
      </c>
      <c r="C691">
        <v>1986</v>
      </c>
      <c r="D691">
        <v>2.6022900000000002E-2</v>
      </c>
      <c r="E691">
        <v>0.21786700000000001</v>
      </c>
      <c r="F691">
        <v>0.52164900000000003</v>
      </c>
      <c r="G691">
        <v>1.0024500000000001</v>
      </c>
      <c r="H691">
        <v>1.744</v>
      </c>
      <c r="I691">
        <v>1.744</v>
      </c>
      <c r="J691">
        <v>1.744</v>
      </c>
    </row>
    <row r="692" spans="1:10">
      <c r="A692" t="s">
        <v>179</v>
      </c>
      <c r="B692">
        <v>1</v>
      </c>
      <c r="C692">
        <v>1987</v>
      </c>
      <c r="D692">
        <v>3.3766499999999998E-2</v>
      </c>
      <c r="E692">
        <v>0.19741800000000001</v>
      </c>
      <c r="F692">
        <v>0.49137999999999998</v>
      </c>
      <c r="G692">
        <v>1.0172399999999999</v>
      </c>
      <c r="H692">
        <v>1.7534000000000001</v>
      </c>
      <c r="I692">
        <v>1.7534000000000001</v>
      </c>
      <c r="J692">
        <v>1.7534000000000001</v>
      </c>
    </row>
    <row r="693" spans="1:10">
      <c r="A693" t="s">
        <v>179</v>
      </c>
      <c r="B693">
        <v>1</v>
      </c>
      <c r="C693">
        <v>1988</v>
      </c>
      <c r="D693">
        <v>5.0224499999999998E-2</v>
      </c>
      <c r="E693">
        <v>0.38777099999999998</v>
      </c>
      <c r="F693">
        <v>0.76388100000000003</v>
      </c>
      <c r="G693">
        <v>1.0757300000000001</v>
      </c>
      <c r="H693">
        <v>1.57413</v>
      </c>
      <c r="I693">
        <v>1.57413</v>
      </c>
      <c r="J693">
        <v>1.57413</v>
      </c>
    </row>
    <row r="694" spans="1:10">
      <c r="A694" t="s">
        <v>179</v>
      </c>
      <c r="B694">
        <v>1</v>
      </c>
      <c r="C694">
        <v>1989</v>
      </c>
      <c r="D694">
        <v>3.9756899999999998E-2</v>
      </c>
      <c r="E694">
        <v>0.29731800000000003</v>
      </c>
      <c r="F694">
        <v>0.95107699999999995</v>
      </c>
      <c r="G694">
        <v>1.36147</v>
      </c>
      <c r="H694">
        <v>1.4501299999999999</v>
      </c>
      <c r="I694">
        <v>1.4501299999999999</v>
      </c>
      <c r="J694">
        <v>1.4501299999999999</v>
      </c>
    </row>
    <row r="695" spans="1:10">
      <c r="A695" t="s">
        <v>179</v>
      </c>
      <c r="B695">
        <v>1</v>
      </c>
      <c r="C695">
        <v>1990</v>
      </c>
      <c r="D695">
        <v>4.5111800000000001E-2</v>
      </c>
      <c r="E695">
        <v>0.26053300000000001</v>
      </c>
      <c r="F695">
        <v>0.699237</v>
      </c>
      <c r="G695">
        <v>1.1183799999999999</v>
      </c>
      <c r="H695">
        <v>1.62558</v>
      </c>
      <c r="I695">
        <v>1.62558</v>
      </c>
      <c r="J695">
        <v>1.62558</v>
      </c>
    </row>
    <row r="696" spans="1:10">
      <c r="A696" t="s">
        <v>179</v>
      </c>
      <c r="B696">
        <v>1</v>
      </c>
      <c r="C696">
        <v>1991</v>
      </c>
      <c r="D696">
        <v>3.5960499999999999E-2</v>
      </c>
      <c r="E696">
        <v>0.252583</v>
      </c>
      <c r="F696">
        <v>0.79977600000000004</v>
      </c>
      <c r="G696">
        <v>1.2697000000000001</v>
      </c>
      <c r="H696">
        <v>1.5473300000000001</v>
      </c>
      <c r="I696">
        <v>1.5473300000000001</v>
      </c>
      <c r="J696">
        <v>1.5473300000000001</v>
      </c>
    </row>
    <row r="697" spans="1:10">
      <c r="A697" t="s">
        <v>179</v>
      </c>
      <c r="B697">
        <v>1</v>
      </c>
      <c r="C697">
        <v>1992</v>
      </c>
      <c r="D697">
        <v>3.7994899999999998E-2</v>
      </c>
      <c r="E697">
        <v>0.30723200000000001</v>
      </c>
      <c r="F697">
        <v>0.82220300000000002</v>
      </c>
      <c r="G697">
        <v>1.22553</v>
      </c>
      <c r="H697">
        <v>1.5356799999999999</v>
      </c>
      <c r="I697">
        <v>1.5356799999999999</v>
      </c>
      <c r="J697">
        <v>1.5356799999999999</v>
      </c>
    </row>
    <row r="698" spans="1:10">
      <c r="A698" t="s">
        <v>179</v>
      </c>
      <c r="B698">
        <v>1</v>
      </c>
      <c r="C698">
        <v>1993</v>
      </c>
      <c r="D698">
        <v>4.96517E-2</v>
      </c>
      <c r="E698">
        <v>0.44525300000000001</v>
      </c>
      <c r="F698">
        <v>0.95984199999999997</v>
      </c>
      <c r="G698">
        <v>1.1892499999999999</v>
      </c>
      <c r="H698">
        <v>1.452</v>
      </c>
      <c r="I698">
        <v>1.452</v>
      </c>
      <c r="J698">
        <v>1.452</v>
      </c>
    </row>
    <row r="699" spans="1:10">
      <c r="A699" t="s">
        <v>179</v>
      </c>
      <c r="B699">
        <v>1</v>
      </c>
      <c r="C699">
        <v>1994</v>
      </c>
      <c r="D699">
        <v>4.5869199999999999E-2</v>
      </c>
      <c r="E699">
        <v>0.397818</v>
      </c>
      <c r="F699">
        <v>0.943855</v>
      </c>
      <c r="G699">
        <v>1.30722</v>
      </c>
      <c r="H699">
        <v>1.4350799999999999</v>
      </c>
      <c r="I699">
        <v>1.4350799999999999</v>
      </c>
      <c r="J699">
        <v>1.4350799999999999</v>
      </c>
    </row>
    <row r="700" spans="1:10">
      <c r="A700" t="s">
        <v>179</v>
      </c>
      <c r="B700">
        <v>1</v>
      </c>
      <c r="C700">
        <v>1995</v>
      </c>
      <c r="D700">
        <v>7.2633400000000001E-2</v>
      </c>
      <c r="E700">
        <v>0.359292</v>
      </c>
      <c r="F700">
        <v>0.78641000000000005</v>
      </c>
      <c r="G700">
        <v>1.26051</v>
      </c>
      <c r="H700">
        <v>1.50705</v>
      </c>
      <c r="I700">
        <v>1.50705</v>
      </c>
      <c r="J700">
        <v>1.50705</v>
      </c>
    </row>
    <row r="701" spans="1:10">
      <c r="A701" t="s">
        <v>179</v>
      </c>
      <c r="B701">
        <v>1</v>
      </c>
      <c r="C701">
        <v>1996</v>
      </c>
      <c r="D701">
        <v>8.45244E-2</v>
      </c>
      <c r="E701">
        <v>0.75034500000000004</v>
      </c>
      <c r="F701">
        <v>1.53603</v>
      </c>
      <c r="G701">
        <v>1.4352499999999999</v>
      </c>
      <c r="H701">
        <v>1.0646199999999999</v>
      </c>
      <c r="I701">
        <v>1.0646199999999999</v>
      </c>
      <c r="J701">
        <v>1.0646199999999999</v>
      </c>
    </row>
    <row r="702" spans="1:10">
      <c r="A702" t="s">
        <v>179</v>
      </c>
      <c r="B702">
        <v>1</v>
      </c>
      <c r="C702">
        <v>1997</v>
      </c>
      <c r="D702">
        <v>6.8314299999999994E-2</v>
      </c>
      <c r="E702">
        <v>0.49494700000000003</v>
      </c>
      <c r="F702">
        <v>1.17919</v>
      </c>
      <c r="G702">
        <v>1.45058</v>
      </c>
      <c r="H702">
        <v>1.2689900000000001</v>
      </c>
      <c r="I702">
        <v>1.2689900000000001</v>
      </c>
      <c r="J702">
        <v>1.2689900000000001</v>
      </c>
    </row>
    <row r="703" spans="1:10">
      <c r="A703" t="s">
        <v>179</v>
      </c>
      <c r="B703">
        <v>1</v>
      </c>
      <c r="C703">
        <v>1998</v>
      </c>
      <c r="D703">
        <v>7.39287E-2</v>
      </c>
      <c r="E703">
        <v>0.59289499999999995</v>
      </c>
      <c r="F703">
        <v>1.4271199999999999</v>
      </c>
      <c r="G703">
        <v>1.4394899999999999</v>
      </c>
      <c r="H703">
        <v>1.1555200000000001</v>
      </c>
      <c r="I703">
        <v>1.1555200000000001</v>
      </c>
      <c r="J703">
        <v>1.1555200000000001</v>
      </c>
    </row>
    <row r="704" spans="1:10">
      <c r="A704" t="s">
        <v>179</v>
      </c>
      <c r="B704">
        <v>1</v>
      </c>
      <c r="C704">
        <v>1999</v>
      </c>
      <c r="D704">
        <v>6.91137E-2</v>
      </c>
      <c r="E704">
        <v>0.65970499999999999</v>
      </c>
      <c r="F704">
        <v>1.2585299999999999</v>
      </c>
      <c r="G704">
        <v>1.40656</v>
      </c>
      <c r="H704">
        <v>1.2020299999999999</v>
      </c>
      <c r="I704">
        <v>1.2020299999999999</v>
      </c>
      <c r="J704">
        <v>1.2020299999999999</v>
      </c>
    </row>
    <row r="705" spans="1:10">
      <c r="A705" t="s">
        <v>179</v>
      </c>
      <c r="B705">
        <v>1</v>
      </c>
      <c r="C705">
        <v>2000</v>
      </c>
      <c r="D705">
        <v>7.4967500000000006E-2</v>
      </c>
      <c r="E705">
        <v>0.451625</v>
      </c>
      <c r="F705">
        <v>0.97103799999999996</v>
      </c>
      <c r="G705">
        <v>1.3531500000000001</v>
      </c>
      <c r="H705">
        <v>1.38307</v>
      </c>
      <c r="I705">
        <v>1.38307</v>
      </c>
      <c r="J705">
        <v>1.38307</v>
      </c>
    </row>
    <row r="706" spans="1:10">
      <c r="A706" t="s">
        <v>179</v>
      </c>
      <c r="B706">
        <v>1</v>
      </c>
      <c r="C706">
        <v>2001</v>
      </c>
      <c r="D706">
        <v>7.0673399999999997E-2</v>
      </c>
      <c r="E706">
        <v>0.46181800000000001</v>
      </c>
      <c r="F706">
        <v>1.0536799999999999</v>
      </c>
      <c r="G706">
        <v>1.19798</v>
      </c>
      <c r="H706">
        <v>1.4052800000000001</v>
      </c>
      <c r="I706">
        <v>1.4052800000000001</v>
      </c>
      <c r="J706">
        <v>1.4052800000000001</v>
      </c>
    </row>
    <row r="707" spans="1:10">
      <c r="A707" t="s">
        <v>179</v>
      </c>
      <c r="B707">
        <v>1</v>
      </c>
      <c r="C707">
        <v>2002</v>
      </c>
      <c r="D707">
        <v>3.6740599999999998E-2</v>
      </c>
      <c r="E707">
        <v>0.250948</v>
      </c>
      <c r="F707">
        <v>0.85192400000000001</v>
      </c>
      <c r="G707">
        <v>1.2843199999999999</v>
      </c>
      <c r="H707">
        <v>1.52536</v>
      </c>
      <c r="I707">
        <v>1.52536</v>
      </c>
      <c r="J707">
        <v>1.52536</v>
      </c>
    </row>
    <row r="708" spans="1:10">
      <c r="A708" t="s">
        <v>179</v>
      </c>
      <c r="B708">
        <v>1</v>
      </c>
      <c r="C708">
        <v>2003</v>
      </c>
      <c r="D708">
        <v>2.3562900000000001E-2</v>
      </c>
      <c r="E708">
        <v>0.16422999999999999</v>
      </c>
      <c r="F708">
        <v>0.76752100000000001</v>
      </c>
      <c r="G708">
        <v>1.34741</v>
      </c>
      <c r="H708">
        <v>1.56576</v>
      </c>
      <c r="I708">
        <v>1.56576</v>
      </c>
      <c r="J708">
        <v>1.56576</v>
      </c>
    </row>
    <row r="709" spans="1:10">
      <c r="A709" t="s">
        <v>179</v>
      </c>
      <c r="B709">
        <v>1</v>
      </c>
      <c r="C709">
        <v>2004</v>
      </c>
      <c r="D709">
        <v>2.1369800000000001E-2</v>
      </c>
      <c r="E709">
        <v>0.20765600000000001</v>
      </c>
      <c r="F709">
        <v>1.1252899999999999</v>
      </c>
      <c r="G709">
        <v>1.4518200000000001</v>
      </c>
      <c r="H709">
        <v>1.39795</v>
      </c>
      <c r="I709">
        <v>1.39795</v>
      </c>
      <c r="J709">
        <v>1.39795</v>
      </c>
    </row>
    <row r="710" spans="1:10">
      <c r="A710" t="s">
        <v>179</v>
      </c>
      <c r="B710">
        <v>1</v>
      </c>
      <c r="C710">
        <v>2005</v>
      </c>
      <c r="D710">
        <v>1.8999100000000001E-2</v>
      </c>
      <c r="E710">
        <v>0.15380099999999999</v>
      </c>
      <c r="F710">
        <v>0.80536200000000002</v>
      </c>
      <c r="G710">
        <v>1.4716199999999999</v>
      </c>
      <c r="H710">
        <v>1.51674</v>
      </c>
      <c r="I710">
        <v>1.51674</v>
      </c>
      <c r="J710">
        <v>1.51674</v>
      </c>
    </row>
    <row r="711" spans="1:10">
      <c r="A711" t="s">
        <v>179</v>
      </c>
      <c r="B711">
        <v>1</v>
      </c>
      <c r="C711">
        <v>2006</v>
      </c>
      <c r="D711">
        <v>2.2593800000000001E-2</v>
      </c>
      <c r="E711">
        <v>0.17894399999999999</v>
      </c>
      <c r="F711">
        <v>0.75031300000000001</v>
      </c>
      <c r="G711">
        <v>1.2418499999999999</v>
      </c>
      <c r="H711">
        <v>1.6021000000000001</v>
      </c>
      <c r="I711">
        <v>1.6021000000000001</v>
      </c>
      <c r="J711">
        <v>1.6021000000000001</v>
      </c>
    </row>
    <row r="712" spans="1:10">
      <c r="A712" t="s">
        <v>179</v>
      </c>
      <c r="B712">
        <v>1</v>
      </c>
      <c r="C712">
        <v>2007</v>
      </c>
      <c r="D712">
        <v>2.69457E-2</v>
      </c>
      <c r="E712">
        <v>0.20838200000000001</v>
      </c>
      <c r="F712">
        <v>0.88550799999999996</v>
      </c>
      <c r="G712">
        <v>1.3669100000000001</v>
      </c>
      <c r="H712">
        <v>1.5040800000000001</v>
      </c>
      <c r="I712">
        <v>1.5040800000000001</v>
      </c>
      <c r="J712">
        <v>1.5040800000000001</v>
      </c>
    </row>
    <row r="713" spans="1:10">
      <c r="A713" t="s">
        <v>179</v>
      </c>
      <c r="B713">
        <v>1</v>
      </c>
      <c r="C713">
        <v>2008</v>
      </c>
      <c r="D713">
        <v>4.1124399999999998E-2</v>
      </c>
      <c r="E713">
        <v>0.294354</v>
      </c>
      <c r="F713">
        <v>1.01003</v>
      </c>
      <c r="G713">
        <v>1.44763</v>
      </c>
      <c r="H713">
        <v>1.40229</v>
      </c>
      <c r="I713">
        <v>1.40229</v>
      </c>
      <c r="J713">
        <v>1.40229</v>
      </c>
    </row>
    <row r="714" spans="1:10">
      <c r="A714" t="s">
        <v>179</v>
      </c>
      <c r="B714">
        <v>1</v>
      </c>
      <c r="C714">
        <v>2009</v>
      </c>
      <c r="D714">
        <v>3.4982899999999997E-2</v>
      </c>
      <c r="E714">
        <v>0.280887</v>
      </c>
      <c r="F714">
        <v>1.2068000000000001</v>
      </c>
      <c r="G714">
        <v>1.6405099999999999</v>
      </c>
      <c r="H714">
        <v>1.27894</v>
      </c>
      <c r="I714">
        <v>1.27894</v>
      </c>
      <c r="J714">
        <v>1.27894</v>
      </c>
    </row>
    <row r="715" spans="1:10">
      <c r="A715" t="s">
        <v>179</v>
      </c>
      <c r="B715">
        <v>1</v>
      </c>
      <c r="C715">
        <v>2010</v>
      </c>
      <c r="D715">
        <v>3.8013100000000001E-2</v>
      </c>
      <c r="E715">
        <v>0.30874000000000001</v>
      </c>
      <c r="F715">
        <v>0.98474700000000004</v>
      </c>
      <c r="G715">
        <v>1.2954000000000001</v>
      </c>
      <c r="H715">
        <v>1.4577</v>
      </c>
      <c r="I715">
        <v>1.4577</v>
      </c>
      <c r="J715">
        <v>1.4577</v>
      </c>
    </row>
    <row r="716" spans="1:10">
      <c r="A716" t="s">
        <v>179</v>
      </c>
      <c r="B716">
        <v>1</v>
      </c>
      <c r="C716">
        <v>2011</v>
      </c>
      <c r="D716">
        <v>3.9917300000000003E-2</v>
      </c>
      <c r="E716">
        <v>0.32643800000000001</v>
      </c>
      <c r="F716">
        <v>1.0434300000000001</v>
      </c>
      <c r="G716">
        <v>1.3907400000000001</v>
      </c>
      <c r="H716">
        <v>1.3998200000000001</v>
      </c>
      <c r="I716">
        <v>1.3998200000000001</v>
      </c>
      <c r="J716">
        <v>1.3998200000000001</v>
      </c>
    </row>
    <row r="717" spans="1:10">
      <c r="A717" t="s">
        <v>179</v>
      </c>
      <c r="B717">
        <v>1</v>
      </c>
      <c r="C717">
        <v>2012</v>
      </c>
      <c r="D717">
        <v>2.7442399999999999E-2</v>
      </c>
      <c r="E717">
        <v>0.27807100000000001</v>
      </c>
      <c r="F717">
        <v>1.07216</v>
      </c>
      <c r="G717">
        <v>1.40391</v>
      </c>
      <c r="H717">
        <v>1.4061399999999999</v>
      </c>
      <c r="I717">
        <v>1.4061399999999999</v>
      </c>
      <c r="J717">
        <v>1.4061399999999999</v>
      </c>
    </row>
    <row r="718" spans="1:10">
      <c r="A718" t="s">
        <v>179</v>
      </c>
      <c r="B718">
        <v>1</v>
      </c>
      <c r="C718">
        <v>2013</v>
      </c>
      <c r="D718">
        <v>2.7442399999999999E-2</v>
      </c>
      <c r="E718">
        <v>0.27807100000000001</v>
      </c>
      <c r="F718">
        <v>1.07216</v>
      </c>
      <c r="G718">
        <v>1.40391</v>
      </c>
      <c r="H718">
        <v>1.4061399999999999</v>
      </c>
      <c r="I718">
        <v>1.4061399999999999</v>
      </c>
      <c r="J718">
        <v>1.4061399999999999</v>
      </c>
    </row>
    <row r="719" spans="1:10">
      <c r="A719" t="s">
        <v>179</v>
      </c>
      <c r="B719">
        <v>1</v>
      </c>
      <c r="C719">
        <v>2014</v>
      </c>
      <c r="D719">
        <v>2.7442399999999999E-2</v>
      </c>
      <c r="E719">
        <v>0.27807100000000001</v>
      </c>
      <c r="F719">
        <v>1.07216</v>
      </c>
      <c r="G719">
        <v>1.40391</v>
      </c>
      <c r="H719">
        <v>1.4061399999999999</v>
      </c>
      <c r="I719">
        <v>1.4061399999999999</v>
      </c>
      <c r="J719">
        <v>1.4061399999999999</v>
      </c>
    </row>
    <row r="721" spans="1:8">
      <c r="A721" t="s">
        <v>190</v>
      </c>
      <c r="B721" t="s">
        <v>106</v>
      </c>
      <c r="C721" t="s">
        <v>191</v>
      </c>
      <c r="H721" t="s">
        <v>283</v>
      </c>
    </row>
    <row r="722" spans="1:8">
      <c r="A722">
        <v>1944</v>
      </c>
      <c r="B722" s="8">
        <v>1116830</v>
      </c>
      <c r="C722">
        <v>3058.06</v>
      </c>
      <c r="D722">
        <v>2589.33</v>
      </c>
      <c r="H722">
        <f t="shared" ref="H722:H752" si="1">B722*2</f>
        <v>2233660</v>
      </c>
    </row>
    <row r="723" spans="1:8">
      <c r="A723">
        <v>1945</v>
      </c>
      <c r="B723" s="8">
        <v>1116280</v>
      </c>
      <c r="C723">
        <v>3057.96</v>
      </c>
      <c r="D723">
        <v>2589.31</v>
      </c>
      <c r="H723">
        <f t="shared" si="1"/>
        <v>2232560</v>
      </c>
    </row>
    <row r="724" spans="1:8">
      <c r="A724">
        <v>1946</v>
      </c>
      <c r="B724" s="8">
        <v>1089650</v>
      </c>
      <c r="C724">
        <v>3053.3</v>
      </c>
      <c r="D724">
        <v>2589.2800000000002</v>
      </c>
      <c r="H724">
        <f t="shared" si="1"/>
        <v>2179300</v>
      </c>
    </row>
    <row r="725" spans="1:8">
      <c r="A725">
        <v>1947</v>
      </c>
      <c r="B725" s="8">
        <v>1051800</v>
      </c>
      <c r="C725">
        <v>3046.29</v>
      </c>
      <c r="D725">
        <v>2589.23</v>
      </c>
      <c r="H725">
        <f t="shared" si="1"/>
        <v>2103600</v>
      </c>
    </row>
    <row r="726" spans="1:8">
      <c r="A726">
        <v>1948</v>
      </c>
      <c r="B726" s="8">
        <v>1019280</v>
      </c>
      <c r="C726">
        <v>3039.87</v>
      </c>
      <c r="D726">
        <v>2589.16</v>
      </c>
      <c r="H726">
        <f t="shared" si="1"/>
        <v>2038560</v>
      </c>
    </row>
    <row r="727" spans="1:8">
      <c r="A727">
        <v>1949</v>
      </c>
      <c r="B727">
        <v>993390</v>
      </c>
      <c r="C727">
        <v>3034.49</v>
      </c>
      <c r="D727">
        <v>2589.04</v>
      </c>
      <c r="H727">
        <f t="shared" si="1"/>
        <v>1986780</v>
      </c>
    </row>
    <row r="728" spans="1:8">
      <c r="A728">
        <v>1950</v>
      </c>
      <c r="B728">
        <v>973234</v>
      </c>
      <c r="C728">
        <v>3030.12</v>
      </c>
      <c r="D728">
        <v>2588.86</v>
      </c>
      <c r="H728">
        <f t="shared" si="1"/>
        <v>1946468</v>
      </c>
    </row>
    <row r="729" spans="1:8">
      <c r="A729">
        <v>1951</v>
      </c>
      <c r="B729">
        <v>945522</v>
      </c>
      <c r="C729">
        <v>3023.82</v>
      </c>
      <c r="D729">
        <v>2588.56</v>
      </c>
      <c r="H729">
        <f t="shared" si="1"/>
        <v>1891044</v>
      </c>
    </row>
    <row r="730" spans="1:8">
      <c r="A730">
        <v>1952</v>
      </c>
      <c r="B730">
        <v>921810</v>
      </c>
      <c r="C730">
        <v>3018.15</v>
      </c>
      <c r="D730">
        <v>2588.09</v>
      </c>
      <c r="H730">
        <f t="shared" si="1"/>
        <v>1843620</v>
      </c>
    </row>
    <row r="731" spans="1:8">
      <c r="A731">
        <v>1953</v>
      </c>
      <c r="B731">
        <v>905572</v>
      </c>
      <c r="C731">
        <v>3014.11</v>
      </c>
      <c r="D731">
        <v>2587.31</v>
      </c>
      <c r="H731">
        <f t="shared" si="1"/>
        <v>1811144</v>
      </c>
    </row>
    <row r="732" spans="1:8">
      <c r="A732">
        <v>1954</v>
      </c>
      <c r="B732">
        <v>900265</v>
      </c>
      <c r="C732">
        <v>3012.76</v>
      </c>
      <c r="D732">
        <v>2586.0500000000002</v>
      </c>
      <c r="H732">
        <f t="shared" si="1"/>
        <v>1800530</v>
      </c>
    </row>
    <row r="733" spans="1:8">
      <c r="A733">
        <v>1955</v>
      </c>
      <c r="B733">
        <v>884694</v>
      </c>
      <c r="C733">
        <v>3008.72</v>
      </c>
      <c r="D733">
        <v>2583.9699999999998</v>
      </c>
      <c r="H733">
        <f t="shared" si="1"/>
        <v>1769388</v>
      </c>
    </row>
    <row r="734" spans="1:8">
      <c r="A734">
        <v>1956</v>
      </c>
      <c r="B734">
        <v>883700</v>
      </c>
      <c r="C734">
        <v>3008.45</v>
      </c>
      <c r="D734">
        <v>2580.5700000000002</v>
      </c>
      <c r="H734">
        <f t="shared" si="1"/>
        <v>1767400</v>
      </c>
    </row>
    <row r="735" spans="1:8">
      <c r="A735">
        <v>1957</v>
      </c>
      <c r="B735">
        <v>884881</v>
      </c>
      <c r="C735">
        <v>3008.77</v>
      </c>
      <c r="D735">
        <v>2575.0700000000002</v>
      </c>
      <c r="H735">
        <f t="shared" si="1"/>
        <v>1769762</v>
      </c>
    </row>
    <row r="736" spans="1:8">
      <c r="A736">
        <v>1958</v>
      </c>
      <c r="B736">
        <v>889570</v>
      </c>
      <c r="C736">
        <v>3010</v>
      </c>
      <c r="D736">
        <v>2566.2600000000002</v>
      </c>
      <c r="H736">
        <f t="shared" si="1"/>
        <v>1779140</v>
      </c>
    </row>
    <row r="737" spans="1:8">
      <c r="A737">
        <v>1959</v>
      </c>
      <c r="B737">
        <v>900310</v>
      </c>
      <c r="C737">
        <v>3012.77</v>
      </c>
      <c r="D737">
        <v>2552.16</v>
      </c>
      <c r="H737">
        <f t="shared" si="1"/>
        <v>1800620</v>
      </c>
    </row>
    <row r="738" spans="1:8">
      <c r="A738">
        <v>1960</v>
      </c>
      <c r="B738">
        <v>911582</v>
      </c>
      <c r="C738">
        <v>3015.62</v>
      </c>
      <c r="D738">
        <v>2529.88</v>
      </c>
      <c r="H738">
        <f t="shared" si="1"/>
        <v>1823164</v>
      </c>
    </row>
    <row r="739" spans="1:8">
      <c r="A739">
        <v>1961</v>
      </c>
      <c r="B739">
        <v>917719</v>
      </c>
      <c r="C739">
        <v>3017.14</v>
      </c>
      <c r="D739">
        <v>2494.85</v>
      </c>
      <c r="H739">
        <f t="shared" si="1"/>
        <v>1835438</v>
      </c>
    </row>
    <row r="740" spans="1:8">
      <c r="A740">
        <v>1962</v>
      </c>
      <c r="B740">
        <v>919807</v>
      </c>
      <c r="C740">
        <v>3017.66</v>
      </c>
      <c r="D740">
        <v>2440.79</v>
      </c>
      <c r="H740">
        <f t="shared" si="1"/>
        <v>1839614</v>
      </c>
    </row>
    <row r="741" spans="1:8">
      <c r="A741">
        <v>1963</v>
      </c>
      <c r="B741">
        <v>915231</v>
      </c>
      <c r="C741">
        <v>3016.53</v>
      </c>
      <c r="D741">
        <v>2360.35</v>
      </c>
      <c r="H741">
        <f t="shared" si="1"/>
        <v>1830462</v>
      </c>
    </row>
    <row r="742" spans="1:8">
      <c r="A742">
        <v>1964</v>
      </c>
      <c r="B742">
        <v>905681</v>
      </c>
      <c r="C742">
        <v>3014.14</v>
      </c>
      <c r="D742">
        <v>2249.34</v>
      </c>
      <c r="H742">
        <f t="shared" si="1"/>
        <v>1811362</v>
      </c>
    </row>
    <row r="743" spans="1:8">
      <c r="A743">
        <v>1965</v>
      </c>
      <c r="B743">
        <v>893850</v>
      </c>
      <c r="C743">
        <v>3011.11</v>
      </c>
      <c r="D743">
        <v>2106.4499999999998</v>
      </c>
      <c r="H743">
        <f t="shared" si="1"/>
        <v>1787700</v>
      </c>
    </row>
    <row r="744" spans="1:8">
      <c r="A744">
        <v>1966</v>
      </c>
      <c r="B744">
        <v>870707</v>
      </c>
      <c r="C744">
        <v>3004.97</v>
      </c>
      <c r="D744">
        <v>1935.64</v>
      </c>
      <c r="H744">
        <f t="shared" si="1"/>
        <v>1741414</v>
      </c>
    </row>
    <row r="745" spans="1:8">
      <c r="A745">
        <v>1967</v>
      </c>
      <c r="B745">
        <v>845569</v>
      </c>
      <c r="C745">
        <v>2997.95</v>
      </c>
      <c r="D745">
        <v>1736.31</v>
      </c>
      <c r="H745">
        <f t="shared" si="1"/>
        <v>1691138</v>
      </c>
    </row>
    <row r="746" spans="1:8">
      <c r="A746">
        <v>1968</v>
      </c>
      <c r="B746">
        <v>809149</v>
      </c>
      <c r="C746">
        <v>2987.07</v>
      </c>
      <c r="D746">
        <v>1598.16</v>
      </c>
      <c r="H746">
        <f t="shared" si="1"/>
        <v>1618298</v>
      </c>
    </row>
    <row r="747" spans="1:8">
      <c r="A747">
        <v>1969</v>
      </c>
      <c r="B747">
        <v>751459</v>
      </c>
      <c r="C747">
        <v>2967.87</v>
      </c>
      <c r="D747">
        <v>2169.5500000000002</v>
      </c>
      <c r="H747">
        <f t="shared" si="1"/>
        <v>1502918</v>
      </c>
    </row>
    <row r="748" spans="1:8">
      <c r="A748">
        <v>1970</v>
      </c>
      <c r="B748">
        <v>661677</v>
      </c>
      <c r="C748">
        <v>2932</v>
      </c>
      <c r="D748">
        <v>2869.52</v>
      </c>
      <c r="H748">
        <f t="shared" si="1"/>
        <v>1323354</v>
      </c>
    </row>
    <row r="749" spans="1:8">
      <c r="A749">
        <v>1971</v>
      </c>
      <c r="B749">
        <v>623146</v>
      </c>
      <c r="C749">
        <v>2913.78</v>
      </c>
      <c r="D749">
        <v>3193.99</v>
      </c>
      <c r="H749">
        <f t="shared" si="1"/>
        <v>1246292</v>
      </c>
    </row>
    <row r="750" spans="1:8">
      <c r="A750">
        <v>1972</v>
      </c>
      <c r="B750">
        <v>631330</v>
      </c>
      <c r="C750">
        <v>2917.82</v>
      </c>
      <c r="D750">
        <v>3283.02</v>
      </c>
      <c r="H750">
        <f t="shared" si="1"/>
        <v>1262660</v>
      </c>
    </row>
    <row r="751" spans="1:8">
      <c r="A751">
        <v>1973</v>
      </c>
      <c r="B751">
        <v>660195</v>
      </c>
      <c r="C751">
        <v>2931.34</v>
      </c>
      <c r="D751">
        <v>2531.88</v>
      </c>
      <c r="H751">
        <f t="shared" si="1"/>
        <v>1320390</v>
      </c>
    </row>
    <row r="752" spans="1:8">
      <c r="A752">
        <v>1974</v>
      </c>
      <c r="B752">
        <v>634409</v>
      </c>
      <c r="C752">
        <v>2919.31</v>
      </c>
      <c r="D752">
        <v>3100.59</v>
      </c>
      <c r="G752" t="s">
        <v>284</v>
      </c>
      <c r="H752">
        <f t="shared" si="1"/>
        <v>1268818</v>
      </c>
    </row>
    <row r="753" spans="1:8">
      <c r="A753">
        <v>1975</v>
      </c>
      <c r="B753">
        <v>545416</v>
      </c>
      <c r="C753">
        <v>2870.12</v>
      </c>
      <c r="D753">
        <v>2813.9</v>
      </c>
      <c r="F753">
        <v>1975</v>
      </c>
      <c r="G753" s="3">
        <v>903410.27146434446</v>
      </c>
      <c r="H753">
        <f>B753*2</f>
        <v>1090832</v>
      </c>
    </row>
    <row r="754" spans="1:8">
      <c r="A754">
        <v>1976</v>
      </c>
      <c r="B754">
        <v>510491</v>
      </c>
      <c r="C754">
        <v>2846.73</v>
      </c>
      <c r="D754">
        <v>2795.23</v>
      </c>
      <c r="F754">
        <v>1976</v>
      </c>
      <c r="G754" s="3">
        <v>874890.66778641869</v>
      </c>
      <c r="H754">
        <f t="shared" ref="H754:H792" si="2">B754*2</f>
        <v>1020982</v>
      </c>
    </row>
    <row r="755" spans="1:8">
      <c r="A755">
        <v>1977</v>
      </c>
      <c r="B755">
        <v>473187</v>
      </c>
      <c r="C755">
        <v>2818.45</v>
      </c>
      <c r="D755">
        <v>2932.85</v>
      </c>
      <c r="F755">
        <v>1977</v>
      </c>
      <c r="G755" s="3">
        <v>864576.5234730927</v>
      </c>
      <c r="H755">
        <f t="shared" si="2"/>
        <v>946374</v>
      </c>
    </row>
    <row r="756" spans="1:8">
      <c r="A756">
        <v>1978</v>
      </c>
      <c r="B756">
        <v>423124</v>
      </c>
      <c r="C756">
        <v>2773.83</v>
      </c>
      <c r="D756">
        <v>2513.06</v>
      </c>
      <c r="F756">
        <v>1978</v>
      </c>
      <c r="G756" s="3">
        <v>860333.08435070189</v>
      </c>
      <c r="H756">
        <f t="shared" si="2"/>
        <v>846248</v>
      </c>
    </row>
    <row r="757" spans="1:8">
      <c r="A757">
        <v>1979</v>
      </c>
      <c r="B757">
        <v>391839</v>
      </c>
      <c r="C757">
        <v>2741.08</v>
      </c>
      <c r="D757">
        <v>2522.9899999999998</v>
      </c>
      <c r="F757">
        <v>1979</v>
      </c>
      <c r="G757" s="3">
        <v>955192.56017122115</v>
      </c>
      <c r="H757">
        <f t="shared" si="2"/>
        <v>783678</v>
      </c>
    </row>
    <row r="758" spans="1:8">
      <c r="A758">
        <v>1980</v>
      </c>
      <c r="B758">
        <v>350536</v>
      </c>
      <c r="C758">
        <v>2690.46</v>
      </c>
      <c r="D758">
        <v>2594.9899999999998</v>
      </c>
      <c r="F758">
        <v>1980</v>
      </c>
      <c r="G758" s="3">
        <v>916930.6555929383</v>
      </c>
      <c r="H758">
        <f t="shared" si="2"/>
        <v>701072</v>
      </c>
    </row>
    <row r="759" spans="1:8">
      <c r="A759">
        <v>1981</v>
      </c>
      <c r="B759">
        <v>322516</v>
      </c>
      <c r="C759">
        <v>2650.13</v>
      </c>
      <c r="D759">
        <v>3084.92</v>
      </c>
      <c r="F759">
        <v>1981</v>
      </c>
      <c r="G759" s="3">
        <v>807271.71456403669</v>
      </c>
      <c r="H759">
        <f t="shared" si="2"/>
        <v>645032</v>
      </c>
    </row>
    <row r="760" spans="1:8">
      <c r="A760">
        <v>1982</v>
      </c>
      <c r="B760">
        <v>302009</v>
      </c>
      <c r="C760">
        <v>2616.8000000000002</v>
      </c>
      <c r="D760">
        <v>2443.13</v>
      </c>
      <c r="F760">
        <v>1982</v>
      </c>
      <c r="G760" s="3">
        <v>759815.99349650426</v>
      </c>
      <c r="H760">
        <f t="shared" si="2"/>
        <v>604018</v>
      </c>
    </row>
    <row r="761" spans="1:8">
      <c r="A761">
        <v>1983</v>
      </c>
      <c r="B761">
        <v>296268</v>
      </c>
      <c r="C761">
        <v>2606.81</v>
      </c>
      <c r="D761">
        <v>2295.09</v>
      </c>
      <c r="F761">
        <v>1983</v>
      </c>
      <c r="G761" s="3">
        <v>749932.65905973001</v>
      </c>
      <c r="H761">
        <f t="shared" si="2"/>
        <v>592536</v>
      </c>
    </row>
    <row r="762" spans="1:8">
      <c r="A762">
        <v>1984</v>
      </c>
      <c r="B762">
        <v>267744</v>
      </c>
      <c r="C762">
        <v>2552.1999999999998</v>
      </c>
      <c r="D762">
        <v>2514.4899999999998</v>
      </c>
      <c r="F762">
        <v>1984</v>
      </c>
      <c r="G762" s="3">
        <v>661687.17069327086</v>
      </c>
      <c r="H762">
        <f t="shared" si="2"/>
        <v>535488</v>
      </c>
    </row>
    <row r="763" spans="1:8">
      <c r="A763">
        <v>1985</v>
      </c>
      <c r="B763">
        <v>254754</v>
      </c>
      <c r="C763">
        <v>2524.1999999999998</v>
      </c>
      <c r="D763">
        <v>3447.92</v>
      </c>
      <c r="F763">
        <v>1985</v>
      </c>
      <c r="G763" s="3">
        <v>661207.63922227558</v>
      </c>
      <c r="H763">
        <f t="shared" si="2"/>
        <v>509508</v>
      </c>
    </row>
    <row r="764" spans="1:8">
      <c r="A764">
        <v>1986</v>
      </c>
      <c r="B764">
        <v>274819</v>
      </c>
      <c r="C764">
        <v>2566.58</v>
      </c>
      <c r="D764">
        <v>3098.07</v>
      </c>
      <c r="F764">
        <v>1986</v>
      </c>
      <c r="G764" s="3">
        <v>715056.23116430943</v>
      </c>
      <c r="H764">
        <f t="shared" si="2"/>
        <v>549638</v>
      </c>
    </row>
    <row r="765" spans="1:8">
      <c r="A765">
        <v>1987</v>
      </c>
      <c r="B765">
        <v>338996</v>
      </c>
      <c r="C765">
        <v>2674.51</v>
      </c>
      <c r="D765">
        <v>2860.83</v>
      </c>
      <c r="F765">
        <v>1987</v>
      </c>
      <c r="G765" s="3">
        <v>862494.90006062784</v>
      </c>
      <c r="H765">
        <f t="shared" si="2"/>
        <v>677992</v>
      </c>
    </row>
    <row r="766" spans="1:8">
      <c r="A766">
        <v>1988</v>
      </c>
      <c r="B766">
        <v>394322</v>
      </c>
      <c r="C766">
        <v>2743.84</v>
      </c>
      <c r="D766">
        <v>1950.39</v>
      </c>
      <c r="F766">
        <v>1988</v>
      </c>
      <c r="G766" s="3">
        <v>956749.76736947219</v>
      </c>
      <c r="H766">
        <f t="shared" si="2"/>
        <v>788644</v>
      </c>
    </row>
    <row r="767" spans="1:8">
      <c r="A767">
        <v>1989</v>
      </c>
      <c r="B767">
        <v>362034</v>
      </c>
      <c r="C767">
        <v>2705.52</v>
      </c>
      <c r="D767">
        <v>2281.17</v>
      </c>
      <c r="F767">
        <v>1989</v>
      </c>
      <c r="G767" s="3">
        <v>901923.62969702773</v>
      </c>
      <c r="H767">
        <f t="shared" si="2"/>
        <v>724068</v>
      </c>
    </row>
    <row r="768" spans="1:8">
      <c r="A768">
        <v>1990</v>
      </c>
      <c r="B768">
        <v>267080</v>
      </c>
      <c r="C768">
        <v>2550.8200000000002</v>
      </c>
      <c r="D768">
        <v>2639.26</v>
      </c>
      <c r="F768">
        <v>1990</v>
      </c>
      <c r="G768" s="3">
        <v>660449.22186967114</v>
      </c>
      <c r="H768">
        <f t="shared" si="2"/>
        <v>534160</v>
      </c>
    </row>
    <row r="769" spans="1:8">
      <c r="A769">
        <v>1991</v>
      </c>
      <c r="B769">
        <v>281608</v>
      </c>
      <c r="C769">
        <v>2579.84</v>
      </c>
      <c r="D769">
        <v>3120.57</v>
      </c>
      <c r="F769">
        <v>1991</v>
      </c>
      <c r="G769" s="3">
        <v>651070.82066922181</v>
      </c>
      <c r="H769">
        <f t="shared" si="2"/>
        <v>563216</v>
      </c>
    </row>
    <row r="770" spans="1:8">
      <c r="A770">
        <v>1992</v>
      </c>
      <c r="B770">
        <v>317950</v>
      </c>
      <c r="C770">
        <v>2643.01</v>
      </c>
      <c r="D770">
        <v>3368.86</v>
      </c>
      <c r="F770">
        <v>1992</v>
      </c>
      <c r="G770" s="3">
        <v>677654.70454032219</v>
      </c>
      <c r="H770">
        <f t="shared" si="2"/>
        <v>635900</v>
      </c>
    </row>
    <row r="771" spans="1:8">
      <c r="A771">
        <v>1993</v>
      </c>
      <c r="B771">
        <v>371602</v>
      </c>
      <c r="C771">
        <v>2717.45</v>
      </c>
      <c r="D771">
        <v>3967.48</v>
      </c>
      <c r="F771">
        <v>1993</v>
      </c>
      <c r="G771" s="3">
        <v>740645.34190895408</v>
      </c>
      <c r="H771">
        <f t="shared" si="2"/>
        <v>743204</v>
      </c>
    </row>
    <row r="772" spans="1:8">
      <c r="A772">
        <v>1994</v>
      </c>
      <c r="B772">
        <v>362371</v>
      </c>
      <c r="C772">
        <v>2705.95</v>
      </c>
      <c r="D772">
        <v>5389.65</v>
      </c>
      <c r="F772">
        <v>1994</v>
      </c>
      <c r="G772" s="3">
        <v>648351.3034194198</v>
      </c>
      <c r="H772">
        <f t="shared" si="2"/>
        <v>724742</v>
      </c>
    </row>
    <row r="773" spans="1:8">
      <c r="A773">
        <v>1995</v>
      </c>
      <c r="B773">
        <v>332035</v>
      </c>
      <c r="C773">
        <v>2664.45</v>
      </c>
      <c r="D773">
        <v>4668.37</v>
      </c>
      <c r="F773">
        <v>1995</v>
      </c>
      <c r="G773" s="3">
        <v>507045.11211922386</v>
      </c>
      <c r="H773">
        <f t="shared" si="2"/>
        <v>664070</v>
      </c>
    </row>
    <row r="774" spans="1:8">
      <c r="A774">
        <v>1996</v>
      </c>
      <c r="B774">
        <v>429345</v>
      </c>
      <c r="C774">
        <v>2779.86</v>
      </c>
      <c r="D774">
        <v>2777.21</v>
      </c>
      <c r="F774">
        <v>1996</v>
      </c>
      <c r="G774" s="3">
        <v>694209.62220384553</v>
      </c>
      <c r="H774">
        <f t="shared" si="2"/>
        <v>858690</v>
      </c>
    </row>
    <row r="775" spans="1:8">
      <c r="A775">
        <v>1997</v>
      </c>
      <c r="B775">
        <v>325222</v>
      </c>
      <c r="C775">
        <v>2654.27</v>
      </c>
      <c r="D775">
        <v>2286.1999999999998</v>
      </c>
      <c r="F775">
        <v>1997</v>
      </c>
      <c r="G775" s="3">
        <v>586925.92456951144</v>
      </c>
      <c r="H775">
        <f t="shared" si="2"/>
        <v>650444</v>
      </c>
    </row>
    <row r="776" spans="1:8">
      <c r="A776">
        <v>1998</v>
      </c>
      <c r="B776">
        <v>308324</v>
      </c>
      <c r="C776">
        <v>2627.44</v>
      </c>
      <c r="D776">
        <v>2726.05</v>
      </c>
      <c r="F776">
        <v>1998</v>
      </c>
      <c r="G776" s="3">
        <v>592955.38149937801</v>
      </c>
      <c r="H776">
        <f t="shared" si="2"/>
        <v>616648</v>
      </c>
    </row>
    <row r="777" spans="1:8">
      <c r="A777">
        <v>1999</v>
      </c>
      <c r="B777">
        <v>273670</v>
      </c>
      <c r="C777">
        <v>2564.2800000000002</v>
      </c>
      <c r="D777">
        <v>2567.41</v>
      </c>
      <c r="F777">
        <v>1999</v>
      </c>
      <c r="G777" s="3">
        <v>538687.95358373155</v>
      </c>
      <c r="H777">
        <f t="shared" si="2"/>
        <v>547340</v>
      </c>
    </row>
    <row r="778" spans="1:8">
      <c r="A778">
        <v>2000</v>
      </c>
      <c r="B778">
        <v>280689</v>
      </c>
      <c r="C778">
        <v>2578.0700000000002</v>
      </c>
      <c r="D778">
        <v>2373.41</v>
      </c>
      <c r="F778">
        <v>2000</v>
      </c>
      <c r="G778" s="3">
        <v>559777.3186782737</v>
      </c>
      <c r="H778">
        <f t="shared" si="2"/>
        <v>561378</v>
      </c>
    </row>
    <row r="779" spans="1:8">
      <c r="A779">
        <v>2001</v>
      </c>
      <c r="B779">
        <v>311934</v>
      </c>
      <c r="C779">
        <v>2633.37</v>
      </c>
      <c r="D779">
        <v>2126.9499999999998</v>
      </c>
      <c r="F779">
        <v>2001</v>
      </c>
      <c r="G779" s="3">
        <v>612707.54011420254</v>
      </c>
      <c r="H779">
        <f t="shared" si="2"/>
        <v>623868</v>
      </c>
    </row>
    <row r="780" spans="1:8">
      <c r="A780">
        <v>2002</v>
      </c>
      <c r="B780">
        <v>310995</v>
      </c>
      <c r="C780">
        <v>2631.84</v>
      </c>
      <c r="D780">
        <v>2520.79</v>
      </c>
      <c r="F780">
        <v>2002</v>
      </c>
      <c r="G780" s="3">
        <v>550592.02939445409</v>
      </c>
      <c r="H780">
        <f t="shared" si="2"/>
        <v>621990</v>
      </c>
    </row>
    <row r="781" spans="1:8">
      <c r="A781">
        <v>2003</v>
      </c>
      <c r="B781">
        <v>320639</v>
      </c>
      <c r="C781">
        <v>2647.22</v>
      </c>
      <c r="D781">
        <v>2034.99</v>
      </c>
      <c r="F781">
        <v>2003</v>
      </c>
      <c r="G781" s="3">
        <v>563960.44329121767</v>
      </c>
      <c r="H781">
        <f t="shared" si="2"/>
        <v>641278</v>
      </c>
    </row>
    <row r="782" spans="1:8">
      <c r="A782">
        <v>2004</v>
      </c>
      <c r="B782">
        <v>358558</v>
      </c>
      <c r="C782">
        <v>2701.05</v>
      </c>
      <c r="D782">
        <v>2184.86</v>
      </c>
      <c r="F782">
        <v>2004</v>
      </c>
      <c r="G782" s="3">
        <v>680916.63944570837</v>
      </c>
      <c r="H782">
        <f t="shared" si="2"/>
        <v>717116</v>
      </c>
    </row>
    <row r="783" spans="1:8">
      <c r="A783">
        <v>2005</v>
      </c>
      <c r="B783">
        <v>347696</v>
      </c>
      <c r="C783">
        <v>2686.62</v>
      </c>
      <c r="D783">
        <v>2569.96</v>
      </c>
      <c r="F783">
        <v>2005</v>
      </c>
      <c r="G783" s="3">
        <v>663739.19815568218</v>
      </c>
      <c r="H783">
        <f t="shared" si="2"/>
        <v>695392</v>
      </c>
    </row>
    <row r="784" spans="1:8">
      <c r="A784">
        <v>2006</v>
      </c>
      <c r="B784">
        <v>356642</v>
      </c>
      <c r="C784">
        <v>2698.56</v>
      </c>
      <c r="D784">
        <v>2498.98</v>
      </c>
      <c r="F784">
        <v>2006</v>
      </c>
      <c r="G784" s="3">
        <v>662751.16051359021</v>
      </c>
      <c r="H784">
        <f t="shared" si="2"/>
        <v>713284</v>
      </c>
    </row>
    <row r="785" spans="1:8">
      <c r="A785">
        <v>2007</v>
      </c>
      <c r="B785">
        <v>403386</v>
      </c>
      <c r="C785">
        <v>2753.67</v>
      </c>
      <c r="D785">
        <v>2666.17</v>
      </c>
      <c r="F785">
        <v>2007</v>
      </c>
      <c r="G785" s="3">
        <v>678767.1737117765</v>
      </c>
      <c r="H785">
        <f t="shared" si="2"/>
        <v>806772</v>
      </c>
    </row>
    <row r="786" spans="1:8">
      <c r="A786">
        <v>2008</v>
      </c>
      <c r="B786">
        <v>420040</v>
      </c>
      <c r="C786">
        <v>2770.79</v>
      </c>
      <c r="D786">
        <v>2547.27</v>
      </c>
      <c r="F786">
        <v>2008</v>
      </c>
      <c r="G786" s="3">
        <v>620854.58860199968</v>
      </c>
      <c r="H786">
        <f t="shared" si="2"/>
        <v>840080</v>
      </c>
    </row>
    <row r="787" spans="1:8">
      <c r="A787">
        <v>2009</v>
      </c>
      <c r="B787">
        <v>414630</v>
      </c>
      <c r="C787">
        <v>2765.35</v>
      </c>
      <c r="D787">
        <v>2700.58</v>
      </c>
      <c r="F787">
        <v>2009</v>
      </c>
      <c r="G787" s="3">
        <v>579007.08099677041</v>
      </c>
      <c r="H787">
        <f t="shared" si="2"/>
        <v>829260</v>
      </c>
    </row>
    <row r="788" spans="1:8">
      <c r="A788">
        <v>2010</v>
      </c>
      <c r="B788">
        <v>431682</v>
      </c>
      <c r="C788">
        <v>2782.08</v>
      </c>
      <c r="D788">
        <v>2418.61</v>
      </c>
      <c r="F788">
        <v>2010</v>
      </c>
      <c r="G788" s="3">
        <v>598567.18126984756</v>
      </c>
      <c r="H788">
        <f t="shared" si="2"/>
        <v>863364</v>
      </c>
    </row>
    <row r="789" spans="1:8">
      <c r="A789">
        <v>2011</v>
      </c>
      <c r="B789">
        <v>467631</v>
      </c>
      <c r="C789">
        <v>2813.9</v>
      </c>
      <c r="D789">
        <v>2315.85</v>
      </c>
      <c r="F789">
        <v>2011</v>
      </c>
      <c r="G789" s="3">
        <v>644374.49493770802</v>
      </c>
      <c r="H789">
        <f t="shared" si="2"/>
        <v>935262</v>
      </c>
    </row>
    <row r="790" spans="1:8">
      <c r="A790">
        <v>2012</v>
      </c>
      <c r="B790">
        <v>461535</v>
      </c>
      <c r="C790">
        <v>2808.81</v>
      </c>
      <c r="D790">
        <v>2610.56</v>
      </c>
      <c r="F790">
        <v>2012</v>
      </c>
      <c r="G790" s="3">
        <v>629072.46546088927</v>
      </c>
      <c r="H790">
        <f t="shared" si="2"/>
        <v>923070</v>
      </c>
    </row>
    <row r="791" spans="1:8">
      <c r="A791">
        <v>2013</v>
      </c>
      <c r="B791">
        <v>459493</v>
      </c>
      <c r="C791">
        <v>2807.08</v>
      </c>
      <c r="D791">
        <v>2426.5100000000002</v>
      </c>
      <c r="F791">
        <v>2013</v>
      </c>
      <c r="G791" s="3">
        <v>606784.30349911749</v>
      </c>
      <c r="H791">
        <f t="shared" si="2"/>
        <v>918986</v>
      </c>
    </row>
    <row r="792" spans="1:8">
      <c r="A792">
        <v>2014</v>
      </c>
      <c r="B792">
        <v>492834</v>
      </c>
      <c r="C792">
        <v>2833.81</v>
      </c>
      <c r="D792">
        <v>2589.36</v>
      </c>
      <c r="H792">
        <f t="shared" si="2"/>
        <v>985668</v>
      </c>
    </row>
    <row r="794" spans="1:8">
      <c r="A794" t="s">
        <v>192</v>
      </c>
      <c r="B794" t="s">
        <v>193</v>
      </c>
      <c r="C794" t="s">
        <v>194</v>
      </c>
    </row>
    <row r="795" spans="1:8">
      <c r="A795" t="s">
        <v>195</v>
      </c>
      <c r="B795" t="s">
        <v>106</v>
      </c>
    </row>
    <row r="796" spans="1:8">
      <c r="A796">
        <v>0</v>
      </c>
      <c r="B796">
        <v>0</v>
      </c>
    </row>
    <row r="797" spans="1:8">
      <c r="A797">
        <v>44673</v>
      </c>
      <c r="B797">
        <v>1223.22</v>
      </c>
    </row>
    <row r="798" spans="1:8">
      <c r="A798">
        <v>89346</v>
      </c>
      <c r="B798">
        <v>1779.23</v>
      </c>
    </row>
    <row r="799" spans="1:8">
      <c r="A799">
        <v>134019</v>
      </c>
      <c r="B799">
        <v>2096.9499999999998</v>
      </c>
    </row>
    <row r="800" spans="1:8">
      <c r="A800">
        <v>178692</v>
      </c>
      <c r="B800">
        <v>2302.54</v>
      </c>
    </row>
    <row r="801" spans="1:2">
      <c r="A801">
        <v>223365</v>
      </c>
      <c r="B801">
        <v>2446.4499999999998</v>
      </c>
    </row>
    <row r="802" spans="1:2">
      <c r="A802">
        <v>268038</v>
      </c>
      <c r="B802">
        <v>2552.81</v>
      </c>
    </row>
    <row r="803" spans="1:2">
      <c r="A803">
        <v>312711</v>
      </c>
      <c r="B803">
        <v>2634.63</v>
      </c>
    </row>
    <row r="804" spans="1:2">
      <c r="A804">
        <v>357384</v>
      </c>
      <c r="B804">
        <v>2699.53</v>
      </c>
    </row>
    <row r="805" spans="1:2">
      <c r="A805">
        <v>402057</v>
      </c>
      <c r="B805">
        <v>2752.25</v>
      </c>
    </row>
    <row r="806" spans="1:2">
      <c r="A806">
        <v>446730</v>
      </c>
      <c r="B806">
        <v>2795.94</v>
      </c>
    </row>
    <row r="807" spans="1:2">
      <c r="A807">
        <v>491403</v>
      </c>
      <c r="B807">
        <v>2832.73</v>
      </c>
    </row>
    <row r="808" spans="1:2">
      <c r="A808">
        <v>536076</v>
      </c>
      <c r="B808">
        <v>2864.13</v>
      </c>
    </row>
    <row r="809" spans="1:2">
      <c r="A809">
        <v>580749</v>
      </c>
      <c r="B809">
        <v>2891.25</v>
      </c>
    </row>
    <row r="810" spans="1:2">
      <c r="A810">
        <v>625422</v>
      </c>
      <c r="B810">
        <v>2914.91</v>
      </c>
    </row>
    <row r="811" spans="1:2">
      <c r="A811">
        <v>670095</v>
      </c>
      <c r="B811">
        <v>2935.73</v>
      </c>
    </row>
    <row r="812" spans="1:2">
      <c r="A812">
        <v>714768</v>
      </c>
      <c r="B812">
        <v>2954.2</v>
      </c>
    </row>
    <row r="813" spans="1:2">
      <c r="A813">
        <v>759441</v>
      </c>
      <c r="B813">
        <v>2970.68</v>
      </c>
    </row>
    <row r="814" spans="1:2">
      <c r="A814">
        <v>804114</v>
      </c>
      <c r="B814">
        <v>2985.49</v>
      </c>
    </row>
    <row r="815" spans="1:2">
      <c r="A815">
        <v>848787</v>
      </c>
      <c r="B815">
        <v>2998.87</v>
      </c>
    </row>
    <row r="816" spans="1:2">
      <c r="A816">
        <v>893460</v>
      </c>
      <c r="B816">
        <v>3011.01</v>
      </c>
    </row>
    <row r="817" spans="1:15">
      <c r="A817">
        <v>938133</v>
      </c>
      <c r="B817">
        <v>3022.08</v>
      </c>
    </row>
    <row r="818" spans="1:15">
      <c r="A818">
        <v>982806</v>
      </c>
      <c r="B818">
        <v>3032.21</v>
      </c>
    </row>
    <row r="819" spans="1:15">
      <c r="A819" s="8">
        <v>1027480</v>
      </c>
      <c r="B819">
        <v>3041.53</v>
      </c>
    </row>
    <row r="820" spans="1:15">
      <c r="A820" s="8">
        <v>1072150</v>
      </c>
      <c r="B820">
        <v>3050.11</v>
      </c>
    </row>
    <row r="821" spans="1:15">
      <c r="A821" s="8">
        <v>1116830</v>
      </c>
      <c r="B821">
        <v>3058.06</v>
      </c>
    </row>
    <row r="822" spans="1:15">
      <c r="A822" s="8">
        <v>1161500</v>
      </c>
      <c r="B822">
        <v>3065.43</v>
      </c>
    </row>
    <row r="823" spans="1:15">
      <c r="A823" s="8">
        <v>1206170</v>
      </c>
      <c r="B823">
        <v>3072.28</v>
      </c>
    </row>
    <row r="824" spans="1:15">
      <c r="A824" s="8">
        <v>1250840</v>
      </c>
      <c r="B824">
        <v>3078.67</v>
      </c>
    </row>
    <row r="825" spans="1:15">
      <c r="A825" s="8">
        <v>1295520</v>
      </c>
      <c r="B825">
        <v>3084.65</v>
      </c>
    </row>
    <row r="826" spans="1:15">
      <c r="A826" s="8">
        <v>1340190</v>
      </c>
      <c r="B826">
        <v>3090.25</v>
      </c>
    </row>
    <row r="828" spans="1:15">
      <c r="A828" t="s">
        <v>196</v>
      </c>
      <c r="B828" t="s">
        <v>197</v>
      </c>
    </row>
    <row r="829" spans="1:15">
      <c r="A829" t="s">
        <v>198</v>
      </c>
    </row>
    <row r="830" spans="1:15">
      <c r="B830" t="s">
        <v>199</v>
      </c>
      <c r="C830" t="s">
        <v>200</v>
      </c>
      <c r="D830" t="s">
        <v>201</v>
      </c>
      <c r="E830" t="s">
        <v>202</v>
      </c>
      <c r="F830" t="s">
        <v>203</v>
      </c>
      <c r="G830" t="s">
        <v>204</v>
      </c>
      <c r="H830" t="s">
        <v>205</v>
      </c>
      <c r="I830" t="s">
        <v>206</v>
      </c>
      <c r="J830" t="s">
        <v>207</v>
      </c>
      <c r="K830" t="s">
        <v>208</v>
      </c>
      <c r="L830" t="s">
        <v>209</v>
      </c>
      <c r="M830" t="s">
        <v>210</v>
      </c>
    </row>
    <row r="831" spans="1:15">
      <c r="B831">
        <v>2.6777200000000001E-2</v>
      </c>
      <c r="C831">
        <v>53.993099999999998</v>
      </c>
      <c r="D831">
        <v>0</v>
      </c>
      <c r="E831">
        <v>39.561799999999998</v>
      </c>
      <c r="F831">
        <v>6.78409</v>
      </c>
      <c r="G831">
        <v>0</v>
      </c>
      <c r="H831">
        <v>0</v>
      </c>
      <c r="I831">
        <v>0</v>
      </c>
      <c r="J831">
        <v>-36.3474</v>
      </c>
      <c r="K831">
        <v>3.1056999999999999E-3</v>
      </c>
      <c r="L831">
        <v>4.6501000000000001E-2</v>
      </c>
      <c r="M831">
        <v>0</v>
      </c>
      <c r="N831">
        <v>0</v>
      </c>
      <c r="O831">
        <v>0</v>
      </c>
    </row>
    <row r="832" spans="1:15">
      <c r="B832" t="s">
        <v>199</v>
      </c>
      <c r="C832">
        <v>2.6777200000000001E-2</v>
      </c>
    </row>
    <row r="833" spans="1:4">
      <c r="B833" t="s">
        <v>200</v>
      </c>
      <c r="C833">
        <v>53.993099999999998</v>
      </c>
    </row>
    <row r="834" spans="1:4">
      <c r="B834" t="s">
        <v>211</v>
      </c>
      <c r="C834">
        <v>0</v>
      </c>
    </row>
    <row r="835" spans="1:4">
      <c r="B835" t="s">
        <v>201</v>
      </c>
      <c r="C835">
        <v>39.561799999999998</v>
      </c>
    </row>
    <row r="836" spans="1:4">
      <c r="B836" t="s">
        <v>202</v>
      </c>
      <c r="C836">
        <v>6.78409</v>
      </c>
    </row>
    <row r="837" spans="1:4">
      <c r="B837" t="s">
        <v>212</v>
      </c>
      <c r="C837">
        <v>0</v>
      </c>
    </row>
    <row r="838" spans="1:4">
      <c r="B838" t="s">
        <v>203</v>
      </c>
      <c r="C838">
        <v>0</v>
      </c>
    </row>
    <row r="839" spans="1:4">
      <c r="B839" t="s">
        <v>204</v>
      </c>
      <c r="C839">
        <v>0</v>
      </c>
    </row>
    <row r="840" spans="1:4">
      <c r="B840" t="s">
        <v>205</v>
      </c>
      <c r="C840">
        <v>0</v>
      </c>
    </row>
    <row r="841" spans="1:4">
      <c r="B841" t="s">
        <v>206</v>
      </c>
      <c r="C841">
        <v>-36.3474</v>
      </c>
    </row>
    <row r="842" spans="1:4">
      <c r="B842" t="s">
        <v>207</v>
      </c>
      <c r="C842">
        <v>3.1056999999999999E-3</v>
      </c>
    </row>
    <row r="843" spans="1:4">
      <c r="B843" t="s">
        <v>208</v>
      </c>
      <c r="C843">
        <v>4.6501000000000001E-2</v>
      </c>
    </row>
    <row r="844" spans="1:4">
      <c r="B844" t="s">
        <v>209</v>
      </c>
      <c r="C844">
        <v>0</v>
      </c>
    </row>
    <row r="845" spans="1:4">
      <c r="B845" t="s">
        <v>210</v>
      </c>
      <c r="C845">
        <v>1.3839199999999999E-2</v>
      </c>
    </row>
    <row r="847" spans="1:4">
      <c r="A847" t="s">
        <v>213</v>
      </c>
      <c r="B847" t="s">
        <v>193</v>
      </c>
      <c r="C847" t="s">
        <v>214</v>
      </c>
      <c r="D847" t="s">
        <v>215</v>
      </c>
    </row>
    <row r="848" spans="1:4">
      <c r="A848" t="s">
        <v>216</v>
      </c>
    </row>
    <row r="849" spans="1:5">
      <c r="B849" t="s">
        <v>217</v>
      </c>
      <c r="C849">
        <v>1.0654800000000001E-2</v>
      </c>
    </row>
    <row r="850" spans="1:5">
      <c r="B850" t="s">
        <v>218</v>
      </c>
      <c r="C850">
        <v>1.6122399999999999E-2</v>
      </c>
    </row>
    <row r="852" spans="1:5">
      <c r="A852" t="s">
        <v>98</v>
      </c>
      <c r="B852" t="s">
        <v>219</v>
      </c>
      <c r="C852" t="s">
        <v>220</v>
      </c>
      <c r="D852" t="s">
        <v>70</v>
      </c>
      <c r="E852" t="s">
        <v>163</v>
      </c>
    </row>
    <row r="853" spans="1:5">
      <c r="A853" t="s">
        <v>216</v>
      </c>
    </row>
    <row r="854" spans="1:5">
      <c r="B854" t="s">
        <v>221</v>
      </c>
      <c r="C854">
        <v>53.993099999999998</v>
      </c>
    </row>
    <row r="855" spans="1:5">
      <c r="B855" t="s">
        <v>222</v>
      </c>
      <c r="C855">
        <v>0</v>
      </c>
    </row>
    <row r="857" spans="1:5">
      <c r="A857" t="s">
        <v>101</v>
      </c>
      <c r="B857" t="s">
        <v>223</v>
      </c>
      <c r="C857" t="s">
        <v>220</v>
      </c>
      <c r="D857" t="s">
        <v>70</v>
      </c>
      <c r="E857" t="s">
        <v>163</v>
      </c>
    </row>
    <row r="858" spans="1:5">
      <c r="A858" t="s">
        <v>216</v>
      </c>
    </row>
    <row r="859" spans="1:5">
      <c r="B859" t="s">
        <v>162</v>
      </c>
      <c r="C859" t="s">
        <v>224</v>
      </c>
      <c r="D859" t="s">
        <v>225</v>
      </c>
      <c r="E859" t="s">
        <v>226</v>
      </c>
    </row>
    <row r="860" spans="1:5">
      <c r="B860" t="s">
        <v>227</v>
      </c>
      <c r="C860">
        <v>34.379300000000001</v>
      </c>
      <c r="D860">
        <v>5.1813799999999999</v>
      </c>
      <c r="E860">
        <v>1.1741799999999999E-3</v>
      </c>
    </row>
    <row r="861" spans="1:5">
      <c r="B861" t="s">
        <v>228</v>
      </c>
      <c r="C861">
        <v>0</v>
      </c>
      <c r="D861">
        <v>0</v>
      </c>
      <c r="E861">
        <v>0</v>
      </c>
    </row>
    <row r="863" spans="1:5">
      <c r="A863" t="s">
        <v>164</v>
      </c>
      <c r="B863" t="s">
        <v>229</v>
      </c>
    </row>
    <row r="864" spans="1:5">
      <c r="A864" t="s">
        <v>216</v>
      </c>
    </row>
    <row r="865" spans="1:6">
      <c r="B865" t="s">
        <v>230</v>
      </c>
      <c r="C865">
        <v>6.78409</v>
      </c>
    </row>
    <row r="868" spans="1:6">
      <c r="A868" t="s">
        <v>98</v>
      </c>
      <c r="B868" t="s">
        <v>219</v>
      </c>
      <c r="C868" t="s">
        <v>220</v>
      </c>
      <c r="D868" t="s">
        <v>231</v>
      </c>
      <c r="E868" t="s">
        <v>163</v>
      </c>
    </row>
    <row r="869" spans="1:6">
      <c r="A869" t="s">
        <v>216</v>
      </c>
    </row>
    <row r="870" spans="1:6">
      <c r="B870" t="s">
        <v>232</v>
      </c>
      <c r="C870">
        <v>0</v>
      </c>
    </row>
    <row r="872" spans="1:6">
      <c r="A872" t="s">
        <v>101</v>
      </c>
      <c r="B872" t="s">
        <v>223</v>
      </c>
      <c r="C872" t="s">
        <v>220</v>
      </c>
      <c r="D872" t="s">
        <v>231</v>
      </c>
      <c r="E872" t="s">
        <v>163</v>
      </c>
    </row>
    <row r="873" spans="1:6">
      <c r="A873" t="s">
        <v>216</v>
      </c>
    </row>
    <row r="874" spans="1:6">
      <c r="B874" t="s">
        <v>179</v>
      </c>
      <c r="C874" t="s">
        <v>224</v>
      </c>
      <c r="D874" t="s">
        <v>225</v>
      </c>
      <c r="E874" t="s">
        <v>226</v>
      </c>
    </row>
    <row r="875" spans="1:6">
      <c r="B875" t="s">
        <v>233</v>
      </c>
      <c r="C875">
        <v>0</v>
      </c>
      <c r="D875">
        <v>0</v>
      </c>
      <c r="E875">
        <v>0</v>
      </c>
    </row>
    <row r="878" spans="1:6">
      <c r="A878" t="s">
        <v>106</v>
      </c>
      <c r="B878" t="s">
        <v>234</v>
      </c>
      <c r="C878">
        <v>-17.574670000000001</v>
      </c>
      <c r="D878">
        <v>1.65374</v>
      </c>
      <c r="E878">
        <v>-5.1082599999999996</v>
      </c>
      <c r="F878">
        <v>-15.318199999999999</v>
      </c>
    </row>
    <row r="879" spans="1:6">
      <c r="A879" t="s">
        <v>216</v>
      </c>
    </row>
    <row r="880" spans="1:6">
      <c r="B880" t="s">
        <v>235</v>
      </c>
      <c r="C880">
        <v>0.6</v>
      </c>
    </row>
    <row r="881" spans="1:38">
      <c r="B881" t="s">
        <v>236</v>
      </c>
      <c r="C881">
        <v>-17.574670000000001</v>
      </c>
    </row>
    <row r="882" spans="1:38">
      <c r="B882" t="s">
        <v>237</v>
      </c>
      <c r="C882">
        <v>1.65374</v>
      </c>
    </row>
    <row r="883" spans="1:38">
      <c r="B883" t="s">
        <v>238</v>
      </c>
      <c r="C883">
        <v>-5.1082599999999996</v>
      </c>
    </row>
    <row r="885" spans="1:38">
      <c r="A885" t="s">
        <v>74</v>
      </c>
      <c r="B885" t="s">
        <v>234</v>
      </c>
    </row>
    <row r="886" spans="1:38">
      <c r="A886" t="s">
        <v>216</v>
      </c>
    </row>
    <row r="887" spans="1:38">
      <c r="B887" t="s">
        <v>239</v>
      </c>
      <c r="C887">
        <v>3.1099999999999999E-3</v>
      </c>
    </row>
    <row r="888" spans="1:38">
      <c r="B888" t="s">
        <v>240</v>
      </c>
      <c r="C888">
        <v>0</v>
      </c>
    </row>
    <row r="890" spans="1:38">
      <c r="A890" t="s">
        <v>241</v>
      </c>
      <c r="B890" t="s">
        <v>69</v>
      </c>
      <c r="C890" t="s">
        <v>242</v>
      </c>
    </row>
    <row r="891" spans="1:38">
      <c r="A891" t="s">
        <v>216</v>
      </c>
    </row>
    <row r="892" spans="1:38">
      <c r="A892" t="s">
        <v>243</v>
      </c>
      <c r="B892" t="s">
        <v>244</v>
      </c>
      <c r="C892" t="s">
        <v>245</v>
      </c>
      <c r="D892" t="s">
        <v>246</v>
      </c>
      <c r="E892" t="s">
        <v>247</v>
      </c>
    </row>
    <row r="893" spans="1:38">
      <c r="A893" t="s">
        <v>248</v>
      </c>
      <c r="B893">
        <v>4.65E-2</v>
      </c>
      <c r="C893">
        <v>2.0000000000000002E-5</v>
      </c>
      <c r="D893">
        <v>2.0000000000000002E-5</v>
      </c>
      <c r="E893">
        <v>2.0000000000000002E-5</v>
      </c>
      <c r="F893">
        <v>2.0000000000000002E-5</v>
      </c>
      <c r="G893">
        <v>2.0000000000000002E-5</v>
      </c>
      <c r="H893">
        <v>2.0000000000000002E-5</v>
      </c>
      <c r="I893">
        <v>2.0000000000000002E-5</v>
      </c>
      <c r="J893">
        <v>2.0000000000000002E-5</v>
      </c>
      <c r="K893">
        <v>2.0000000000000002E-5</v>
      </c>
      <c r="L893">
        <v>2.0000000000000002E-5</v>
      </c>
      <c r="M893">
        <v>2.0000000000000002E-5</v>
      </c>
      <c r="N893">
        <v>2.0000000000000002E-5</v>
      </c>
      <c r="O893">
        <v>2.0000000000000002E-5</v>
      </c>
      <c r="P893">
        <v>2.0000000000000002E-5</v>
      </c>
      <c r="Q893">
        <v>2.0000000000000002E-5</v>
      </c>
      <c r="R893">
        <v>2.0000000000000002E-5</v>
      </c>
      <c r="S893">
        <v>2.0000000000000002E-5</v>
      </c>
      <c r="T893">
        <v>2.0000000000000002E-5</v>
      </c>
      <c r="U893">
        <v>2.0000000000000002E-5</v>
      </c>
      <c r="V893">
        <v>2.0000000000000002E-5</v>
      </c>
      <c r="W893">
        <v>2.0000000000000002E-5</v>
      </c>
      <c r="X893">
        <v>2.0000000000000002E-5</v>
      </c>
      <c r="Y893">
        <v>2.0000000000000002E-5</v>
      </c>
      <c r="Z893">
        <v>2.0000000000000002E-5</v>
      </c>
      <c r="AA893">
        <v>2.0000000000000002E-5</v>
      </c>
      <c r="AB893">
        <v>2.0000000000000002E-5</v>
      </c>
      <c r="AC893">
        <v>2.0000000000000002E-5</v>
      </c>
      <c r="AD893">
        <v>2.0000000000000002E-5</v>
      </c>
      <c r="AE893">
        <v>2.0000000000000002E-5</v>
      </c>
      <c r="AF893">
        <v>2.0000000000000002E-5</v>
      </c>
      <c r="AG893">
        <v>2.0000000000000002E-5</v>
      </c>
      <c r="AH893">
        <v>2.0000000000000002E-5</v>
      </c>
      <c r="AI893">
        <v>2.0000000000000002E-5</v>
      </c>
      <c r="AJ893">
        <v>2.0000000000000002E-5</v>
      </c>
      <c r="AK893">
        <v>0</v>
      </c>
      <c r="AL893">
        <v>10.199999999999999</v>
      </c>
    </row>
    <row r="894" spans="1:38">
      <c r="A894" t="s">
        <v>249</v>
      </c>
      <c r="B894">
        <v>4.65E-2</v>
      </c>
      <c r="C894">
        <v>1</v>
      </c>
      <c r="D894">
        <v>1</v>
      </c>
      <c r="E894">
        <v>0.2</v>
      </c>
    </row>
    <row r="895" spans="1:38">
      <c r="A895" t="s">
        <v>250</v>
      </c>
      <c r="B895">
        <v>0</v>
      </c>
      <c r="C895">
        <v>0.49</v>
      </c>
      <c r="D895">
        <v>0.49</v>
      </c>
      <c r="E895">
        <v>0.49</v>
      </c>
      <c r="F895">
        <v>0.49</v>
      </c>
      <c r="G895">
        <v>0.49</v>
      </c>
      <c r="H895">
        <v>0.49</v>
      </c>
      <c r="I895">
        <v>0.49</v>
      </c>
    </row>
    <row r="896" spans="1:38">
      <c r="B896">
        <v>0.49</v>
      </c>
      <c r="C896">
        <v>0.49</v>
      </c>
      <c r="D896">
        <v>0.49</v>
      </c>
      <c r="E896">
        <v>0.49</v>
      </c>
      <c r="F896">
        <v>0.49</v>
      </c>
      <c r="G896">
        <v>0.49</v>
      </c>
      <c r="H896">
        <v>0.49</v>
      </c>
    </row>
    <row r="897" spans="2:8">
      <c r="B897">
        <v>0.49</v>
      </c>
      <c r="C897">
        <v>0.49</v>
      </c>
      <c r="D897">
        <v>0.49</v>
      </c>
      <c r="E897">
        <v>0.49</v>
      </c>
      <c r="F897">
        <v>0.49</v>
      </c>
      <c r="G897">
        <v>0.49</v>
      </c>
      <c r="H897">
        <v>0.49</v>
      </c>
    </row>
    <row r="898" spans="2:8">
      <c r="B898">
        <v>0.49</v>
      </c>
      <c r="C898">
        <v>0.49</v>
      </c>
      <c r="D898">
        <v>0.49</v>
      </c>
      <c r="E898">
        <v>0.49</v>
      </c>
      <c r="F898">
        <v>0.49</v>
      </c>
      <c r="G898">
        <v>0.49</v>
      </c>
      <c r="H898">
        <v>0.49</v>
      </c>
    </row>
    <row r="899" spans="2:8">
      <c r="B899">
        <v>0.49</v>
      </c>
      <c r="C899">
        <v>0.49</v>
      </c>
      <c r="D899">
        <v>0.49</v>
      </c>
      <c r="E899">
        <v>0.49</v>
      </c>
      <c r="F899">
        <v>0.49</v>
      </c>
      <c r="G899">
        <v>0.49</v>
      </c>
      <c r="H899">
        <v>0.49</v>
      </c>
    </row>
    <row r="900" spans="2:8">
      <c r="B900">
        <v>0.49</v>
      </c>
      <c r="C900">
        <v>0.49</v>
      </c>
      <c r="D900">
        <v>0.49</v>
      </c>
      <c r="E900">
        <v>0.49</v>
      </c>
      <c r="F900">
        <v>0.49</v>
      </c>
      <c r="G900">
        <v>0.49</v>
      </c>
      <c r="H900">
        <v>0.49</v>
      </c>
    </row>
    <row r="901" spans="2:8">
      <c r="B901">
        <v>0.49</v>
      </c>
      <c r="C901">
        <v>0.49</v>
      </c>
      <c r="D901">
        <v>0.49</v>
      </c>
      <c r="E901">
        <v>0.49</v>
      </c>
      <c r="F901">
        <v>0.49</v>
      </c>
      <c r="G901">
        <v>0.49</v>
      </c>
      <c r="H901">
        <v>0.49</v>
      </c>
    </row>
    <row r="902" spans="2:8">
      <c r="B902">
        <v>0.49</v>
      </c>
      <c r="C902">
        <v>0.49</v>
      </c>
      <c r="D902">
        <v>0.49</v>
      </c>
      <c r="E902">
        <v>0.49</v>
      </c>
      <c r="F902">
        <v>0.49</v>
      </c>
      <c r="G902">
        <v>0.49</v>
      </c>
      <c r="H902">
        <v>0.49</v>
      </c>
    </row>
    <row r="903" spans="2:8">
      <c r="B903">
        <v>0.49</v>
      </c>
      <c r="C903">
        <v>0.49</v>
      </c>
      <c r="D903">
        <v>0.49</v>
      </c>
      <c r="E903">
        <v>0.49</v>
      </c>
      <c r="F903">
        <v>0.49</v>
      </c>
      <c r="G903">
        <v>0.49</v>
      </c>
      <c r="H903">
        <v>0.49</v>
      </c>
    </row>
    <row r="904" spans="2:8">
      <c r="B904">
        <v>0.49</v>
      </c>
      <c r="C904">
        <v>0.49</v>
      </c>
      <c r="D904">
        <v>0.49</v>
      </c>
      <c r="E904">
        <v>0.49</v>
      </c>
      <c r="F904">
        <v>0.49</v>
      </c>
      <c r="G904">
        <v>0.49</v>
      </c>
      <c r="H904">
        <v>0.49</v>
      </c>
    </row>
    <row r="905" spans="2:8">
      <c r="B905">
        <v>0.49</v>
      </c>
      <c r="C905">
        <v>0.49</v>
      </c>
      <c r="D905">
        <v>0.49</v>
      </c>
      <c r="E905">
        <v>0.49</v>
      </c>
      <c r="F905">
        <v>0.49</v>
      </c>
      <c r="G905">
        <v>0.49</v>
      </c>
      <c r="H905">
        <v>0.49</v>
      </c>
    </row>
    <row r="906" spans="2:8">
      <c r="B906">
        <v>0.49</v>
      </c>
      <c r="C906">
        <v>0.49</v>
      </c>
      <c r="D906">
        <v>0.49</v>
      </c>
      <c r="E906">
        <v>0.49</v>
      </c>
      <c r="F906">
        <v>0.49</v>
      </c>
      <c r="G906">
        <v>0.49</v>
      </c>
      <c r="H906">
        <v>0.49</v>
      </c>
    </row>
    <row r="907" spans="2:8">
      <c r="B907">
        <v>0.49</v>
      </c>
      <c r="C907">
        <v>0.49</v>
      </c>
      <c r="D907">
        <v>0.49</v>
      </c>
      <c r="E907">
        <v>0.49</v>
      </c>
      <c r="F907">
        <v>0.49</v>
      </c>
      <c r="G907">
        <v>0.49</v>
      </c>
      <c r="H907">
        <v>0.49</v>
      </c>
    </row>
    <row r="908" spans="2:8">
      <c r="B908">
        <v>0.49</v>
      </c>
      <c r="C908">
        <v>0.49</v>
      </c>
      <c r="D908">
        <v>0.49</v>
      </c>
      <c r="E908">
        <v>0.49</v>
      </c>
      <c r="F908">
        <v>0.49</v>
      </c>
      <c r="G908">
        <v>0.49</v>
      </c>
      <c r="H908">
        <v>0.49</v>
      </c>
    </row>
    <row r="909" spans="2:8">
      <c r="B909">
        <v>0.49</v>
      </c>
      <c r="C909">
        <v>0.49</v>
      </c>
      <c r="D909">
        <v>0.49</v>
      </c>
      <c r="E909">
        <v>0.49</v>
      </c>
      <c r="F909">
        <v>0.49</v>
      </c>
      <c r="G909">
        <v>0.49</v>
      </c>
      <c r="H909">
        <v>0.49</v>
      </c>
    </row>
    <row r="910" spans="2:8">
      <c r="B910">
        <v>0.49</v>
      </c>
      <c r="C910">
        <v>0.49</v>
      </c>
      <c r="D910">
        <v>0.49</v>
      </c>
      <c r="E910">
        <v>0.49</v>
      </c>
      <c r="F910">
        <v>0.49</v>
      </c>
      <c r="G910">
        <v>0.49</v>
      </c>
      <c r="H910">
        <v>0.49</v>
      </c>
    </row>
    <row r="911" spans="2:8">
      <c r="B911">
        <v>0.49</v>
      </c>
      <c r="C911">
        <v>0.49</v>
      </c>
      <c r="D911">
        <v>0.49</v>
      </c>
      <c r="E911">
        <v>0.49</v>
      </c>
      <c r="F911">
        <v>0.49</v>
      </c>
      <c r="G911">
        <v>0.49</v>
      </c>
      <c r="H911">
        <v>0.49</v>
      </c>
    </row>
    <row r="912" spans="2:8">
      <c r="B912">
        <v>0.49</v>
      </c>
      <c r="C912">
        <v>0.49</v>
      </c>
      <c r="D912">
        <v>0.49</v>
      </c>
      <c r="E912">
        <v>0.49</v>
      </c>
      <c r="F912">
        <v>0.49</v>
      </c>
      <c r="G912">
        <v>0.49</v>
      </c>
      <c r="H912">
        <v>0.49</v>
      </c>
    </row>
    <row r="913" spans="2:8">
      <c r="B913">
        <v>0.49</v>
      </c>
      <c r="C913">
        <v>0.49</v>
      </c>
      <c r="D913">
        <v>0.49</v>
      </c>
      <c r="E913">
        <v>0.49</v>
      </c>
      <c r="F913">
        <v>0.49</v>
      </c>
      <c r="G913">
        <v>0.49</v>
      </c>
      <c r="H913">
        <v>0.49</v>
      </c>
    </row>
    <row r="914" spans="2:8">
      <c r="B914">
        <v>0.49</v>
      </c>
      <c r="C914">
        <v>0.49</v>
      </c>
      <c r="D914">
        <v>0.49</v>
      </c>
      <c r="E914">
        <v>0.49</v>
      </c>
      <c r="F914">
        <v>0.49</v>
      </c>
      <c r="G914">
        <v>0.49</v>
      </c>
      <c r="H914">
        <v>0.49</v>
      </c>
    </row>
    <row r="915" spans="2:8">
      <c r="B915">
        <v>0.49</v>
      </c>
      <c r="C915">
        <v>0.49</v>
      </c>
      <c r="D915">
        <v>0.49</v>
      </c>
      <c r="E915">
        <v>0.49</v>
      </c>
      <c r="F915">
        <v>0.49</v>
      </c>
      <c r="G915">
        <v>0.49</v>
      </c>
      <c r="H915">
        <v>0.49</v>
      </c>
    </row>
    <row r="916" spans="2:8">
      <c r="B916">
        <v>0.49</v>
      </c>
      <c r="C916">
        <v>0.49</v>
      </c>
      <c r="D916">
        <v>0.49</v>
      </c>
      <c r="E916">
        <v>0.49</v>
      </c>
      <c r="F916">
        <v>0.49</v>
      </c>
      <c r="G916">
        <v>0.49</v>
      </c>
      <c r="H916">
        <v>0.49</v>
      </c>
    </row>
    <row r="917" spans="2:8">
      <c r="B917">
        <v>0.49</v>
      </c>
      <c r="C917">
        <v>0.49</v>
      </c>
      <c r="D917">
        <v>0.49</v>
      </c>
      <c r="E917">
        <v>0.49</v>
      </c>
      <c r="F917">
        <v>0.49</v>
      </c>
      <c r="G917">
        <v>0.49</v>
      </c>
      <c r="H917">
        <v>0.49</v>
      </c>
    </row>
    <row r="918" spans="2:8">
      <c r="B918">
        <v>0.49</v>
      </c>
      <c r="C918">
        <v>0.49</v>
      </c>
      <c r="D918">
        <v>0.49</v>
      </c>
      <c r="E918">
        <v>0.49</v>
      </c>
      <c r="F918">
        <v>0.49</v>
      </c>
      <c r="G918">
        <v>0.49</v>
      </c>
      <c r="H918">
        <v>0.49</v>
      </c>
    </row>
    <row r="919" spans="2:8">
      <c r="B919">
        <v>0.49</v>
      </c>
      <c r="C919">
        <v>0.49</v>
      </c>
      <c r="D919">
        <v>0.49</v>
      </c>
      <c r="E919">
        <v>0.49</v>
      </c>
      <c r="F919">
        <v>0.49</v>
      </c>
      <c r="G919">
        <v>0.49</v>
      </c>
      <c r="H919">
        <v>0.49</v>
      </c>
    </row>
    <row r="920" spans="2:8">
      <c r="B920">
        <v>0.49</v>
      </c>
      <c r="C920">
        <v>0.49</v>
      </c>
      <c r="D920">
        <v>0.49</v>
      </c>
      <c r="E920">
        <v>0.49</v>
      </c>
      <c r="F920">
        <v>0.49</v>
      </c>
      <c r="G920">
        <v>0.49</v>
      </c>
      <c r="H920">
        <v>0.49</v>
      </c>
    </row>
    <row r="921" spans="2:8">
      <c r="B921">
        <v>0.49</v>
      </c>
      <c r="C921">
        <v>0.49</v>
      </c>
      <c r="D921">
        <v>0.49</v>
      </c>
      <c r="E921">
        <v>0.49</v>
      </c>
      <c r="F921">
        <v>0.49</v>
      </c>
      <c r="G921">
        <v>0.49</v>
      </c>
      <c r="H921">
        <v>0.49</v>
      </c>
    </row>
    <row r="922" spans="2:8">
      <c r="B922">
        <v>0.49</v>
      </c>
      <c r="C922">
        <v>0.49</v>
      </c>
      <c r="D922">
        <v>0.49</v>
      </c>
      <c r="E922">
        <v>0.49</v>
      </c>
      <c r="F922">
        <v>0.49</v>
      </c>
      <c r="G922">
        <v>0.49</v>
      </c>
      <c r="H922">
        <v>0.49</v>
      </c>
    </row>
    <row r="923" spans="2:8">
      <c r="B923">
        <v>0.49</v>
      </c>
      <c r="C923">
        <v>0.49</v>
      </c>
      <c r="D923">
        <v>0.49</v>
      </c>
      <c r="E923">
        <v>0.49</v>
      </c>
      <c r="F923">
        <v>0.49</v>
      </c>
      <c r="G923">
        <v>0.49</v>
      </c>
      <c r="H923">
        <v>0.49</v>
      </c>
    </row>
    <row r="924" spans="2:8">
      <c r="B924">
        <v>0.49</v>
      </c>
      <c r="C924">
        <v>0.49</v>
      </c>
      <c r="D924">
        <v>0.49</v>
      </c>
      <c r="E924">
        <v>0.49</v>
      </c>
      <c r="F924">
        <v>0.49</v>
      </c>
      <c r="G924">
        <v>0.49</v>
      </c>
      <c r="H924">
        <v>0.49</v>
      </c>
    </row>
    <row r="925" spans="2:8">
      <c r="B925">
        <v>0.49</v>
      </c>
      <c r="C925">
        <v>0.49</v>
      </c>
      <c r="D925">
        <v>0.49</v>
      </c>
      <c r="E925">
        <v>0.49</v>
      </c>
      <c r="F925">
        <v>0.49</v>
      </c>
      <c r="G925">
        <v>0.49</v>
      </c>
      <c r="H925">
        <v>0.49</v>
      </c>
    </row>
    <row r="926" spans="2:8">
      <c r="B926">
        <v>0.49</v>
      </c>
      <c r="C926">
        <v>0.49</v>
      </c>
      <c r="D926">
        <v>0.49</v>
      </c>
      <c r="E926">
        <v>0.49</v>
      </c>
      <c r="F926">
        <v>0.49</v>
      </c>
      <c r="G926">
        <v>0.49</v>
      </c>
      <c r="H926">
        <v>0.49</v>
      </c>
    </row>
    <row r="927" spans="2:8">
      <c r="B927">
        <v>0.49</v>
      </c>
      <c r="C927">
        <v>0.49</v>
      </c>
      <c r="D927">
        <v>0.49</v>
      </c>
      <c r="E927">
        <v>0.49</v>
      </c>
      <c r="F927">
        <v>0.49</v>
      </c>
      <c r="G927">
        <v>0.49</v>
      </c>
      <c r="H927">
        <v>0.49</v>
      </c>
    </row>
    <row r="928" spans="2:8">
      <c r="B928">
        <v>0.49</v>
      </c>
      <c r="C928">
        <v>0.49</v>
      </c>
      <c r="D928">
        <v>0.49</v>
      </c>
      <c r="E928">
        <v>0.49</v>
      </c>
      <c r="F928">
        <v>0.49</v>
      </c>
      <c r="G928">
        <v>0.49</v>
      </c>
      <c r="H928">
        <v>0.49</v>
      </c>
    </row>
    <row r="929" spans="2:8">
      <c r="B929">
        <v>0.49</v>
      </c>
      <c r="C929">
        <v>0.49</v>
      </c>
      <c r="D929">
        <v>0.49</v>
      </c>
      <c r="E929">
        <v>0.49</v>
      </c>
      <c r="F929">
        <v>0.49</v>
      </c>
      <c r="G929">
        <v>0.49</v>
      </c>
      <c r="H929">
        <v>0.49</v>
      </c>
    </row>
    <row r="930" spans="2:8">
      <c r="B930">
        <v>0.49</v>
      </c>
      <c r="C930">
        <v>0.49</v>
      </c>
      <c r="D930">
        <v>0.49</v>
      </c>
      <c r="E930">
        <v>0.49</v>
      </c>
      <c r="F930">
        <v>0.49</v>
      </c>
      <c r="G930">
        <v>0.49</v>
      </c>
      <c r="H930">
        <v>0.49</v>
      </c>
    </row>
    <row r="931" spans="2:8">
      <c r="B931">
        <v>0.49</v>
      </c>
      <c r="C931">
        <v>0.49</v>
      </c>
      <c r="D931">
        <v>0.49</v>
      </c>
      <c r="E931">
        <v>0.49</v>
      </c>
      <c r="F931">
        <v>0.49</v>
      </c>
      <c r="G931">
        <v>0.49</v>
      </c>
      <c r="H931">
        <v>0.49</v>
      </c>
    </row>
    <row r="932" spans="2:8">
      <c r="B932">
        <v>0.49</v>
      </c>
      <c r="C932">
        <v>0.49</v>
      </c>
      <c r="D932">
        <v>0.49</v>
      </c>
      <c r="E932">
        <v>0.49</v>
      </c>
      <c r="F932">
        <v>0.49</v>
      </c>
      <c r="G932">
        <v>0.49</v>
      </c>
      <c r="H932">
        <v>0.49</v>
      </c>
    </row>
    <row r="933" spans="2:8">
      <c r="B933">
        <v>0.49</v>
      </c>
      <c r="C933">
        <v>0.49</v>
      </c>
      <c r="D933">
        <v>0.49</v>
      </c>
      <c r="E933">
        <v>0.49</v>
      </c>
      <c r="F933">
        <v>0.49</v>
      </c>
      <c r="G933">
        <v>0.49</v>
      </c>
      <c r="H933">
        <v>0.49</v>
      </c>
    </row>
    <row r="934" spans="2:8">
      <c r="B934">
        <v>0.49</v>
      </c>
      <c r="C934">
        <v>0.49</v>
      </c>
      <c r="D934">
        <v>0.49</v>
      </c>
      <c r="E934">
        <v>0.49</v>
      </c>
      <c r="F934">
        <v>0.49</v>
      </c>
      <c r="G934">
        <v>0.49</v>
      </c>
      <c r="H934">
        <v>0.49</v>
      </c>
    </row>
    <row r="935" spans="2:8">
      <c r="B935">
        <v>0.49</v>
      </c>
      <c r="C935">
        <v>0.49</v>
      </c>
      <c r="D935">
        <v>0.49</v>
      </c>
      <c r="E935">
        <v>0.49</v>
      </c>
      <c r="F935">
        <v>0.49</v>
      </c>
      <c r="G935">
        <v>0.49</v>
      </c>
      <c r="H935">
        <v>0.49</v>
      </c>
    </row>
    <row r="936" spans="2:8">
      <c r="B936">
        <v>0.49</v>
      </c>
      <c r="C936">
        <v>0.49</v>
      </c>
      <c r="D936">
        <v>0.49</v>
      </c>
      <c r="E936">
        <v>0.49</v>
      </c>
      <c r="F936">
        <v>0.49</v>
      </c>
      <c r="G936">
        <v>0.49</v>
      </c>
      <c r="H936">
        <v>0.49</v>
      </c>
    </row>
    <row r="937" spans="2:8">
      <c r="B937">
        <v>0.49</v>
      </c>
      <c r="C937">
        <v>0.49</v>
      </c>
      <c r="D937">
        <v>0.49</v>
      </c>
      <c r="E937">
        <v>0.49</v>
      </c>
      <c r="F937">
        <v>0.49</v>
      </c>
      <c r="G937">
        <v>0.49</v>
      </c>
      <c r="H937">
        <v>0.49</v>
      </c>
    </row>
    <row r="938" spans="2:8">
      <c r="B938">
        <v>0.49</v>
      </c>
      <c r="C938">
        <v>0.49</v>
      </c>
      <c r="D938">
        <v>0.49</v>
      </c>
      <c r="E938">
        <v>0.49</v>
      </c>
      <c r="F938">
        <v>0.49</v>
      </c>
      <c r="G938">
        <v>0.49</v>
      </c>
      <c r="H938">
        <v>0.49</v>
      </c>
    </row>
    <row r="939" spans="2:8">
      <c r="B939">
        <v>0.49</v>
      </c>
      <c r="C939">
        <v>0.49</v>
      </c>
      <c r="D939">
        <v>0.49</v>
      </c>
      <c r="E939">
        <v>0.49</v>
      </c>
      <c r="F939">
        <v>0.49</v>
      </c>
      <c r="G939">
        <v>0.49</v>
      </c>
      <c r="H939">
        <v>0.49</v>
      </c>
    </row>
    <row r="940" spans="2:8">
      <c r="B940">
        <v>0.49</v>
      </c>
      <c r="C940">
        <v>0.49</v>
      </c>
      <c r="D940">
        <v>0.49</v>
      </c>
      <c r="E940">
        <v>0.49</v>
      </c>
      <c r="F940">
        <v>0.49</v>
      </c>
      <c r="G940">
        <v>0.49</v>
      </c>
      <c r="H940">
        <v>0.49</v>
      </c>
    </row>
    <row r="941" spans="2:8">
      <c r="B941">
        <v>0.49</v>
      </c>
      <c r="C941">
        <v>0.49</v>
      </c>
      <c r="D941">
        <v>0.49</v>
      </c>
      <c r="E941">
        <v>0.49</v>
      </c>
      <c r="F941">
        <v>0.49</v>
      </c>
      <c r="G941">
        <v>0.49</v>
      </c>
      <c r="H941">
        <v>0.49</v>
      </c>
    </row>
    <row r="942" spans="2:8">
      <c r="B942">
        <v>0.49</v>
      </c>
      <c r="C942">
        <v>0.49</v>
      </c>
      <c r="D942">
        <v>0.49</v>
      </c>
      <c r="E942">
        <v>0.49</v>
      </c>
      <c r="F942">
        <v>0.49</v>
      </c>
      <c r="G942">
        <v>0.49</v>
      </c>
      <c r="H942">
        <v>0.49</v>
      </c>
    </row>
    <row r="943" spans="2:8">
      <c r="B943">
        <v>0.49</v>
      </c>
      <c r="C943">
        <v>0.49</v>
      </c>
      <c r="D943">
        <v>0.49</v>
      </c>
      <c r="E943">
        <v>0.49</v>
      </c>
      <c r="F943">
        <v>0.49</v>
      </c>
      <c r="G943">
        <v>0.49</v>
      </c>
      <c r="H943">
        <v>0.49</v>
      </c>
    </row>
    <row r="944" spans="2:8">
      <c r="B944">
        <v>0.49</v>
      </c>
      <c r="C944">
        <v>0.49</v>
      </c>
      <c r="D944">
        <v>0.49</v>
      </c>
      <c r="E944">
        <v>0.49</v>
      </c>
      <c r="F944">
        <v>0.49</v>
      </c>
      <c r="G944">
        <v>0.49</v>
      </c>
      <c r="H944">
        <v>0.49</v>
      </c>
    </row>
    <row r="945" spans="1:10">
      <c r="B945">
        <v>0.49</v>
      </c>
      <c r="C945">
        <v>0.49</v>
      </c>
      <c r="D945">
        <v>0.49</v>
      </c>
      <c r="E945">
        <v>0.49</v>
      </c>
      <c r="F945">
        <v>0.49</v>
      </c>
      <c r="G945">
        <v>0.49</v>
      </c>
      <c r="H945">
        <v>0.49</v>
      </c>
    </row>
    <row r="946" spans="1:10">
      <c r="B946">
        <v>0.49</v>
      </c>
      <c r="C946">
        <v>0.49</v>
      </c>
      <c r="D946">
        <v>0.49</v>
      </c>
      <c r="E946">
        <v>0.49</v>
      </c>
      <c r="F946">
        <v>0.49</v>
      </c>
      <c r="G946">
        <v>0.49</v>
      </c>
      <c r="H946">
        <v>0.49</v>
      </c>
    </row>
    <row r="947" spans="1:10">
      <c r="B947">
        <v>0.49</v>
      </c>
      <c r="C947">
        <v>0.49</v>
      </c>
      <c r="D947">
        <v>0.49</v>
      </c>
      <c r="E947">
        <v>0.49</v>
      </c>
      <c r="F947">
        <v>0.49</v>
      </c>
      <c r="G947">
        <v>0.49</v>
      </c>
      <c r="H947">
        <v>0.49</v>
      </c>
    </row>
    <row r="948" spans="1:10">
      <c r="B948">
        <v>0.49</v>
      </c>
      <c r="C948">
        <v>0.49</v>
      </c>
      <c r="D948">
        <v>0.49</v>
      </c>
      <c r="E948">
        <v>0.49</v>
      </c>
      <c r="F948">
        <v>0.49</v>
      </c>
      <c r="G948">
        <v>0.49</v>
      </c>
      <c r="H948">
        <v>0.49</v>
      </c>
    </row>
    <row r="949" spans="1:10">
      <c r="B949">
        <v>0.49</v>
      </c>
      <c r="C949">
        <v>0.49</v>
      </c>
      <c r="D949">
        <v>0.49</v>
      </c>
      <c r="E949">
        <v>0.49</v>
      </c>
      <c r="F949">
        <v>0.49</v>
      </c>
      <c r="G949">
        <v>0.49</v>
      </c>
      <c r="H949">
        <v>0.49</v>
      </c>
    </row>
    <row r="950" spans="1:10">
      <c r="B950">
        <v>0.49</v>
      </c>
      <c r="C950">
        <v>0.49</v>
      </c>
      <c r="D950">
        <v>0.49</v>
      </c>
      <c r="E950">
        <v>0.49</v>
      </c>
      <c r="F950">
        <v>0.49</v>
      </c>
      <c r="G950">
        <v>0.49</v>
      </c>
      <c r="H950">
        <v>0.49</v>
      </c>
    </row>
    <row r="951" spans="1:10">
      <c r="B951">
        <v>0.49</v>
      </c>
      <c r="C951">
        <v>0.49</v>
      </c>
      <c r="D951">
        <v>0.49</v>
      </c>
      <c r="E951">
        <v>0.49</v>
      </c>
      <c r="F951">
        <v>0.49</v>
      </c>
      <c r="G951">
        <v>0.49</v>
      </c>
      <c r="H951">
        <v>0.49</v>
      </c>
    </row>
    <row r="952" spans="1:10">
      <c r="B952">
        <v>0.49</v>
      </c>
      <c r="C952">
        <v>0.49</v>
      </c>
      <c r="D952">
        <v>0.49</v>
      </c>
      <c r="E952">
        <v>0.49</v>
      </c>
      <c r="F952">
        <v>0.49</v>
      </c>
      <c r="G952">
        <v>0.49</v>
      </c>
      <c r="H952">
        <v>0.49</v>
      </c>
    </row>
    <row r="953" spans="1:10">
      <c r="B953">
        <v>0.49</v>
      </c>
      <c r="C953">
        <v>0.49</v>
      </c>
      <c r="D953">
        <v>0.49</v>
      </c>
      <c r="E953">
        <v>0.49</v>
      </c>
      <c r="F953">
        <v>0.49</v>
      </c>
      <c r="G953">
        <v>0.49</v>
      </c>
      <c r="H953">
        <v>0.49</v>
      </c>
    </row>
    <row r="954" spans="1:10">
      <c r="B954">
        <v>0.49</v>
      </c>
      <c r="C954">
        <v>0.49</v>
      </c>
      <c r="D954">
        <v>0.49</v>
      </c>
      <c r="E954">
        <v>0.49</v>
      </c>
      <c r="F954">
        <v>0.49</v>
      </c>
      <c r="G954">
        <v>0.49</v>
      </c>
      <c r="H954">
        <v>0.49</v>
      </c>
    </row>
    <row r="955" spans="1:10">
      <c r="B955">
        <v>0.49</v>
      </c>
      <c r="C955">
        <v>0.49</v>
      </c>
      <c r="D955">
        <v>0.49</v>
      </c>
      <c r="E955">
        <v>0.49</v>
      </c>
      <c r="F955">
        <v>0.49</v>
      </c>
      <c r="G955">
        <v>0.49</v>
      </c>
      <c r="H955">
        <v>0.49</v>
      </c>
    </row>
    <row r="956" spans="1:10">
      <c r="B956">
        <v>0.49</v>
      </c>
      <c r="C956">
        <v>0.49</v>
      </c>
      <c r="D956">
        <v>0.49</v>
      </c>
      <c r="E956">
        <v>0.49</v>
      </c>
      <c r="F956">
        <v>0.49</v>
      </c>
      <c r="G956">
        <v>0.49</v>
      </c>
      <c r="H956">
        <v>0.49</v>
      </c>
    </row>
    <row r="957" spans="1:10">
      <c r="B957">
        <v>0.49</v>
      </c>
      <c r="C957">
        <v>0.49</v>
      </c>
      <c r="D957">
        <v>0.49</v>
      </c>
      <c r="E957">
        <v>0.49</v>
      </c>
      <c r="F957">
        <v>0.49</v>
      </c>
      <c r="G957">
        <v>0.49</v>
      </c>
      <c r="H957">
        <v>0.49</v>
      </c>
    </row>
    <row r="958" spans="1:10">
      <c r="B958">
        <v>0.49</v>
      </c>
      <c r="C958">
        <v>0.49</v>
      </c>
      <c r="D958">
        <v>0.49</v>
      </c>
      <c r="E958">
        <v>0.49</v>
      </c>
      <c r="F958">
        <v>0.49</v>
      </c>
      <c r="G958">
        <v>0.49</v>
      </c>
      <c r="H958">
        <v>0.49</v>
      </c>
    </row>
    <row r="959" spans="1:10">
      <c r="B959">
        <v>0.49</v>
      </c>
      <c r="C959">
        <v>0.49</v>
      </c>
      <c r="D959">
        <v>0.49</v>
      </c>
      <c r="E959">
        <v>0.49</v>
      </c>
      <c r="F959">
        <v>0.49</v>
      </c>
      <c r="G959">
        <v>0.49</v>
      </c>
      <c r="H959">
        <v>0.49</v>
      </c>
      <c r="I959">
        <v>0.49</v>
      </c>
      <c r="J959">
        <v>0.05</v>
      </c>
    </row>
    <row r="960" spans="1:10">
      <c r="A960" t="s">
        <v>251</v>
      </c>
      <c r="B960">
        <v>0</v>
      </c>
      <c r="C960">
        <v>0.8</v>
      </c>
      <c r="D960">
        <v>0.8</v>
      </c>
      <c r="E960">
        <v>300</v>
      </c>
    </row>
    <row r="961" spans="1:5">
      <c r="A961" t="s">
        <v>252</v>
      </c>
      <c r="B961">
        <v>0</v>
      </c>
      <c r="C961">
        <v>0.6</v>
      </c>
      <c r="D961">
        <v>0.6</v>
      </c>
      <c r="E961">
        <v>15</v>
      </c>
    </row>
    <row r="963" spans="1:5">
      <c r="A963" t="s">
        <v>253</v>
      </c>
      <c r="B963">
        <v>395</v>
      </c>
    </row>
    <row r="964" spans="1:5">
      <c r="A964" t="s">
        <v>254</v>
      </c>
    </row>
    <row r="965" spans="1:5">
      <c r="A965" t="s">
        <v>255</v>
      </c>
    </row>
    <row r="966" spans="1:5">
      <c r="A966" t="s">
        <v>154</v>
      </c>
    </row>
    <row r="967" spans="1:5">
      <c r="A967" t="s">
        <v>256</v>
      </c>
    </row>
    <row r="968" spans="1:5">
      <c r="A968" t="s">
        <v>257</v>
      </c>
      <c r="B968">
        <v>0.8</v>
      </c>
      <c r="C968">
        <v>300</v>
      </c>
      <c r="D968">
        <v>-6</v>
      </c>
    </row>
    <row r="969" spans="1:5">
      <c r="A969" t="s">
        <v>258</v>
      </c>
      <c r="B969">
        <v>0.6</v>
      </c>
      <c r="C969">
        <v>15</v>
      </c>
      <c r="D969">
        <v>-4</v>
      </c>
    </row>
    <row r="970" spans="1:5">
      <c r="A970" t="s">
        <v>259</v>
      </c>
      <c r="B970">
        <v>1944</v>
      </c>
      <c r="C970">
        <v>2014</v>
      </c>
    </row>
    <row r="971" spans="1:5">
      <c r="A971" t="s">
        <v>260</v>
      </c>
      <c r="B971">
        <v>1975</v>
      </c>
      <c r="C971">
        <v>2013</v>
      </c>
    </row>
    <row r="972" spans="1:5">
      <c r="A972" t="s">
        <v>261</v>
      </c>
      <c r="B972">
        <v>1950</v>
      </c>
      <c r="C972">
        <v>2014</v>
      </c>
    </row>
    <row r="973" spans="1:5">
      <c r="A973" t="s">
        <v>262</v>
      </c>
      <c r="B973">
        <v>0.49</v>
      </c>
      <c r="C973">
        <v>0.05</v>
      </c>
      <c r="D973">
        <v>-4</v>
      </c>
    </row>
    <row r="974" spans="1:5">
      <c r="A974" t="s">
        <v>263</v>
      </c>
      <c r="B974">
        <v>0</v>
      </c>
      <c r="C974">
        <v>10.199999999999999</v>
      </c>
      <c r="D974">
        <v>1</v>
      </c>
    </row>
    <row r="975" spans="1:5">
      <c r="A975" t="s">
        <v>264</v>
      </c>
      <c r="B975">
        <v>1</v>
      </c>
      <c r="C975">
        <v>0.2</v>
      </c>
      <c r="D975">
        <v>-4</v>
      </c>
    </row>
    <row r="976" spans="1:5">
      <c r="A976" t="s">
        <v>265</v>
      </c>
      <c r="B976">
        <v>0.05</v>
      </c>
    </row>
    <row r="977" spans="1:68">
      <c r="A977" t="s">
        <v>266</v>
      </c>
      <c r="B977">
        <v>10</v>
      </c>
    </row>
    <row r="978" spans="1:68">
      <c r="A978" t="s">
        <v>267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</row>
    <row r="979" spans="1:68">
      <c r="A979" t="s">
        <v>267</v>
      </c>
      <c r="B979">
        <v>2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</row>
    <row r="980" spans="1:68">
      <c r="A980" t="s">
        <v>268</v>
      </c>
      <c r="B980">
        <v>1</v>
      </c>
      <c r="C980">
        <v>1</v>
      </c>
    </row>
    <row r="981" spans="1:68">
      <c r="A981" t="s">
        <v>269</v>
      </c>
      <c r="B981">
        <v>-5</v>
      </c>
    </row>
    <row r="982" spans="1:68">
      <c r="A982" t="s">
        <v>270</v>
      </c>
      <c r="B982">
        <v>5</v>
      </c>
      <c r="C982">
        <v>5</v>
      </c>
    </row>
    <row r="983" spans="1:68">
      <c r="A983" t="s">
        <v>271</v>
      </c>
      <c r="B983">
        <v>5</v>
      </c>
    </row>
    <row r="984" spans="1:68">
      <c r="A984" t="s">
        <v>272</v>
      </c>
      <c r="B984">
        <v>4</v>
      </c>
      <c r="C984">
        <v>-4</v>
      </c>
    </row>
    <row r="985" spans="1:68">
      <c r="A985" t="s">
        <v>273</v>
      </c>
      <c r="B985">
        <v>-1</v>
      </c>
      <c r="C985">
        <v>-1</v>
      </c>
    </row>
    <row r="986" spans="1:68">
      <c r="A986" t="s">
        <v>274</v>
      </c>
      <c r="B986">
        <v>-1</v>
      </c>
      <c r="C986">
        <v>-1</v>
      </c>
    </row>
    <row r="987" spans="1:68">
      <c r="A987" t="s">
        <v>275</v>
      </c>
      <c r="B987">
        <v>-5</v>
      </c>
    </row>
    <row r="988" spans="1:68">
      <c r="A988" t="s">
        <v>276</v>
      </c>
      <c r="B988">
        <v>-2</v>
      </c>
    </row>
    <row r="989" spans="1:68">
      <c r="A989" t="s">
        <v>277</v>
      </c>
      <c r="B989">
        <v>-1</v>
      </c>
    </row>
    <row r="990" spans="1:68">
      <c r="A990" t="s">
        <v>278</v>
      </c>
      <c r="B990">
        <v>1</v>
      </c>
      <c r="C990">
        <v>36</v>
      </c>
    </row>
    <row r="991" spans="1:68">
      <c r="A991" t="s">
        <v>279</v>
      </c>
      <c r="B991">
        <v>1950</v>
      </c>
      <c r="C991">
        <v>1978</v>
      </c>
      <c r="D991">
        <v>1979</v>
      </c>
      <c r="E991">
        <v>1980</v>
      </c>
      <c r="F991">
        <v>1981</v>
      </c>
      <c r="G991">
        <v>1982</v>
      </c>
      <c r="H991">
        <v>1983</v>
      </c>
      <c r="I991">
        <v>1984</v>
      </c>
      <c r="J991">
        <v>1985</v>
      </c>
      <c r="K991">
        <v>1986</v>
      </c>
      <c r="L991">
        <v>1987</v>
      </c>
      <c r="M991">
        <v>1988</v>
      </c>
      <c r="N991">
        <v>1989</v>
      </c>
      <c r="O991">
        <v>1990</v>
      </c>
      <c r="P991">
        <v>1991</v>
      </c>
      <c r="Q991">
        <v>1992</v>
      </c>
      <c r="R991">
        <v>1993</v>
      </c>
      <c r="S991">
        <v>1994</v>
      </c>
      <c r="T991">
        <v>1995</v>
      </c>
      <c r="U991">
        <v>1996</v>
      </c>
      <c r="V991">
        <v>1997</v>
      </c>
      <c r="W991">
        <v>1998</v>
      </c>
      <c r="X991">
        <v>1999</v>
      </c>
      <c r="Y991">
        <v>2000</v>
      </c>
      <c r="Z991">
        <v>2001</v>
      </c>
      <c r="AA991">
        <v>2002</v>
      </c>
      <c r="AB991">
        <v>2003</v>
      </c>
      <c r="AC991">
        <v>2004</v>
      </c>
      <c r="AD991">
        <v>2005</v>
      </c>
      <c r="AE991">
        <v>2006</v>
      </c>
      <c r="AF991">
        <v>2007</v>
      </c>
      <c r="AG991">
        <v>2008</v>
      </c>
      <c r="AH991">
        <v>2009</v>
      </c>
      <c r="AI991">
        <v>2010</v>
      </c>
      <c r="AJ991">
        <v>2011</v>
      </c>
      <c r="AK991">
        <v>2012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</row>
    <row r="992" spans="1:68">
      <c r="A992" t="s">
        <v>280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</row>
    <row r="993" spans="1:66">
      <c r="A993" t="s">
        <v>278</v>
      </c>
      <c r="B993">
        <v>2</v>
      </c>
      <c r="C993">
        <v>1</v>
      </c>
    </row>
    <row r="994" spans="1:66">
      <c r="A994" t="s">
        <v>279</v>
      </c>
      <c r="B994">
        <v>1950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</row>
    <row r="995" spans="1:66">
      <c r="A995" t="s">
        <v>280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</row>
    <row r="996" spans="1:66">
      <c r="A996" t="s">
        <v>281</v>
      </c>
      <c r="B996">
        <v>1</v>
      </c>
      <c r="C996">
        <v>1</v>
      </c>
    </row>
    <row r="997" spans="1:66">
      <c r="A997" t="s">
        <v>282</v>
      </c>
      <c r="B997">
        <v>1950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6">
      <c r="A998" t="s">
        <v>280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catch</vt:lpstr>
      <vt:lpstr>parameters</vt:lpstr>
      <vt:lpstr>age-composition</vt:lpstr>
      <vt:lpstr>catch at age</vt:lpstr>
      <vt:lpstr>Sheet2</vt:lpstr>
      <vt:lpstr>Biomass</vt:lpstr>
      <vt:lpstr>R-S</vt:lpstr>
      <vt:lpstr>ABC</vt:lpstr>
      <vt:lpstr>base</vt:lpstr>
      <vt:lpstr>Chub.dat</vt:lpstr>
      <vt:lpstr>Chub2.dat</vt:lpstr>
      <vt:lpstr>Sheet1</vt:lpstr>
      <vt:lpstr>Chart1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 Ianelli</cp:lastModifiedBy>
  <dcterms:created xsi:type="dcterms:W3CDTF">2015-05-19T17:17:03Z</dcterms:created>
  <dcterms:modified xsi:type="dcterms:W3CDTF">2015-06-17T16:04:11Z</dcterms:modified>
</cp:coreProperties>
</file>