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jim/_mymods/afsc-assessments/ebs_pollock_safe/2024/runs/data/"/>
    </mc:Choice>
  </mc:AlternateContent>
  <xr:revisionPtr revIDLastSave="0" documentId="13_ncr:1_{6561E5D5-8A01-244C-A701-4F22A8CB3CC6}" xr6:coauthVersionLast="47" xr6:coauthVersionMax="47" xr10:uidLastSave="{00000000-0000-0000-0000-000000000000}"/>
  <bookViews>
    <workbookView xWindow="0" yWindow="760" windowWidth="34560" windowHeight="21580" activeTab="1" xr2:uid="{89A88725-7FA3-3F4E-8564-196DEE7822FD}"/>
  </bookViews>
  <sheets>
    <sheet name="bts_wt_age" sheetId="6" r:id="rId1"/>
    <sheet name="Sheet9" sheetId="9" r:id="rId2"/>
    <sheet name="AVO24" sheetId="4" r:id="rId3"/>
    <sheet name="pm_24.1.dat " sheetId="2" r:id="rId4"/>
    <sheet name="fishery" sheetId="8" r:id="rId5"/>
    <sheet name="bts age" sheetId="5" r:id="rId6"/>
    <sheet name="wt24.rep" sheetId="3" r:id="rId7"/>
    <sheet name="ssbwt24.rep" sheetId="7" r:id="rId8"/>
    <sheet name="pm_23.8.dat" sheetId="1" r:id="rId9"/>
  </sheets>
  <externalReferences>
    <externalReference r:id="rId10"/>
    <externalReference r:id="rId11"/>
    <externalReference r:id="rId12"/>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50" i="9" l="1"/>
  <c r="AB50" i="9"/>
  <c r="Z50" i="9"/>
  <c r="X50" i="9"/>
  <c r="V50" i="9"/>
  <c r="T50" i="9"/>
  <c r="R50" i="9"/>
  <c r="P50" i="9"/>
  <c r="N50" i="9"/>
  <c r="L50" i="9"/>
  <c r="J50" i="9"/>
  <c r="H50" i="9"/>
  <c r="F50" i="9"/>
  <c r="D50" i="9"/>
  <c r="AF50"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44" i="9"/>
  <c r="AF45" i="9"/>
  <c r="AF46" i="9"/>
  <c r="AF47" i="9"/>
  <c r="AF48" i="9"/>
  <c r="AF4" i="9"/>
  <c r="AD46" i="9"/>
  <c r="AB46" i="9"/>
  <c r="Z46" i="9"/>
  <c r="X46" i="9"/>
  <c r="V46" i="9"/>
  <c r="T46" i="9"/>
  <c r="R46" i="9"/>
  <c r="P46" i="9"/>
  <c r="N46" i="9"/>
  <c r="L46" i="9"/>
  <c r="J46" i="9"/>
  <c r="H46" i="9"/>
  <c r="F46" i="9"/>
  <c r="D46" i="9"/>
  <c r="AD45" i="9"/>
  <c r="AB45" i="9"/>
  <c r="Z45" i="9"/>
  <c r="X45" i="9"/>
  <c r="V45" i="9"/>
  <c r="T45" i="9"/>
  <c r="R45" i="9"/>
  <c r="P45" i="9"/>
  <c r="N45" i="9"/>
  <c r="L45" i="9"/>
  <c r="J45" i="9"/>
  <c r="H45" i="9"/>
  <c r="F45" i="9"/>
  <c r="D45" i="9"/>
  <c r="AD44" i="9"/>
  <c r="AB44" i="9"/>
  <c r="Z44" i="9"/>
  <c r="X44" i="9"/>
  <c r="V44" i="9"/>
  <c r="T44" i="9"/>
  <c r="R44" i="9"/>
  <c r="P44" i="9"/>
  <c r="N44" i="9"/>
  <c r="L44" i="9"/>
  <c r="J44" i="9"/>
  <c r="H44" i="9"/>
  <c r="F44" i="9"/>
  <c r="D44" i="9"/>
  <c r="AD43" i="9"/>
  <c r="AB43" i="9"/>
  <c r="Z43" i="9"/>
  <c r="X43" i="9"/>
  <c r="V43" i="9"/>
  <c r="T43" i="9"/>
  <c r="R43" i="9"/>
  <c r="P43" i="9"/>
  <c r="N43" i="9"/>
  <c r="L43" i="9"/>
  <c r="J43" i="9"/>
  <c r="H43" i="9"/>
  <c r="F43" i="9"/>
  <c r="D43" i="9"/>
  <c r="AD42" i="9"/>
  <c r="AB42" i="9"/>
  <c r="Z42" i="9"/>
  <c r="X42" i="9"/>
  <c r="V42" i="9"/>
  <c r="T42" i="9"/>
  <c r="R42" i="9"/>
  <c r="P42" i="9"/>
  <c r="N42" i="9"/>
  <c r="L42" i="9"/>
  <c r="J42" i="9"/>
  <c r="H42" i="9"/>
  <c r="F42" i="9"/>
  <c r="D42" i="9"/>
  <c r="AD41" i="9"/>
  <c r="AB41" i="9"/>
  <c r="Z41" i="9"/>
  <c r="X41" i="9"/>
  <c r="V41" i="9"/>
  <c r="T41" i="9"/>
  <c r="R41" i="9"/>
  <c r="P41" i="9"/>
  <c r="N41" i="9"/>
  <c r="L41" i="9"/>
  <c r="J41" i="9"/>
  <c r="H41" i="9"/>
  <c r="F41" i="9"/>
  <c r="D41" i="9"/>
  <c r="AD40" i="9"/>
  <c r="AB40" i="9"/>
  <c r="Z40" i="9"/>
  <c r="X40" i="9"/>
  <c r="V40" i="9"/>
  <c r="T40" i="9"/>
  <c r="R40" i="9"/>
  <c r="P40" i="9"/>
  <c r="N40" i="9"/>
  <c r="L40" i="9"/>
  <c r="J40" i="9"/>
  <c r="H40" i="9"/>
  <c r="F40" i="9"/>
  <c r="D40" i="9"/>
  <c r="AD39" i="9"/>
  <c r="AB39" i="9"/>
  <c r="Z39" i="9"/>
  <c r="X39" i="9"/>
  <c r="V39" i="9"/>
  <c r="T39" i="9"/>
  <c r="R39" i="9"/>
  <c r="P39" i="9"/>
  <c r="N39" i="9"/>
  <c r="L39" i="9"/>
  <c r="J39" i="9"/>
  <c r="H39" i="9"/>
  <c r="F39" i="9"/>
  <c r="D39" i="9"/>
  <c r="AD38" i="9"/>
  <c r="AB38" i="9"/>
  <c r="Z38" i="9"/>
  <c r="X38" i="9"/>
  <c r="V38" i="9"/>
  <c r="T38" i="9"/>
  <c r="R38" i="9"/>
  <c r="P38" i="9"/>
  <c r="N38" i="9"/>
  <c r="L38" i="9"/>
  <c r="J38" i="9"/>
  <c r="H38" i="9"/>
  <c r="F38" i="9"/>
  <c r="D38" i="9"/>
  <c r="AD37" i="9"/>
  <c r="AB37" i="9"/>
  <c r="Z37" i="9"/>
  <c r="X37" i="9"/>
  <c r="V37" i="9"/>
  <c r="T37" i="9"/>
  <c r="R37" i="9"/>
  <c r="P37" i="9"/>
  <c r="N37" i="9"/>
  <c r="L37" i="9"/>
  <c r="J37" i="9"/>
  <c r="H37" i="9"/>
  <c r="F37" i="9"/>
  <c r="D37" i="9"/>
  <c r="AD36" i="9"/>
  <c r="AB36" i="9"/>
  <c r="Z36" i="9"/>
  <c r="X36" i="9"/>
  <c r="V36" i="9"/>
  <c r="T36" i="9"/>
  <c r="R36" i="9"/>
  <c r="P36" i="9"/>
  <c r="N36" i="9"/>
  <c r="L36" i="9"/>
  <c r="J36" i="9"/>
  <c r="H36" i="9"/>
  <c r="F36" i="9"/>
  <c r="D36" i="9"/>
  <c r="AD35" i="9"/>
  <c r="AB35" i="9"/>
  <c r="Z35" i="9"/>
  <c r="X35" i="9"/>
  <c r="V35" i="9"/>
  <c r="T35" i="9"/>
  <c r="R35" i="9"/>
  <c r="P35" i="9"/>
  <c r="N35" i="9"/>
  <c r="L35" i="9"/>
  <c r="J35" i="9"/>
  <c r="H35" i="9"/>
  <c r="F35" i="9"/>
  <c r="D35" i="9"/>
  <c r="AD34" i="9"/>
  <c r="AB34" i="9"/>
  <c r="Z34" i="9"/>
  <c r="X34" i="9"/>
  <c r="V34" i="9"/>
  <c r="T34" i="9"/>
  <c r="R34" i="9"/>
  <c r="P34" i="9"/>
  <c r="N34" i="9"/>
  <c r="L34" i="9"/>
  <c r="J34" i="9"/>
  <c r="H34" i="9"/>
  <c r="F34" i="9"/>
  <c r="D34" i="9"/>
  <c r="AD33" i="9"/>
  <c r="AB33" i="9"/>
  <c r="Z33" i="9"/>
  <c r="X33" i="9"/>
  <c r="V33" i="9"/>
  <c r="T33" i="9"/>
  <c r="R33" i="9"/>
  <c r="P33" i="9"/>
  <c r="N33" i="9"/>
  <c r="L33" i="9"/>
  <c r="J33" i="9"/>
  <c r="H33" i="9"/>
  <c r="F33" i="9"/>
  <c r="D33" i="9"/>
  <c r="AD32" i="9"/>
  <c r="AB32" i="9"/>
  <c r="Z32" i="9"/>
  <c r="X32" i="9"/>
  <c r="V32" i="9"/>
  <c r="T32" i="9"/>
  <c r="R32" i="9"/>
  <c r="P32" i="9"/>
  <c r="N32" i="9"/>
  <c r="L32" i="9"/>
  <c r="J32" i="9"/>
  <c r="H32" i="9"/>
  <c r="F32" i="9"/>
  <c r="D32" i="9"/>
  <c r="AD31" i="9"/>
  <c r="AB31" i="9"/>
  <c r="Z31" i="9"/>
  <c r="X31" i="9"/>
  <c r="V31" i="9"/>
  <c r="T31" i="9"/>
  <c r="R31" i="9"/>
  <c r="P31" i="9"/>
  <c r="N31" i="9"/>
  <c r="L31" i="9"/>
  <c r="J31" i="9"/>
  <c r="H31" i="9"/>
  <c r="F31" i="9"/>
  <c r="D31" i="9"/>
  <c r="AD30" i="9"/>
  <c r="AB30" i="9"/>
  <c r="Z30" i="9"/>
  <c r="X30" i="9"/>
  <c r="V30" i="9"/>
  <c r="T30" i="9"/>
  <c r="R30" i="9"/>
  <c r="P30" i="9"/>
  <c r="N30" i="9"/>
  <c r="L30" i="9"/>
  <c r="J30" i="9"/>
  <c r="H30" i="9"/>
  <c r="F30" i="9"/>
  <c r="D30" i="9"/>
  <c r="AD29" i="9"/>
  <c r="AB29" i="9"/>
  <c r="Z29" i="9"/>
  <c r="X29" i="9"/>
  <c r="V29" i="9"/>
  <c r="T29" i="9"/>
  <c r="R29" i="9"/>
  <c r="P29" i="9"/>
  <c r="N29" i="9"/>
  <c r="L29" i="9"/>
  <c r="J29" i="9"/>
  <c r="H29" i="9"/>
  <c r="F29" i="9"/>
  <c r="D29" i="9"/>
  <c r="AD28" i="9"/>
  <c r="AB28" i="9"/>
  <c r="Z28" i="9"/>
  <c r="X28" i="9"/>
  <c r="V28" i="9"/>
  <c r="T28" i="9"/>
  <c r="R28" i="9"/>
  <c r="P28" i="9"/>
  <c r="N28" i="9"/>
  <c r="L28" i="9"/>
  <c r="J28" i="9"/>
  <c r="H28" i="9"/>
  <c r="F28" i="9"/>
  <c r="D28" i="9"/>
  <c r="AD27" i="9"/>
  <c r="AB27" i="9"/>
  <c r="Z27" i="9"/>
  <c r="X27" i="9"/>
  <c r="V27" i="9"/>
  <c r="T27" i="9"/>
  <c r="R27" i="9"/>
  <c r="P27" i="9"/>
  <c r="N27" i="9"/>
  <c r="L27" i="9"/>
  <c r="J27" i="9"/>
  <c r="H27" i="9"/>
  <c r="F27" i="9"/>
  <c r="D27" i="9"/>
  <c r="AD26" i="9"/>
  <c r="AB26" i="9"/>
  <c r="Z26" i="9"/>
  <c r="X26" i="9"/>
  <c r="V26" i="9"/>
  <c r="T26" i="9"/>
  <c r="R26" i="9"/>
  <c r="P26" i="9"/>
  <c r="N26" i="9"/>
  <c r="L26" i="9"/>
  <c r="J26" i="9"/>
  <c r="H26" i="9"/>
  <c r="F26" i="9"/>
  <c r="D26" i="9"/>
  <c r="AD25" i="9"/>
  <c r="AB25" i="9"/>
  <c r="Z25" i="9"/>
  <c r="X25" i="9"/>
  <c r="V25" i="9"/>
  <c r="T25" i="9"/>
  <c r="R25" i="9"/>
  <c r="P25" i="9"/>
  <c r="N25" i="9"/>
  <c r="L25" i="9"/>
  <c r="J25" i="9"/>
  <c r="H25" i="9"/>
  <c r="F25" i="9"/>
  <c r="D25" i="9"/>
  <c r="AD24" i="9"/>
  <c r="AB24" i="9"/>
  <c r="Z24" i="9"/>
  <c r="X24" i="9"/>
  <c r="V24" i="9"/>
  <c r="T24" i="9"/>
  <c r="R24" i="9"/>
  <c r="P24" i="9"/>
  <c r="N24" i="9"/>
  <c r="L24" i="9"/>
  <c r="J24" i="9"/>
  <c r="H24" i="9"/>
  <c r="F24" i="9"/>
  <c r="D24" i="9"/>
  <c r="AD23" i="9"/>
  <c r="AB23" i="9"/>
  <c r="Z23" i="9"/>
  <c r="X23" i="9"/>
  <c r="V23" i="9"/>
  <c r="T23" i="9"/>
  <c r="R23" i="9"/>
  <c r="P23" i="9"/>
  <c r="N23" i="9"/>
  <c r="L23" i="9"/>
  <c r="J23" i="9"/>
  <c r="H23" i="9"/>
  <c r="F23" i="9"/>
  <c r="D23" i="9"/>
  <c r="AD22" i="9"/>
  <c r="AB22" i="9"/>
  <c r="Z22" i="9"/>
  <c r="X22" i="9"/>
  <c r="V22" i="9"/>
  <c r="T22" i="9"/>
  <c r="R22" i="9"/>
  <c r="P22" i="9"/>
  <c r="N22" i="9"/>
  <c r="L22" i="9"/>
  <c r="J22" i="9"/>
  <c r="H22" i="9"/>
  <c r="F22" i="9"/>
  <c r="D22" i="9"/>
  <c r="AD21" i="9"/>
  <c r="AB21" i="9"/>
  <c r="Z21" i="9"/>
  <c r="X21" i="9"/>
  <c r="V21" i="9"/>
  <c r="T21" i="9"/>
  <c r="R21" i="9"/>
  <c r="P21" i="9"/>
  <c r="N21" i="9"/>
  <c r="L21" i="9"/>
  <c r="J21" i="9"/>
  <c r="H21" i="9"/>
  <c r="F21" i="9"/>
  <c r="D21" i="9"/>
  <c r="AD20" i="9"/>
  <c r="AB20" i="9"/>
  <c r="Z20" i="9"/>
  <c r="X20" i="9"/>
  <c r="V20" i="9"/>
  <c r="T20" i="9"/>
  <c r="R20" i="9"/>
  <c r="P20" i="9"/>
  <c r="N20" i="9"/>
  <c r="L20" i="9"/>
  <c r="J20" i="9"/>
  <c r="H20" i="9"/>
  <c r="F20" i="9"/>
  <c r="D20" i="9"/>
  <c r="AD19" i="9"/>
  <c r="AB19" i="9"/>
  <c r="Z19" i="9"/>
  <c r="X19" i="9"/>
  <c r="V19" i="9"/>
  <c r="T19" i="9"/>
  <c r="R19" i="9"/>
  <c r="P19" i="9"/>
  <c r="N19" i="9"/>
  <c r="L19" i="9"/>
  <c r="J19" i="9"/>
  <c r="H19" i="9"/>
  <c r="F19" i="9"/>
  <c r="D19" i="9"/>
  <c r="AD18" i="9"/>
  <c r="AB18" i="9"/>
  <c r="Z18" i="9"/>
  <c r="X18" i="9"/>
  <c r="V18" i="9"/>
  <c r="T18" i="9"/>
  <c r="R18" i="9"/>
  <c r="P18" i="9"/>
  <c r="N18" i="9"/>
  <c r="L18" i="9"/>
  <c r="J18" i="9"/>
  <c r="H18" i="9"/>
  <c r="F18" i="9"/>
  <c r="D18" i="9"/>
  <c r="AD17" i="9"/>
  <c r="AB17" i="9"/>
  <c r="Z17" i="9"/>
  <c r="X17" i="9"/>
  <c r="V17" i="9"/>
  <c r="T17" i="9"/>
  <c r="R17" i="9"/>
  <c r="P17" i="9"/>
  <c r="N17" i="9"/>
  <c r="L17" i="9"/>
  <c r="J17" i="9"/>
  <c r="H17" i="9"/>
  <c r="F17" i="9"/>
  <c r="D17" i="9"/>
  <c r="AD16" i="9"/>
  <c r="AB16" i="9"/>
  <c r="Z16" i="9"/>
  <c r="X16" i="9"/>
  <c r="V16" i="9"/>
  <c r="T16" i="9"/>
  <c r="R16" i="9"/>
  <c r="P16" i="9"/>
  <c r="N16" i="9"/>
  <c r="L16" i="9"/>
  <c r="J16" i="9"/>
  <c r="H16" i="9"/>
  <c r="F16" i="9"/>
  <c r="D16" i="9"/>
  <c r="AD47" i="9"/>
  <c r="AB47" i="9"/>
  <c r="Z47" i="9"/>
  <c r="X47" i="9"/>
  <c r="V47" i="9"/>
  <c r="T47" i="9"/>
  <c r="R47" i="9"/>
  <c r="P47" i="9"/>
  <c r="N47" i="9"/>
  <c r="L47" i="9"/>
  <c r="J47" i="9"/>
  <c r="H47" i="9"/>
  <c r="F47" i="9"/>
  <c r="D47" i="9"/>
  <c r="AD48" i="9"/>
  <c r="AB48" i="9"/>
  <c r="Z48" i="9"/>
  <c r="X48" i="9"/>
  <c r="V48" i="9"/>
  <c r="T48" i="9"/>
  <c r="R48" i="9"/>
  <c r="P48" i="9"/>
  <c r="N48" i="9"/>
  <c r="L48" i="9"/>
  <c r="J48" i="9"/>
  <c r="H48" i="9"/>
  <c r="F48" i="9"/>
  <c r="D48" i="9"/>
  <c r="BI143" i="2" l="1"/>
  <c r="B16" i="8"/>
  <c r="P137" i="2"/>
  <c r="O137" i="2"/>
  <c r="N137" i="2"/>
  <c r="M137" i="2"/>
  <c r="L137" i="2"/>
  <c r="K137" i="2"/>
  <c r="J137" i="2"/>
  <c r="I137" i="2"/>
  <c r="H137" i="2"/>
  <c r="G137" i="2"/>
  <c r="F137" i="2"/>
  <c r="E137" i="2"/>
  <c r="D137" i="2"/>
  <c r="P136" i="2"/>
  <c r="O136" i="2"/>
  <c r="N136" i="2"/>
  <c r="M136" i="2"/>
  <c r="L136" i="2"/>
  <c r="K136" i="2"/>
  <c r="J136" i="2"/>
  <c r="I136" i="2"/>
  <c r="H136" i="2"/>
  <c r="G136" i="2"/>
  <c r="F136" i="2"/>
  <c r="E136" i="2"/>
  <c r="D136" i="2"/>
  <c r="P135" i="2"/>
  <c r="O135" i="2"/>
  <c r="N135" i="2"/>
  <c r="M135" i="2"/>
  <c r="L135" i="2"/>
  <c r="K135" i="2"/>
  <c r="J135" i="2"/>
  <c r="I135" i="2"/>
  <c r="H135" i="2"/>
  <c r="G135" i="2"/>
  <c r="F135" i="2"/>
  <c r="E135" i="2"/>
  <c r="D135" i="2"/>
  <c r="P134" i="2"/>
  <c r="O134" i="2"/>
  <c r="N134" i="2"/>
  <c r="M134" i="2"/>
  <c r="L134" i="2"/>
  <c r="K134" i="2"/>
  <c r="J134" i="2"/>
  <c r="I134" i="2"/>
  <c r="H134" i="2"/>
  <c r="G134" i="2"/>
  <c r="F134" i="2"/>
  <c r="E134" i="2"/>
  <c r="D134" i="2"/>
  <c r="P133" i="2"/>
  <c r="O133" i="2"/>
  <c r="N133" i="2"/>
  <c r="M133" i="2"/>
  <c r="L133" i="2"/>
  <c r="K133" i="2"/>
  <c r="J133" i="2"/>
  <c r="I133" i="2"/>
  <c r="H133" i="2"/>
  <c r="G133" i="2"/>
  <c r="F133" i="2"/>
  <c r="E133" i="2"/>
  <c r="D133" i="2"/>
  <c r="P132" i="2"/>
  <c r="O132" i="2"/>
  <c r="N132" i="2"/>
  <c r="M132" i="2"/>
  <c r="L132" i="2"/>
  <c r="K132" i="2"/>
  <c r="J132" i="2"/>
  <c r="I132" i="2"/>
  <c r="H132" i="2"/>
  <c r="G132" i="2"/>
  <c r="F132" i="2"/>
  <c r="E132" i="2"/>
  <c r="D132" i="2"/>
  <c r="P131" i="2"/>
  <c r="O131" i="2"/>
  <c r="N131" i="2"/>
  <c r="M131" i="2"/>
  <c r="L131" i="2"/>
  <c r="K131" i="2"/>
  <c r="J131" i="2"/>
  <c r="I131" i="2"/>
  <c r="H131" i="2"/>
  <c r="G131" i="2"/>
  <c r="F131" i="2"/>
  <c r="E131" i="2"/>
  <c r="D131" i="2"/>
  <c r="P130" i="2"/>
  <c r="O130" i="2"/>
  <c r="N130" i="2"/>
  <c r="M130" i="2"/>
  <c r="L130" i="2"/>
  <c r="K130" i="2"/>
  <c r="J130" i="2"/>
  <c r="I130" i="2"/>
  <c r="H130" i="2"/>
  <c r="G130" i="2"/>
  <c r="F130" i="2"/>
  <c r="E130" i="2"/>
  <c r="D130" i="2"/>
  <c r="P129" i="2"/>
  <c r="O129" i="2"/>
  <c r="N129" i="2"/>
  <c r="M129" i="2"/>
  <c r="L129" i="2"/>
  <c r="K129" i="2"/>
  <c r="J129" i="2"/>
  <c r="I129" i="2"/>
  <c r="H129" i="2"/>
  <c r="G129" i="2"/>
  <c r="F129" i="2"/>
  <c r="E129" i="2"/>
  <c r="D129" i="2"/>
  <c r="P128" i="2"/>
  <c r="O128" i="2"/>
  <c r="N128" i="2"/>
  <c r="M128" i="2"/>
  <c r="L128" i="2"/>
  <c r="K128" i="2"/>
  <c r="J128" i="2"/>
  <c r="I128" i="2"/>
  <c r="H128" i="2"/>
  <c r="G128" i="2"/>
  <c r="F128" i="2"/>
  <c r="E128" i="2"/>
  <c r="D128" i="2"/>
  <c r="P127" i="2"/>
  <c r="O127" i="2"/>
  <c r="N127" i="2"/>
  <c r="M127" i="2"/>
  <c r="L127" i="2"/>
  <c r="K127" i="2"/>
  <c r="J127" i="2"/>
  <c r="I127" i="2"/>
  <c r="H127" i="2"/>
  <c r="G127" i="2"/>
  <c r="F127" i="2"/>
  <c r="E127" i="2"/>
  <c r="D127" i="2"/>
  <c r="P126" i="2"/>
  <c r="O126" i="2"/>
  <c r="N126" i="2"/>
  <c r="M126" i="2"/>
  <c r="L126" i="2"/>
  <c r="K126" i="2"/>
  <c r="J126" i="2"/>
  <c r="I126" i="2"/>
  <c r="H126" i="2"/>
  <c r="G126" i="2"/>
  <c r="F126" i="2"/>
  <c r="E126" i="2"/>
  <c r="D126" i="2"/>
  <c r="P125" i="2"/>
  <c r="O125" i="2"/>
  <c r="N125" i="2"/>
  <c r="M125" i="2"/>
  <c r="L125" i="2"/>
  <c r="K125" i="2"/>
  <c r="J125" i="2"/>
  <c r="I125" i="2"/>
  <c r="H125" i="2"/>
  <c r="G125" i="2"/>
  <c r="F125" i="2"/>
  <c r="E125" i="2"/>
  <c r="D125" i="2"/>
  <c r="P124" i="2"/>
  <c r="O124" i="2"/>
  <c r="N124" i="2"/>
  <c r="M124" i="2"/>
  <c r="L124" i="2"/>
  <c r="K124" i="2"/>
  <c r="J124" i="2"/>
  <c r="I124" i="2"/>
  <c r="H124" i="2"/>
  <c r="G124" i="2"/>
  <c r="F124" i="2"/>
  <c r="E124" i="2"/>
  <c r="D124" i="2"/>
  <c r="P123" i="2"/>
  <c r="O123" i="2"/>
  <c r="N123" i="2"/>
  <c r="M123" i="2"/>
  <c r="L123" i="2"/>
  <c r="K123" i="2"/>
  <c r="J123" i="2"/>
  <c r="I123" i="2"/>
  <c r="H123" i="2"/>
  <c r="G123" i="2"/>
  <c r="F123" i="2"/>
  <c r="E123" i="2"/>
  <c r="D123" i="2"/>
  <c r="P122" i="2"/>
  <c r="O122" i="2"/>
  <c r="N122" i="2"/>
  <c r="M122" i="2"/>
  <c r="L122" i="2"/>
  <c r="K122" i="2"/>
  <c r="J122" i="2"/>
  <c r="I122" i="2"/>
  <c r="H122" i="2"/>
  <c r="G122" i="2"/>
  <c r="F122" i="2"/>
  <c r="E122" i="2"/>
  <c r="D122" i="2"/>
  <c r="P121" i="2"/>
  <c r="O121" i="2"/>
  <c r="N121" i="2"/>
  <c r="M121" i="2"/>
  <c r="L121" i="2"/>
  <c r="K121" i="2"/>
  <c r="J121" i="2"/>
  <c r="I121" i="2"/>
  <c r="H121" i="2"/>
  <c r="G121" i="2"/>
  <c r="F121" i="2"/>
  <c r="E121" i="2"/>
  <c r="D121" i="2"/>
  <c r="P120" i="2"/>
  <c r="O120" i="2"/>
  <c r="N120" i="2"/>
  <c r="M120" i="2"/>
  <c r="L120" i="2"/>
  <c r="K120" i="2"/>
  <c r="J120" i="2"/>
  <c r="I120" i="2"/>
  <c r="H120" i="2"/>
  <c r="G120" i="2"/>
  <c r="F120" i="2"/>
  <c r="E120" i="2"/>
  <c r="D120" i="2"/>
  <c r="P119" i="2"/>
  <c r="O119" i="2"/>
  <c r="N119" i="2"/>
  <c r="M119" i="2"/>
  <c r="L119" i="2"/>
  <c r="K119" i="2"/>
  <c r="J119" i="2"/>
  <c r="I119" i="2"/>
  <c r="H119" i="2"/>
  <c r="G119" i="2"/>
  <c r="F119" i="2"/>
  <c r="E119" i="2"/>
  <c r="D119" i="2"/>
  <c r="P118" i="2"/>
  <c r="O118" i="2"/>
  <c r="N118" i="2"/>
  <c r="M118" i="2"/>
  <c r="L118" i="2"/>
  <c r="K118" i="2"/>
  <c r="J118" i="2"/>
  <c r="I118" i="2"/>
  <c r="H118" i="2"/>
  <c r="G118" i="2"/>
  <c r="F118" i="2"/>
  <c r="E118" i="2"/>
  <c r="D118" i="2"/>
  <c r="P117" i="2"/>
  <c r="O117" i="2"/>
  <c r="N117" i="2"/>
  <c r="M117" i="2"/>
  <c r="L117" i="2"/>
  <c r="K117" i="2"/>
  <c r="J117" i="2"/>
  <c r="I117" i="2"/>
  <c r="H117" i="2"/>
  <c r="G117" i="2"/>
  <c r="F117" i="2"/>
  <c r="E117" i="2"/>
  <c r="D117" i="2"/>
  <c r="P116" i="2"/>
  <c r="O116" i="2"/>
  <c r="N116" i="2"/>
  <c r="M116" i="2"/>
  <c r="L116" i="2"/>
  <c r="K116" i="2"/>
  <c r="J116" i="2"/>
  <c r="I116" i="2"/>
  <c r="H116" i="2"/>
  <c r="G116" i="2"/>
  <c r="F116" i="2"/>
  <c r="E116" i="2"/>
  <c r="D116" i="2"/>
  <c r="P115" i="2"/>
  <c r="O115" i="2"/>
  <c r="N115" i="2"/>
  <c r="M115" i="2"/>
  <c r="L115" i="2"/>
  <c r="K115" i="2"/>
  <c r="J115" i="2"/>
  <c r="I115" i="2"/>
  <c r="H115" i="2"/>
  <c r="G115" i="2"/>
  <c r="F115" i="2"/>
  <c r="E115" i="2"/>
  <c r="D115" i="2"/>
  <c r="P114" i="2"/>
  <c r="O114" i="2"/>
  <c r="N114" i="2"/>
  <c r="M114" i="2"/>
  <c r="L114" i="2"/>
  <c r="K114" i="2"/>
  <c r="J114" i="2"/>
  <c r="I114" i="2"/>
  <c r="H114" i="2"/>
  <c r="G114" i="2"/>
  <c r="F114" i="2"/>
  <c r="E114" i="2"/>
  <c r="D114" i="2"/>
  <c r="P113" i="2"/>
  <c r="O113" i="2"/>
  <c r="N113" i="2"/>
  <c r="M113" i="2"/>
  <c r="L113" i="2"/>
  <c r="K113" i="2"/>
  <c r="J113" i="2"/>
  <c r="I113" i="2"/>
  <c r="H113" i="2"/>
  <c r="G113" i="2"/>
  <c r="F113" i="2"/>
  <c r="E113" i="2"/>
  <c r="D113" i="2"/>
  <c r="P112" i="2"/>
  <c r="O112" i="2"/>
  <c r="N112" i="2"/>
  <c r="M112" i="2"/>
  <c r="L112" i="2"/>
  <c r="K112" i="2"/>
  <c r="J112" i="2"/>
  <c r="I112" i="2"/>
  <c r="H112" i="2"/>
  <c r="G112" i="2"/>
  <c r="F112" i="2"/>
  <c r="E112" i="2"/>
  <c r="D112" i="2"/>
  <c r="P111" i="2"/>
  <c r="O111" i="2"/>
  <c r="N111" i="2"/>
  <c r="M111" i="2"/>
  <c r="L111" i="2"/>
  <c r="K111" i="2"/>
  <c r="J111" i="2"/>
  <c r="I111" i="2"/>
  <c r="H111" i="2"/>
  <c r="G111" i="2"/>
  <c r="F111" i="2"/>
  <c r="E111" i="2"/>
  <c r="D111" i="2"/>
  <c r="P110" i="2"/>
  <c r="O110" i="2"/>
  <c r="N110" i="2"/>
  <c r="M110" i="2"/>
  <c r="L110" i="2"/>
  <c r="K110" i="2"/>
  <c r="J110" i="2"/>
  <c r="I110" i="2"/>
  <c r="H110" i="2"/>
  <c r="G110" i="2"/>
  <c r="F110" i="2"/>
  <c r="E110" i="2"/>
  <c r="D110" i="2"/>
  <c r="P109" i="2"/>
  <c r="O109" i="2"/>
  <c r="N109" i="2"/>
  <c r="M109" i="2"/>
  <c r="L109" i="2"/>
  <c r="K109" i="2"/>
  <c r="J109" i="2"/>
  <c r="I109" i="2"/>
  <c r="H109" i="2"/>
  <c r="G109" i="2"/>
  <c r="F109" i="2"/>
  <c r="E109" i="2"/>
  <c r="D109" i="2"/>
  <c r="P108" i="2"/>
  <c r="O108" i="2"/>
  <c r="N108" i="2"/>
  <c r="M108" i="2"/>
  <c r="L108" i="2"/>
  <c r="K108" i="2"/>
  <c r="J108" i="2"/>
  <c r="I108" i="2"/>
  <c r="H108" i="2"/>
  <c r="G108" i="2"/>
  <c r="F108" i="2"/>
  <c r="E108" i="2"/>
  <c r="D108" i="2"/>
  <c r="P138" i="2"/>
  <c r="O138" i="2"/>
  <c r="N138" i="2"/>
  <c r="M138" i="2"/>
  <c r="L138" i="2"/>
  <c r="K138" i="2"/>
  <c r="J138" i="2"/>
  <c r="I138" i="2"/>
  <c r="H138" i="2"/>
  <c r="G138" i="2"/>
  <c r="F138" i="2"/>
  <c r="E138" i="2"/>
  <c r="D138" i="2"/>
  <c r="P139" i="2"/>
  <c r="O139" i="2"/>
  <c r="N139" i="2"/>
  <c r="M139" i="2"/>
  <c r="L139" i="2"/>
  <c r="K139" i="2"/>
  <c r="J139" i="2"/>
  <c r="I139" i="2"/>
  <c r="H139" i="2"/>
  <c r="G139" i="2"/>
  <c r="F139" i="2"/>
  <c r="E139" i="2"/>
  <c r="D139" i="2"/>
  <c r="P140" i="2"/>
  <c r="O140" i="2"/>
  <c r="N140" i="2"/>
  <c r="M140" i="2"/>
  <c r="L140" i="2"/>
  <c r="K140" i="2"/>
  <c r="J140" i="2"/>
  <c r="I140" i="2"/>
  <c r="H140" i="2"/>
  <c r="G140" i="2"/>
  <c r="F140" i="2"/>
  <c r="E140" i="2"/>
  <c r="D140" i="2"/>
  <c r="A82" i="2"/>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7" i="7"/>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16" i="7"/>
  <c r="A15" i="7"/>
  <c r="P141" i="2"/>
  <c r="O141" i="2"/>
  <c r="N141" i="2"/>
  <c r="M141" i="2"/>
  <c r="L141" i="2"/>
  <c r="K141" i="2"/>
  <c r="J141" i="2"/>
  <c r="I141" i="2"/>
  <c r="H141" i="2"/>
  <c r="G141" i="2"/>
  <c r="F141" i="2"/>
  <c r="E141" i="2"/>
  <c r="D141" i="2"/>
  <c r="D157" i="2"/>
  <c r="D159" i="2"/>
  <c r="D161" i="2"/>
  <c r="D180" i="2"/>
  <c r="D407" i="2"/>
  <c r="T202" i="2"/>
  <c r="B237" i="2"/>
  <c r="C237" i="2"/>
  <c r="D237" i="2"/>
  <c r="E237" i="2"/>
  <c r="F237" i="2"/>
  <c r="G237" i="2"/>
  <c r="H237" i="2"/>
  <c r="I237" i="2"/>
  <c r="J237" i="2"/>
  <c r="K237" i="2"/>
  <c r="L237" i="2"/>
  <c r="M237" i="2"/>
  <c r="N237" i="2"/>
  <c r="O237" i="2"/>
  <c r="P237" i="2"/>
  <c r="B238" i="2"/>
  <c r="C238" i="2"/>
  <c r="D238" i="2"/>
  <c r="E238" i="2"/>
  <c r="F238" i="2"/>
  <c r="G238" i="2"/>
  <c r="H238" i="2"/>
  <c r="I238" i="2"/>
  <c r="J238" i="2"/>
  <c r="K238" i="2"/>
  <c r="L238" i="2"/>
  <c r="M238" i="2"/>
  <c r="N238" i="2"/>
  <c r="O238" i="2"/>
  <c r="P238" i="2"/>
  <c r="B239" i="2"/>
  <c r="C239" i="2"/>
  <c r="D239" i="2"/>
  <c r="E239" i="2"/>
  <c r="F239" i="2"/>
  <c r="G239" i="2"/>
  <c r="H239" i="2"/>
  <c r="I239" i="2"/>
  <c r="J239" i="2"/>
  <c r="K239" i="2"/>
  <c r="L239" i="2"/>
  <c r="M239" i="2"/>
  <c r="N239" i="2"/>
  <c r="O239" i="2"/>
  <c r="P239" i="2"/>
  <c r="B240" i="2"/>
  <c r="C240" i="2"/>
  <c r="D240" i="2"/>
  <c r="E240" i="2"/>
  <c r="F240" i="2"/>
  <c r="G240" i="2"/>
  <c r="H240" i="2"/>
  <c r="I240" i="2"/>
  <c r="J240" i="2"/>
  <c r="K240" i="2"/>
  <c r="L240" i="2"/>
  <c r="M240" i="2"/>
  <c r="N240" i="2"/>
  <c r="O240" i="2"/>
  <c r="P240" i="2"/>
  <c r="B241" i="2"/>
  <c r="C241" i="2"/>
  <c r="D241" i="2"/>
  <c r="E241" i="2"/>
  <c r="F241" i="2"/>
  <c r="G241" i="2"/>
  <c r="H241" i="2"/>
  <c r="I241" i="2"/>
  <c r="J241" i="2"/>
  <c r="K241" i="2"/>
  <c r="L241" i="2"/>
  <c r="M241" i="2"/>
  <c r="N241" i="2"/>
  <c r="O241" i="2"/>
  <c r="P241" i="2"/>
  <c r="B242" i="2"/>
  <c r="C242" i="2"/>
  <c r="D242" i="2"/>
  <c r="E242" i="2"/>
  <c r="F242" i="2"/>
  <c r="G242" i="2"/>
  <c r="H242" i="2"/>
  <c r="I242" i="2"/>
  <c r="J242" i="2"/>
  <c r="K242" i="2"/>
  <c r="L242" i="2"/>
  <c r="M242" i="2"/>
  <c r="N242" i="2"/>
  <c r="O242" i="2"/>
  <c r="P242" i="2"/>
  <c r="B243" i="2"/>
  <c r="C243" i="2"/>
  <c r="D243" i="2"/>
  <c r="E243" i="2"/>
  <c r="F243" i="2"/>
  <c r="G243" i="2"/>
  <c r="H243" i="2"/>
  <c r="I243" i="2"/>
  <c r="J243" i="2"/>
  <c r="K243" i="2"/>
  <c r="L243" i="2"/>
  <c r="M243" i="2"/>
  <c r="N243" i="2"/>
  <c r="O243" i="2"/>
  <c r="P243" i="2"/>
  <c r="B244" i="2"/>
  <c r="C244" i="2"/>
  <c r="D244" i="2"/>
  <c r="E244" i="2"/>
  <c r="F244" i="2"/>
  <c r="G244" i="2"/>
  <c r="H244" i="2"/>
  <c r="I244" i="2"/>
  <c r="J244" i="2"/>
  <c r="K244" i="2"/>
  <c r="L244" i="2"/>
  <c r="M244" i="2"/>
  <c r="N244" i="2"/>
  <c r="O244" i="2"/>
  <c r="P244" i="2"/>
  <c r="B245" i="2"/>
  <c r="C245" i="2"/>
  <c r="D245" i="2"/>
  <c r="E245" i="2"/>
  <c r="F245" i="2"/>
  <c r="G245" i="2"/>
  <c r="H245" i="2"/>
  <c r="I245" i="2"/>
  <c r="J245" i="2"/>
  <c r="K245" i="2"/>
  <c r="L245" i="2"/>
  <c r="M245" i="2"/>
  <c r="N245" i="2"/>
  <c r="O245" i="2"/>
  <c r="P245" i="2"/>
  <c r="B246" i="2"/>
  <c r="C246" i="2"/>
  <c r="D246" i="2"/>
  <c r="E246" i="2"/>
  <c r="F246" i="2"/>
  <c r="G246" i="2"/>
  <c r="H246" i="2"/>
  <c r="I246" i="2"/>
  <c r="J246" i="2"/>
  <c r="K246" i="2"/>
  <c r="L246" i="2"/>
  <c r="M246" i="2"/>
  <c r="N246" i="2"/>
  <c r="O246" i="2"/>
  <c r="P246" i="2"/>
  <c r="B247" i="2"/>
  <c r="C247" i="2"/>
  <c r="D247" i="2"/>
  <c r="E247" i="2"/>
  <c r="F247" i="2"/>
  <c r="G247" i="2"/>
  <c r="H247" i="2"/>
  <c r="I247" i="2"/>
  <c r="J247" i="2"/>
  <c r="K247" i="2"/>
  <c r="L247" i="2"/>
  <c r="M247" i="2"/>
  <c r="N247" i="2"/>
  <c r="O247" i="2"/>
  <c r="P247" i="2"/>
  <c r="B248" i="2"/>
  <c r="C248" i="2"/>
  <c r="D248" i="2"/>
  <c r="E248" i="2"/>
  <c r="F248" i="2"/>
  <c r="G248" i="2"/>
  <c r="H248" i="2"/>
  <c r="I248" i="2"/>
  <c r="J248" i="2"/>
  <c r="K248" i="2"/>
  <c r="L248" i="2"/>
  <c r="M248" i="2"/>
  <c r="N248" i="2"/>
  <c r="O248" i="2"/>
  <c r="P248" i="2"/>
  <c r="B249" i="2"/>
  <c r="C249" i="2"/>
  <c r="D249" i="2"/>
  <c r="E249" i="2"/>
  <c r="F249" i="2"/>
  <c r="G249" i="2"/>
  <c r="H249" i="2"/>
  <c r="I249" i="2"/>
  <c r="J249" i="2"/>
  <c r="K249" i="2"/>
  <c r="L249" i="2"/>
  <c r="M249" i="2"/>
  <c r="N249" i="2"/>
  <c r="O249" i="2"/>
  <c r="P249" i="2"/>
  <c r="B250" i="2"/>
  <c r="C250" i="2"/>
  <c r="D250" i="2"/>
  <c r="E250" i="2"/>
  <c r="F250" i="2"/>
  <c r="G250" i="2"/>
  <c r="H250" i="2"/>
  <c r="I250" i="2"/>
  <c r="J250" i="2"/>
  <c r="K250" i="2"/>
  <c r="L250" i="2"/>
  <c r="M250" i="2"/>
  <c r="N250" i="2"/>
  <c r="O250" i="2"/>
  <c r="P250" i="2"/>
  <c r="B251" i="2"/>
  <c r="C251" i="2"/>
  <c r="D251" i="2"/>
  <c r="E251" i="2"/>
  <c r="F251" i="2"/>
  <c r="G251" i="2"/>
  <c r="H251" i="2"/>
  <c r="I251" i="2"/>
  <c r="J251" i="2"/>
  <c r="K251" i="2"/>
  <c r="L251" i="2"/>
  <c r="M251" i="2"/>
  <c r="N251" i="2"/>
  <c r="O251" i="2"/>
  <c r="P251" i="2"/>
  <c r="B252" i="2"/>
  <c r="C252" i="2"/>
  <c r="D252" i="2"/>
  <c r="E252" i="2"/>
  <c r="F252" i="2"/>
  <c r="G252" i="2"/>
  <c r="H252" i="2"/>
  <c r="I252" i="2"/>
  <c r="J252" i="2"/>
  <c r="K252" i="2"/>
  <c r="L252" i="2"/>
  <c r="M252" i="2"/>
  <c r="N252" i="2"/>
  <c r="O252" i="2"/>
  <c r="P252" i="2"/>
  <c r="B253" i="2"/>
  <c r="C253" i="2"/>
  <c r="D253" i="2"/>
  <c r="E253" i="2"/>
  <c r="F253" i="2"/>
  <c r="G253" i="2"/>
  <c r="H253" i="2"/>
  <c r="I253" i="2"/>
  <c r="J253" i="2"/>
  <c r="K253" i="2"/>
  <c r="L253" i="2"/>
  <c r="M253" i="2"/>
  <c r="N253" i="2"/>
  <c r="O253" i="2"/>
  <c r="P253" i="2"/>
  <c r="B254" i="2"/>
  <c r="C254" i="2"/>
  <c r="D254" i="2"/>
  <c r="E254" i="2"/>
  <c r="F254" i="2"/>
  <c r="G254" i="2"/>
  <c r="H254" i="2"/>
  <c r="I254" i="2"/>
  <c r="J254" i="2"/>
  <c r="K254" i="2"/>
  <c r="L254" i="2"/>
  <c r="M254" i="2"/>
  <c r="N254" i="2"/>
  <c r="O254" i="2"/>
  <c r="P254" i="2"/>
  <c r="B255" i="2"/>
  <c r="C255" i="2"/>
  <c r="D255" i="2"/>
  <c r="E255" i="2"/>
  <c r="F255" i="2"/>
  <c r="G255" i="2"/>
  <c r="H255" i="2"/>
  <c r="I255" i="2"/>
  <c r="J255" i="2"/>
  <c r="K255" i="2"/>
  <c r="L255" i="2"/>
  <c r="M255" i="2"/>
  <c r="N255" i="2"/>
  <c r="O255" i="2"/>
  <c r="P255" i="2"/>
  <c r="B256" i="2"/>
  <c r="C256" i="2"/>
  <c r="D256" i="2"/>
  <c r="E256" i="2"/>
  <c r="F256" i="2"/>
  <c r="G256" i="2"/>
  <c r="H256" i="2"/>
  <c r="I256" i="2"/>
  <c r="J256" i="2"/>
  <c r="K256" i="2"/>
  <c r="L256" i="2"/>
  <c r="M256" i="2"/>
  <c r="N256" i="2"/>
  <c r="O256" i="2"/>
  <c r="P256" i="2"/>
  <c r="B257" i="2"/>
  <c r="C257" i="2"/>
  <c r="D257" i="2"/>
  <c r="E257" i="2"/>
  <c r="F257" i="2"/>
  <c r="G257" i="2"/>
  <c r="H257" i="2"/>
  <c r="I257" i="2"/>
  <c r="J257" i="2"/>
  <c r="K257" i="2"/>
  <c r="L257" i="2"/>
  <c r="M257" i="2"/>
  <c r="N257" i="2"/>
  <c r="O257" i="2"/>
  <c r="P257" i="2"/>
  <c r="B258" i="2"/>
  <c r="C258" i="2"/>
  <c r="D258" i="2"/>
  <c r="E258" i="2"/>
  <c r="F258" i="2"/>
  <c r="G258" i="2"/>
  <c r="H258" i="2"/>
  <c r="I258" i="2"/>
  <c r="J258" i="2"/>
  <c r="K258" i="2"/>
  <c r="L258" i="2"/>
  <c r="M258" i="2"/>
  <c r="N258" i="2"/>
  <c r="O258" i="2"/>
  <c r="P258" i="2"/>
  <c r="B259" i="2"/>
  <c r="C259" i="2"/>
  <c r="D259" i="2"/>
  <c r="E259" i="2"/>
  <c r="F259" i="2"/>
  <c r="G259" i="2"/>
  <c r="H259" i="2"/>
  <c r="I259" i="2"/>
  <c r="J259" i="2"/>
  <c r="K259" i="2"/>
  <c r="L259" i="2"/>
  <c r="M259" i="2"/>
  <c r="N259" i="2"/>
  <c r="O259" i="2"/>
  <c r="P259" i="2"/>
  <c r="B260" i="2"/>
  <c r="C260" i="2"/>
  <c r="D260" i="2"/>
  <c r="E260" i="2"/>
  <c r="F260" i="2"/>
  <c r="G260" i="2"/>
  <c r="H260" i="2"/>
  <c r="I260" i="2"/>
  <c r="J260" i="2"/>
  <c r="K260" i="2"/>
  <c r="L260" i="2"/>
  <c r="M260" i="2"/>
  <c r="N260" i="2"/>
  <c r="O260" i="2"/>
  <c r="P260" i="2"/>
  <c r="B261" i="2"/>
  <c r="C261" i="2"/>
  <c r="D261" i="2"/>
  <c r="E261" i="2"/>
  <c r="F261" i="2"/>
  <c r="G261" i="2"/>
  <c r="H261" i="2"/>
  <c r="I261" i="2"/>
  <c r="J261" i="2"/>
  <c r="K261" i="2"/>
  <c r="L261" i="2"/>
  <c r="M261" i="2"/>
  <c r="N261" i="2"/>
  <c r="O261" i="2"/>
  <c r="P261" i="2"/>
  <c r="B262" i="2"/>
  <c r="C262" i="2"/>
  <c r="D262" i="2"/>
  <c r="E262" i="2"/>
  <c r="F262" i="2"/>
  <c r="G262" i="2"/>
  <c r="H262" i="2"/>
  <c r="I262" i="2"/>
  <c r="J262" i="2"/>
  <c r="K262" i="2"/>
  <c r="L262" i="2"/>
  <c r="M262" i="2"/>
  <c r="N262" i="2"/>
  <c r="O262" i="2"/>
  <c r="P262" i="2"/>
  <c r="B263" i="2"/>
  <c r="C263" i="2"/>
  <c r="D263" i="2"/>
  <c r="E263" i="2"/>
  <c r="F263" i="2"/>
  <c r="G263" i="2"/>
  <c r="H263" i="2"/>
  <c r="I263" i="2"/>
  <c r="J263" i="2"/>
  <c r="K263" i="2"/>
  <c r="L263" i="2"/>
  <c r="M263" i="2"/>
  <c r="N263" i="2"/>
  <c r="O263" i="2"/>
  <c r="P263" i="2"/>
  <c r="B264" i="2"/>
  <c r="C264" i="2"/>
  <c r="D264" i="2"/>
  <c r="E264" i="2"/>
  <c r="F264" i="2"/>
  <c r="G264" i="2"/>
  <c r="H264" i="2"/>
  <c r="I264" i="2"/>
  <c r="J264" i="2"/>
  <c r="K264" i="2"/>
  <c r="L264" i="2"/>
  <c r="M264" i="2"/>
  <c r="N264" i="2"/>
  <c r="O264" i="2"/>
  <c r="P264" i="2"/>
  <c r="B265" i="2"/>
  <c r="C265" i="2"/>
  <c r="D265" i="2"/>
  <c r="E265" i="2"/>
  <c r="F265" i="2"/>
  <c r="G265" i="2"/>
  <c r="H265" i="2"/>
  <c r="I265" i="2"/>
  <c r="J265" i="2"/>
  <c r="K265" i="2"/>
  <c r="L265" i="2"/>
  <c r="M265" i="2"/>
  <c r="N265" i="2"/>
  <c r="O265" i="2"/>
  <c r="P265" i="2"/>
  <c r="B266" i="2"/>
  <c r="C266" i="2"/>
  <c r="D266" i="2"/>
  <c r="E266" i="2"/>
  <c r="F266" i="2"/>
  <c r="G266" i="2"/>
  <c r="H266" i="2"/>
  <c r="I266" i="2"/>
  <c r="J266" i="2"/>
  <c r="K266" i="2"/>
  <c r="L266" i="2"/>
  <c r="M266" i="2"/>
  <c r="N266" i="2"/>
  <c r="O266" i="2"/>
  <c r="P266" i="2"/>
  <c r="B267" i="2"/>
  <c r="C267" i="2"/>
  <c r="D267" i="2"/>
  <c r="E267" i="2"/>
  <c r="F267" i="2"/>
  <c r="G267" i="2"/>
  <c r="H267" i="2"/>
  <c r="I267" i="2"/>
  <c r="J267" i="2"/>
  <c r="K267" i="2"/>
  <c r="L267" i="2"/>
  <c r="M267" i="2"/>
  <c r="N267" i="2"/>
  <c r="O267" i="2"/>
  <c r="P267" i="2"/>
  <c r="B268" i="2"/>
  <c r="C268" i="2"/>
  <c r="D268" i="2"/>
  <c r="E268" i="2"/>
  <c r="F268" i="2"/>
  <c r="G268" i="2"/>
  <c r="H268" i="2"/>
  <c r="I268" i="2"/>
  <c r="J268" i="2"/>
  <c r="K268" i="2"/>
  <c r="L268" i="2"/>
  <c r="M268" i="2"/>
  <c r="N268" i="2"/>
  <c r="O268" i="2"/>
  <c r="P268" i="2"/>
  <c r="B269" i="2"/>
  <c r="C269" i="2"/>
  <c r="D269" i="2"/>
  <c r="E269" i="2"/>
  <c r="F269" i="2"/>
  <c r="G269" i="2"/>
  <c r="H269" i="2"/>
  <c r="I269" i="2"/>
  <c r="J269" i="2"/>
  <c r="K269" i="2"/>
  <c r="L269" i="2"/>
  <c r="M269" i="2"/>
  <c r="N269" i="2"/>
  <c r="O269" i="2"/>
  <c r="P269" i="2"/>
  <c r="A211" i="2"/>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Q273" i="2"/>
  <c r="AP273" i="2"/>
  <c r="AO273" i="2"/>
  <c r="AN273" i="2"/>
  <c r="AM273" i="2"/>
  <c r="AL273" i="2"/>
  <c r="AK273" i="2"/>
  <c r="AJ273" i="2"/>
  <c r="AI273" i="2"/>
  <c r="AH273" i="2"/>
  <c r="AG273" i="2"/>
  <c r="AF273" i="2"/>
  <c r="AE273" i="2"/>
  <c r="AD273" i="2"/>
  <c r="AC273" i="2"/>
  <c r="AB273" i="2"/>
  <c r="AA273" i="2"/>
  <c r="Z273" i="2"/>
  <c r="Y273" i="2"/>
  <c r="X273" i="2"/>
  <c r="W273" i="2"/>
  <c r="V273" i="2"/>
  <c r="U273" i="2"/>
  <c r="T273" i="2"/>
  <c r="S273" i="2"/>
  <c r="R273" i="2"/>
  <c r="Q273" i="2"/>
  <c r="P273" i="2"/>
  <c r="O273" i="2"/>
  <c r="N273" i="2"/>
  <c r="M273" i="2"/>
  <c r="L273" i="2"/>
  <c r="K273" i="2"/>
  <c r="J273" i="2"/>
  <c r="I273" i="2"/>
  <c r="H273" i="2"/>
  <c r="G273" i="2"/>
  <c r="F273" i="2"/>
  <c r="E273" i="2"/>
  <c r="D273" i="2"/>
  <c r="C273" i="2"/>
  <c r="B273" i="2"/>
  <c r="AQ271" i="2"/>
  <c r="AP271" i="2"/>
  <c r="D271" i="2"/>
  <c r="E271" i="2"/>
  <c r="F271" i="2"/>
  <c r="G271" i="2"/>
  <c r="H271" i="2"/>
  <c r="I271" i="2"/>
  <c r="J271" i="2"/>
  <c r="K271" i="2"/>
  <c r="L271" i="2"/>
  <c r="M271" i="2"/>
  <c r="N271" i="2"/>
  <c r="O271" i="2"/>
  <c r="P271" i="2"/>
  <c r="Q271" i="2"/>
  <c r="R271" i="2"/>
  <c r="S271" i="2"/>
  <c r="T271" i="2"/>
  <c r="U271" i="2"/>
  <c r="V271" i="2"/>
  <c r="W271" i="2"/>
  <c r="X271" i="2"/>
  <c r="Y271" i="2"/>
  <c r="Z271" i="2"/>
  <c r="AA271" i="2"/>
  <c r="AB271" i="2"/>
  <c r="AC271" i="2"/>
  <c r="AD271" i="2"/>
  <c r="AE271" i="2"/>
  <c r="AF271" i="2"/>
  <c r="AG271" i="2"/>
  <c r="AH271" i="2"/>
  <c r="AI271" i="2"/>
  <c r="AJ271" i="2"/>
  <c r="AK271" i="2"/>
  <c r="AL271" i="2"/>
  <c r="AM271" i="2"/>
  <c r="AN271" i="2"/>
  <c r="AO271" i="2"/>
  <c r="B271" i="2"/>
  <c r="C271" i="2"/>
  <c r="P360" i="2"/>
  <c r="O360" i="2"/>
  <c r="N360" i="2"/>
  <c r="M360" i="2"/>
  <c r="L360" i="2"/>
  <c r="K360" i="2"/>
  <c r="J360" i="2"/>
  <c r="I360" i="2"/>
  <c r="H360" i="2"/>
  <c r="G360" i="2"/>
  <c r="F360" i="2"/>
  <c r="E360" i="2"/>
  <c r="D360" i="2"/>
  <c r="C360" i="2"/>
  <c r="B360" i="2"/>
  <c r="P359" i="2"/>
  <c r="O359" i="2"/>
  <c r="N359" i="2"/>
  <c r="M359" i="2"/>
  <c r="L359" i="2"/>
  <c r="K359" i="2"/>
  <c r="J359" i="2"/>
  <c r="I359" i="2"/>
  <c r="H359" i="2"/>
  <c r="G359" i="2"/>
  <c r="F359" i="2"/>
  <c r="E359" i="2"/>
  <c r="D359" i="2"/>
  <c r="C359" i="2"/>
  <c r="B359" i="2"/>
  <c r="P358" i="2"/>
  <c r="O358" i="2"/>
  <c r="N358" i="2"/>
  <c r="M358" i="2"/>
  <c r="L358" i="2"/>
  <c r="K358" i="2"/>
  <c r="J358" i="2"/>
  <c r="I358" i="2"/>
  <c r="H358" i="2"/>
  <c r="G358" i="2"/>
  <c r="F358" i="2"/>
  <c r="E358" i="2"/>
  <c r="D358" i="2"/>
  <c r="C358" i="2"/>
  <c r="B358" i="2"/>
  <c r="P357" i="2"/>
  <c r="O357" i="2"/>
  <c r="N357" i="2"/>
  <c r="M357" i="2"/>
  <c r="L357" i="2"/>
  <c r="K357" i="2"/>
  <c r="J357" i="2"/>
  <c r="I357" i="2"/>
  <c r="H357" i="2"/>
  <c r="G357" i="2"/>
  <c r="F357" i="2"/>
  <c r="E357" i="2"/>
  <c r="D357" i="2"/>
  <c r="C357" i="2"/>
  <c r="B357" i="2"/>
  <c r="P356" i="2"/>
  <c r="O356" i="2"/>
  <c r="N356" i="2"/>
  <c r="M356" i="2"/>
  <c r="L356" i="2"/>
  <c r="K356" i="2"/>
  <c r="J356" i="2"/>
  <c r="I356" i="2"/>
  <c r="H356" i="2"/>
  <c r="G356" i="2"/>
  <c r="F356" i="2"/>
  <c r="E356" i="2"/>
  <c r="D356" i="2"/>
  <c r="C356" i="2"/>
  <c r="B356" i="2"/>
  <c r="P355" i="2"/>
  <c r="O355" i="2"/>
  <c r="N355" i="2"/>
  <c r="M355" i="2"/>
  <c r="L355" i="2"/>
  <c r="K355" i="2"/>
  <c r="J355" i="2"/>
  <c r="I355" i="2"/>
  <c r="H355" i="2"/>
  <c r="G355" i="2"/>
  <c r="F355" i="2"/>
  <c r="E355" i="2"/>
  <c r="D355" i="2"/>
  <c r="C355" i="2"/>
  <c r="B355" i="2"/>
  <c r="P354" i="2"/>
  <c r="O354" i="2"/>
  <c r="N354" i="2"/>
  <c r="M354" i="2"/>
  <c r="L354" i="2"/>
  <c r="K354" i="2"/>
  <c r="J354" i="2"/>
  <c r="I354" i="2"/>
  <c r="H354" i="2"/>
  <c r="G354" i="2"/>
  <c r="F354" i="2"/>
  <c r="E354" i="2"/>
  <c r="D354" i="2"/>
  <c r="C354" i="2"/>
  <c r="B354" i="2"/>
  <c r="P353" i="2"/>
  <c r="O353" i="2"/>
  <c r="N353" i="2"/>
  <c r="M353" i="2"/>
  <c r="L353" i="2"/>
  <c r="K353" i="2"/>
  <c r="J353" i="2"/>
  <c r="I353" i="2"/>
  <c r="H353" i="2"/>
  <c r="G353" i="2"/>
  <c r="F353" i="2"/>
  <c r="E353" i="2"/>
  <c r="D353" i="2"/>
  <c r="C353" i="2"/>
  <c r="B353" i="2"/>
  <c r="P352" i="2"/>
  <c r="O352" i="2"/>
  <c r="N352" i="2"/>
  <c r="M352" i="2"/>
  <c r="L352" i="2"/>
  <c r="K352" i="2"/>
  <c r="J352" i="2"/>
  <c r="I352" i="2"/>
  <c r="H352" i="2"/>
  <c r="G352" i="2"/>
  <c r="F352" i="2"/>
  <c r="E352" i="2"/>
  <c r="D352" i="2"/>
  <c r="C352" i="2"/>
  <c r="B352" i="2"/>
  <c r="P351" i="2"/>
  <c r="O351" i="2"/>
  <c r="N351" i="2"/>
  <c r="M351" i="2"/>
  <c r="L351" i="2"/>
  <c r="K351" i="2"/>
  <c r="J351" i="2"/>
  <c r="I351" i="2"/>
  <c r="H351" i="2"/>
  <c r="G351" i="2"/>
  <c r="F351" i="2"/>
  <c r="E351" i="2"/>
  <c r="D351" i="2"/>
  <c r="C351" i="2"/>
  <c r="B351" i="2"/>
  <c r="P350" i="2"/>
  <c r="O350" i="2"/>
  <c r="N350" i="2"/>
  <c r="M350" i="2"/>
  <c r="L350" i="2"/>
  <c r="K350" i="2"/>
  <c r="J350" i="2"/>
  <c r="I350" i="2"/>
  <c r="H350" i="2"/>
  <c r="G350" i="2"/>
  <c r="F350" i="2"/>
  <c r="E350" i="2"/>
  <c r="D350" i="2"/>
  <c r="C350" i="2"/>
  <c r="B350" i="2"/>
  <c r="P349" i="2"/>
  <c r="O349" i="2"/>
  <c r="N349" i="2"/>
  <c r="M349" i="2"/>
  <c r="L349" i="2"/>
  <c r="K349" i="2"/>
  <c r="J349" i="2"/>
  <c r="I349" i="2"/>
  <c r="H349" i="2"/>
  <c r="G349" i="2"/>
  <c r="F349" i="2"/>
  <c r="E349" i="2"/>
  <c r="D349" i="2"/>
  <c r="C349" i="2"/>
  <c r="B349" i="2"/>
  <c r="P348" i="2"/>
  <c r="O348" i="2"/>
  <c r="N348" i="2"/>
  <c r="M348" i="2"/>
  <c r="L348" i="2"/>
  <c r="K348" i="2"/>
  <c r="J348" i="2"/>
  <c r="I348" i="2"/>
  <c r="H348" i="2"/>
  <c r="G348" i="2"/>
  <c r="F348" i="2"/>
  <c r="E348" i="2"/>
  <c r="D348" i="2"/>
  <c r="C348" i="2"/>
  <c r="B348" i="2"/>
  <c r="P347" i="2"/>
  <c r="O347" i="2"/>
  <c r="N347" i="2"/>
  <c r="M347" i="2"/>
  <c r="L347" i="2"/>
  <c r="K347" i="2"/>
  <c r="J347" i="2"/>
  <c r="I347" i="2"/>
  <c r="H347" i="2"/>
  <c r="G347" i="2"/>
  <c r="F347" i="2"/>
  <c r="E347" i="2"/>
  <c r="D347" i="2"/>
  <c r="C347" i="2"/>
  <c r="B347" i="2"/>
  <c r="P346" i="2"/>
  <c r="O346" i="2"/>
  <c r="N346" i="2"/>
  <c r="M346" i="2"/>
  <c r="L346" i="2"/>
  <c r="K346" i="2"/>
  <c r="J346" i="2"/>
  <c r="I346" i="2"/>
  <c r="H346" i="2"/>
  <c r="G346" i="2"/>
  <c r="F346" i="2"/>
  <c r="E346" i="2"/>
  <c r="D346" i="2"/>
  <c r="C346" i="2"/>
  <c r="B346" i="2"/>
  <c r="P345" i="2"/>
  <c r="O345" i="2"/>
  <c r="N345" i="2"/>
  <c r="M345" i="2"/>
  <c r="L345" i="2"/>
  <c r="K345" i="2"/>
  <c r="J345" i="2"/>
  <c r="I345" i="2"/>
  <c r="H345" i="2"/>
  <c r="G345" i="2"/>
  <c r="F345" i="2"/>
  <c r="E345" i="2"/>
  <c r="D345" i="2"/>
  <c r="C345" i="2"/>
  <c r="B345" i="2"/>
  <c r="P344" i="2"/>
  <c r="O344" i="2"/>
  <c r="N344" i="2"/>
  <c r="M344" i="2"/>
  <c r="L344" i="2"/>
  <c r="K344" i="2"/>
  <c r="J344" i="2"/>
  <c r="I344" i="2"/>
  <c r="H344" i="2"/>
  <c r="G344" i="2"/>
  <c r="F344" i="2"/>
  <c r="E344" i="2"/>
  <c r="D344" i="2"/>
  <c r="C344" i="2"/>
  <c r="B344" i="2"/>
  <c r="P343" i="2"/>
  <c r="O343" i="2"/>
  <c r="N343" i="2"/>
  <c r="M343" i="2"/>
  <c r="L343" i="2"/>
  <c r="K343" i="2"/>
  <c r="J343" i="2"/>
  <c r="I343" i="2"/>
  <c r="H343" i="2"/>
  <c r="G343" i="2"/>
  <c r="F343" i="2"/>
  <c r="E343" i="2"/>
  <c r="D343" i="2"/>
  <c r="C343" i="2"/>
  <c r="B343" i="2"/>
  <c r="P342" i="2"/>
  <c r="O342" i="2"/>
  <c r="N342" i="2"/>
  <c r="M342" i="2"/>
  <c r="L342" i="2"/>
  <c r="K342" i="2"/>
  <c r="J342" i="2"/>
  <c r="I342" i="2"/>
  <c r="H342" i="2"/>
  <c r="G342" i="2"/>
  <c r="F342" i="2"/>
  <c r="E342" i="2"/>
  <c r="D342" i="2"/>
  <c r="C342" i="2"/>
  <c r="B342" i="2"/>
  <c r="P341" i="2"/>
  <c r="O341" i="2"/>
  <c r="N341" i="2"/>
  <c r="M341" i="2"/>
  <c r="L341" i="2"/>
  <c r="K341" i="2"/>
  <c r="J341" i="2"/>
  <c r="I341" i="2"/>
  <c r="H341" i="2"/>
  <c r="G341" i="2"/>
  <c r="F341" i="2"/>
  <c r="E341" i="2"/>
  <c r="D341" i="2"/>
  <c r="C341" i="2"/>
  <c r="B341" i="2"/>
  <c r="P340" i="2"/>
  <c r="O340" i="2"/>
  <c r="N340" i="2"/>
  <c r="M340" i="2"/>
  <c r="L340" i="2"/>
  <c r="K340" i="2"/>
  <c r="J340" i="2"/>
  <c r="I340" i="2"/>
  <c r="H340" i="2"/>
  <c r="G340" i="2"/>
  <c r="F340" i="2"/>
  <c r="E340" i="2"/>
  <c r="D340" i="2"/>
  <c r="C340" i="2"/>
  <c r="B340" i="2"/>
  <c r="P339" i="2"/>
  <c r="O339" i="2"/>
  <c r="N339" i="2"/>
  <c r="M339" i="2"/>
  <c r="L339" i="2"/>
  <c r="K339" i="2"/>
  <c r="J339" i="2"/>
  <c r="I339" i="2"/>
  <c r="H339" i="2"/>
  <c r="G339" i="2"/>
  <c r="F339" i="2"/>
  <c r="E339" i="2"/>
  <c r="D339" i="2"/>
  <c r="C339" i="2"/>
  <c r="B339" i="2"/>
  <c r="P338" i="2"/>
  <c r="O338" i="2"/>
  <c r="N338" i="2"/>
  <c r="M338" i="2"/>
  <c r="L338" i="2"/>
  <c r="K338" i="2"/>
  <c r="J338" i="2"/>
  <c r="I338" i="2"/>
  <c r="H338" i="2"/>
  <c r="G338" i="2"/>
  <c r="F338" i="2"/>
  <c r="E338" i="2"/>
  <c r="D338" i="2"/>
  <c r="C338" i="2"/>
  <c r="B338" i="2"/>
  <c r="P337" i="2"/>
  <c r="O337" i="2"/>
  <c r="N337" i="2"/>
  <c r="M337" i="2"/>
  <c r="L337" i="2"/>
  <c r="K337" i="2"/>
  <c r="J337" i="2"/>
  <c r="I337" i="2"/>
  <c r="H337" i="2"/>
  <c r="G337" i="2"/>
  <c r="F337" i="2"/>
  <c r="E337" i="2"/>
  <c r="D337" i="2"/>
  <c r="C337" i="2"/>
  <c r="B337" i="2"/>
  <c r="P336" i="2"/>
  <c r="O336" i="2"/>
  <c r="N336" i="2"/>
  <c r="M336" i="2"/>
  <c r="L336" i="2"/>
  <c r="K336" i="2"/>
  <c r="J336" i="2"/>
  <c r="I336" i="2"/>
  <c r="H336" i="2"/>
  <c r="G336" i="2"/>
  <c r="F336" i="2"/>
  <c r="E336" i="2"/>
  <c r="D336" i="2"/>
  <c r="C336" i="2"/>
  <c r="B336" i="2"/>
  <c r="P335" i="2"/>
  <c r="O335" i="2"/>
  <c r="N335" i="2"/>
  <c r="M335" i="2"/>
  <c r="L335" i="2"/>
  <c r="K335" i="2"/>
  <c r="J335" i="2"/>
  <c r="I335" i="2"/>
  <c r="H335" i="2"/>
  <c r="G335" i="2"/>
  <c r="F335" i="2"/>
  <c r="E335" i="2"/>
  <c r="D335" i="2"/>
  <c r="C335" i="2"/>
  <c r="B335" i="2"/>
  <c r="P334" i="2"/>
  <c r="O334" i="2"/>
  <c r="N334" i="2"/>
  <c r="M334" i="2"/>
  <c r="L334" i="2"/>
  <c r="K334" i="2"/>
  <c r="J334" i="2"/>
  <c r="I334" i="2"/>
  <c r="H334" i="2"/>
  <c r="G334" i="2"/>
  <c r="F334" i="2"/>
  <c r="E334" i="2"/>
  <c r="D334" i="2"/>
  <c r="C334" i="2"/>
  <c r="B334" i="2"/>
  <c r="P333" i="2"/>
  <c r="O333" i="2"/>
  <c r="N333" i="2"/>
  <c r="M333" i="2"/>
  <c r="L333" i="2"/>
  <c r="K333" i="2"/>
  <c r="J333" i="2"/>
  <c r="I333" i="2"/>
  <c r="H333" i="2"/>
  <c r="G333" i="2"/>
  <c r="F333" i="2"/>
  <c r="E333" i="2"/>
  <c r="D333" i="2"/>
  <c r="C333" i="2"/>
  <c r="B333" i="2"/>
  <c r="P332" i="2"/>
  <c r="O332" i="2"/>
  <c r="N332" i="2"/>
  <c r="M332" i="2"/>
  <c r="L332" i="2"/>
  <c r="K332" i="2"/>
  <c r="J332" i="2"/>
  <c r="I332" i="2"/>
  <c r="H332" i="2"/>
  <c r="G332" i="2"/>
  <c r="F332" i="2"/>
  <c r="E332" i="2"/>
  <c r="D332" i="2"/>
  <c r="C332" i="2"/>
  <c r="B332" i="2"/>
  <c r="P331" i="2"/>
  <c r="O331" i="2"/>
  <c r="N331" i="2"/>
  <c r="M331" i="2"/>
  <c r="L331" i="2"/>
  <c r="K331" i="2"/>
  <c r="J331" i="2"/>
  <c r="I331" i="2"/>
  <c r="H331" i="2"/>
  <c r="G331" i="2"/>
  <c r="F331" i="2"/>
  <c r="E331" i="2"/>
  <c r="D331" i="2"/>
  <c r="C331" i="2"/>
  <c r="B331" i="2"/>
  <c r="P330" i="2"/>
  <c r="O330" i="2"/>
  <c r="N330" i="2"/>
  <c r="M330" i="2"/>
  <c r="L330" i="2"/>
  <c r="K330" i="2"/>
  <c r="J330" i="2"/>
  <c r="I330" i="2"/>
  <c r="H330" i="2"/>
  <c r="G330" i="2"/>
  <c r="F330" i="2"/>
  <c r="E330" i="2"/>
  <c r="D330" i="2"/>
  <c r="C330" i="2"/>
  <c r="B330" i="2"/>
  <c r="P329" i="2"/>
  <c r="O329" i="2"/>
  <c r="N329" i="2"/>
  <c r="M329" i="2"/>
  <c r="L329" i="2"/>
  <c r="K329" i="2"/>
  <c r="J329" i="2"/>
  <c r="I329" i="2"/>
  <c r="H329" i="2"/>
  <c r="G329" i="2"/>
  <c r="F329" i="2"/>
  <c r="E329" i="2"/>
  <c r="D329" i="2"/>
  <c r="C329" i="2"/>
  <c r="B329" i="2"/>
  <c r="P328" i="2"/>
  <c r="O328" i="2"/>
  <c r="N328" i="2"/>
  <c r="M328" i="2"/>
  <c r="L328" i="2"/>
  <c r="K328" i="2"/>
  <c r="J328" i="2"/>
  <c r="I328" i="2"/>
  <c r="H328" i="2"/>
  <c r="G328" i="2"/>
  <c r="F328" i="2"/>
  <c r="E328" i="2"/>
  <c r="D328" i="2"/>
  <c r="C328" i="2"/>
  <c r="B328" i="2"/>
  <c r="P327" i="2"/>
  <c r="O327" i="2"/>
  <c r="N327" i="2"/>
  <c r="M327" i="2"/>
  <c r="L327" i="2"/>
  <c r="K327" i="2"/>
  <c r="J327" i="2"/>
  <c r="I327" i="2"/>
  <c r="H327" i="2"/>
  <c r="G327" i="2"/>
  <c r="F327" i="2"/>
  <c r="E327" i="2"/>
  <c r="D327" i="2"/>
  <c r="C327" i="2"/>
  <c r="B327" i="2"/>
  <c r="P326" i="2"/>
  <c r="O326" i="2"/>
  <c r="N326" i="2"/>
  <c r="M326" i="2"/>
  <c r="L326" i="2"/>
  <c r="K326" i="2"/>
  <c r="J326" i="2"/>
  <c r="I326" i="2"/>
  <c r="H326" i="2"/>
  <c r="G326" i="2"/>
  <c r="F326" i="2"/>
  <c r="E326" i="2"/>
  <c r="D326" i="2"/>
  <c r="C326" i="2"/>
  <c r="B326" i="2"/>
  <c r="P325" i="2"/>
  <c r="O325" i="2"/>
  <c r="N325" i="2"/>
  <c r="M325" i="2"/>
  <c r="L325" i="2"/>
  <c r="K325" i="2"/>
  <c r="J325" i="2"/>
  <c r="I325" i="2"/>
  <c r="H325" i="2"/>
  <c r="G325" i="2"/>
  <c r="F325" i="2"/>
  <c r="E325" i="2"/>
  <c r="D325" i="2"/>
  <c r="C325" i="2"/>
  <c r="B325" i="2"/>
  <c r="P324" i="2"/>
  <c r="O324" i="2"/>
  <c r="N324" i="2"/>
  <c r="M324" i="2"/>
  <c r="L324" i="2"/>
  <c r="K324" i="2"/>
  <c r="J324" i="2"/>
  <c r="I324" i="2"/>
  <c r="H324" i="2"/>
  <c r="G324" i="2"/>
  <c r="F324" i="2"/>
  <c r="E324" i="2"/>
  <c r="D324" i="2"/>
  <c r="C324" i="2"/>
  <c r="B324" i="2"/>
  <c r="P323" i="2"/>
  <c r="O323" i="2"/>
  <c r="N323" i="2"/>
  <c r="M323" i="2"/>
  <c r="L323" i="2"/>
  <c r="K323" i="2"/>
  <c r="J323" i="2"/>
  <c r="I323" i="2"/>
  <c r="H323" i="2"/>
  <c r="G323" i="2"/>
  <c r="F323" i="2"/>
  <c r="E323" i="2"/>
  <c r="D323" i="2"/>
  <c r="C323" i="2"/>
  <c r="B323" i="2"/>
  <c r="P322" i="2"/>
  <c r="O322" i="2"/>
  <c r="N322" i="2"/>
  <c r="M322" i="2"/>
  <c r="L322" i="2"/>
  <c r="K322" i="2"/>
  <c r="J322" i="2"/>
  <c r="I322" i="2"/>
  <c r="H322" i="2"/>
  <c r="G322" i="2"/>
  <c r="F322" i="2"/>
  <c r="E322" i="2"/>
  <c r="D322" i="2"/>
  <c r="C322" i="2"/>
  <c r="B322" i="2"/>
  <c r="P321" i="2"/>
  <c r="O321" i="2"/>
  <c r="N321" i="2"/>
  <c r="M321" i="2"/>
  <c r="L321" i="2"/>
  <c r="K321" i="2"/>
  <c r="J321" i="2"/>
  <c r="I321" i="2"/>
  <c r="H321" i="2"/>
  <c r="G321" i="2"/>
  <c r="F321" i="2"/>
  <c r="E321" i="2"/>
  <c r="D321" i="2"/>
  <c r="C321" i="2"/>
  <c r="B321" i="2"/>
  <c r="P320" i="2"/>
  <c r="O320" i="2"/>
  <c r="N320" i="2"/>
  <c r="M320" i="2"/>
  <c r="L320" i="2"/>
  <c r="K320" i="2"/>
  <c r="J320" i="2"/>
  <c r="I320" i="2"/>
  <c r="H320" i="2"/>
  <c r="G320" i="2"/>
  <c r="F320" i="2"/>
  <c r="E320" i="2"/>
  <c r="D320" i="2"/>
  <c r="C320" i="2"/>
  <c r="B320" i="2"/>
  <c r="B361" i="2"/>
  <c r="C361" i="2"/>
  <c r="D361" i="2"/>
  <c r="E361" i="2"/>
  <c r="F361" i="2"/>
  <c r="G361" i="2"/>
  <c r="H361" i="2"/>
  <c r="I361" i="2"/>
  <c r="J361" i="2"/>
  <c r="K361" i="2"/>
  <c r="L361" i="2"/>
  <c r="M361" i="2"/>
  <c r="N361" i="2"/>
  <c r="O361" i="2"/>
  <c r="P361" i="2"/>
  <c r="O311" i="2"/>
  <c r="P310" i="2"/>
  <c r="O310" i="2"/>
  <c r="N310" i="2"/>
  <c r="M310" i="2"/>
  <c r="L310" i="2"/>
  <c r="K310" i="2"/>
  <c r="J310" i="2"/>
  <c r="I310" i="2"/>
  <c r="H310" i="2"/>
  <c r="G310" i="2"/>
  <c r="F310" i="2"/>
  <c r="E310" i="2"/>
  <c r="D310" i="2"/>
  <c r="C310" i="2"/>
  <c r="B310" i="2"/>
  <c r="P309" i="2"/>
  <c r="O309" i="2"/>
  <c r="N309" i="2"/>
  <c r="M309" i="2"/>
  <c r="L309" i="2"/>
  <c r="K309" i="2"/>
  <c r="J309" i="2"/>
  <c r="I309" i="2"/>
  <c r="H309" i="2"/>
  <c r="G309" i="2"/>
  <c r="F309" i="2"/>
  <c r="E309" i="2"/>
  <c r="D309" i="2"/>
  <c r="C309" i="2"/>
  <c r="B309" i="2"/>
  <c r="P308" i="2"/>
  <c r="O308" i="2"/>
  <c r="N308" i="2"/>
  <c r="M308" i="2"/>
  <c r="L308" i="2"/>
  <c r="K308" i="2"/>
  <c r="J308" i="2"/>
  <c r="I308" i="2"/>
  <c r="H308" i="2"/>
  <c r="G308" i="2"/>
  <c r="F308" i="2"/>
  <c r="E308" i="2"/>
  <c r="D308" i="2"/>
  <c r="C308" i="2"/>
  <c r="B308" i="2"/>
  <c r="P307" i="2"/>
  <c r="O307" i="2"/>
  <c r="N307" i="2"/>
  <c r="M307" i="2"/>
  <c r="L307" i="2"/>
  <c r="K307" i="2"/>
  <c r="J307" i="2"/>
  <c r="I307" i="2"/>
  <c r="H307" i="2"/>
  <c r="G307" i="2"/>
  <c r="F307" i="2"/>
  <c r="E307" i="2"/>
  <c r="D307" i="2"/>
  <c r="C307" i="2"/>
  <c r="B307" i="2"/>
  <c r="P306" i="2"/>
  <c r="O306" i="2"/>
  <c r="N306" i="2"/>
  <c r="M306" i="2"/>
  <c r="L306" i="2"/>
  <c r="K306" i="2"/>
  <c r="J306" i="2"/>
  <c r="I306" i="2"/>
  <c r="H306" i="2"/>
  <c r="G306" i="2"/>
  <c r="F306" i="2"/>
  <c r="E306" i="2"/>
  <c r="D306" i="2"/>
  <c r="C306" i="2"/>
  <c r="B306" i="2"/>
  <c r="P305" i="2"/>
  <c r="O305" i="2"/>
  <c r="N305" i="2"/>
  <c r="M305" i="2"/>
  <c r="L305" i="2"/>
  <c r="K305" i="2"/>
  <c r="J305" i="2"/>
  <c r="I305" i="2"/>
  <c r="H305" i="2"/>
  <c r="G305" i="2"/>
  <c r="F305" i="2"/>
  <c r="E305" i="2"/>
  <c r="D305" i="2"/>
  <c r="C305" i="2"/>
  <c r="B305" i="2"/>
  <c r="P304" i="2"/>
  <c r="O304" i="2"/>
  <c r="N304" i="2"/>
  <c r="M304" i="2"/>
  <c r="L304" i="2"/>
  <c r="K304" i="2"/>
  <c r="J304" i="2"/>
  <c r="I304" i="2"/>
  <c r="H304" i="2"/>
  <c r="G304" i="2"/>
  <c r="F304" i="2"/>
  <c r="E304" i="2"/>
  <c r="D304" i="2"/>
  <c r="C304" i="2"/>
  <c r="B304" i="2"/>
  <c r="P303" i="2"/>
  <c r="O303" i="2"/>
  <c r="N303" i="2"/>
  <c r="M303" i="2"/>
  <c r="L303" i="2"/>
  <c r="K303" i="2"/>
  <c r="J303" i="2"/>
  <c r="I303" i="2"/>
  <c r="H303" i="2"/>
  <c r="G303" i="2"/>
  <c r="F303" i="2"/>
  <c r="E303" i="2"/>
  <c r="D303" i="2"/>
  <c r="C303" i="2"/>
  <c r="B303" i="2"/>
  <c r="P302" i="2"/>
  <c r="O302" i="2"/>
  <c r="N302" i="2"/>
  <c r="M302" i="2"/>
  <c r="L302" i="2"/>
  <c r="K302" i="2"/>
  <c r="J302" i="2"/>
  <c r="I302" i="2"/>
  <c r="H302" i="2"/>
  <c r="G302" i="2"/>
  <c r="F302" i="2"/>
  <c r="E302" i="2"/>
  <c r="D302" i="2"/>
  <c r="C302" i="2"/>
  <c r="B302" i="2"/>
  <c r="P301" i="2"/>
  <c r="O301" i="2"/>
  <c r="N301" i="2"/>
  <c r="M301" i="2"/>
  <c r="L301" i="2"/>
  <c r="K301" i="2"/>
  <c r="J301" i="2"/>
  <c r="I301" i="2"/>
  <c r="H301" i="2"/>
  <c r="G301" i="2"/>
  <c r="F301" i="2"/>
  <c r="E301" i="2"/>
  <c r="D301" i="2"/>
  <c r="C301" i="2"/>
  <c r="B301" i="2"/>
  <c r="P300" i="2"/>
  <c r="O300" i="2"/>
  <c r="N300" i="2"/>
  <c r="M300" i="2"/>
  <c r="L300" i="2"/>
  <c r="K300" i="2"/>
  <c r="J300" i="2"/>
  <c r="I300" i="2"/>
  <c r="H300" i="2"/>
  <c r="G300" i="2"/>
  <c r="F300" i="2"/>
  <c r="E300" i="2"/>
  <c r="D300" i="2"/>
  <c r="C300" i="2"/>
  <c r="B300" i="2"/>
  <c r="P299" i="2"/>
  <c r="O299" i="2"/>
  <c r="N299" i="2"/>
  <c r="M299" i="2"/>
  <c r="L299" i="2"/>
  <c r="K299" i="2"/>
  <c r="J299" i="2"/>
  <c r="I299" i="2"/>
  <c r="H299" i="2"/>
  <c r="G299" i="2"/>
  <c r="F299" i="2"/>
  <c r="E299" i="2"/>
  <c r="D299" i="2"/>
  <c r="C299" i="2"/>
  <c r="B299" i="2"/>
  <c r="P298" i="2"/>
  <c r="O298" i="2"/>
  <c r="N298" i="2"/>
  <c r="M298" i="2"/>
  <c r="L298" i="2"/>
  <c r="K298" i="2"/>
  <c r="J298" i="2"/>
  <c r="I298" i="2"/>
  <c r="H298" i="2"/>
  <c r="G298" i="2"/>
  <c r="F298" i="2"/>
  <c r="E298" i="2"/>
  <c r="D298" i="2"/>
  <c r="C298" i="2"/>
  <c r="B298" i="2"/>
  <c r="P297" i="2"/>
  <c r="O297" i="2"/>
  <c r="N297" i="2"/>
  <c r="M297" i="2"/>
  <c r="L297" i="2"/>
  <c r="K297" i="2"/>
  <c r="J297" i="2"/>
  <c r="I297" i="2"/>
  <c r="H297" i="2"/>
  <c r="G297" i="2"/>
  <c r="F297" i="2"/>
  <c r="E297" i="2"/>
  <c r="D297" i="2"/>
  <c r="C297" i="2"/>
  <c r="B297" i="2"/>
  <c r="P296" i="2"/>
  <c r="O296" i="2"/>
  <c r="N296" i="2"/>
  <c r="M296" i="2"/>
  <c r="L296" i="2"/>
  <c r="K296" i="2"/>
  <c r="J296" i="2"/>
  <c r="I296" i="2"/>
  <c r="H296" i="2"/>
  <c r="G296" i="2"/>
  <c r="F296" i="2"/>
  <c r="E296" i="2"/>
  <c r="D296" i="2"/>
  <c r="C296" i="2"/>
  <c r="B296" i="2"/>
  <c r="P295" i="2"/>
  <c r="O295" i="2"/>
  <c r="N295" i="2"/>
  <c r="M295" i="2"/>
  <c r="L295" i="2"/>
  <c r="K295" i="2"/>
  <c r="J295" i="2"/>
  <c r="I295" i="2"/>
  <c r="H295" i="2"/>
  <c r="G295" i="2"/>
  <c r="F295" i="2"/>
  <c r="E295" i="2"/>
  <c r="D295" i="2"/>
  <c r="C295" i="2"/>
  <c r="B295" i="2"/>
  <c r="P294" i="2"/>
  <c r="O294" i="2"/>
  <c r="N294" i="2"/>
  <c r="M294" i="2"/>
  <c r="L294" i="2"/>
  <c r="K294" i="2"/>
  <c r="J294" i="2"/>
  <c r="I294" i="2"/>
  <c r="H294" i="2"/>
  <c r="G294" i="2"/>
  <c r="F294" i="2"/>
  <c r="E294" i="2"/>
  <c r="D294" i="2"/>
  <c r="C294" i="2"/>
  <c r="B294" i="2"/>
  <c r="P293" i="2"/>
  <c r="O293" i="2"/>
  <c r="N293" i="2"/>
  <c r="M293" i="2"/>
  <c r="L293" i="2"/>
  <c r="K293" i="2"/>
  <c r="J293" i="2"/>
  <c r="I293" i="2"/>
  <c r="H293" i="2"/>
  <c r="G293" i="2"/>
  <c r="F293" i="2"/>
  <c r="E293" i="2"/>
  <c r="D293" i="2"/>
  <c r="C293" i="2"/>
  <c r="B293" i="2"/>
  <c r="P292" i="2"/>
  <c r="O292" i="2"/>
  <c r="N292" i="2"/>
  <c r="M292" i="2"/>
  <c r="L292" i="2"/>
  <c r="K292" i="2"/>
  <c r="J292" i="2"/>
  <c r="I292" i="2"/>
  <c r="H292" i="2"/>
  <c r="G292" i="2"/>
  <c r="F292" i="2"/>
  <c r="E292" i="2"/>
  <c r="D292" i="2"/>
  <c r="C292" i="2"/>
  <c r="B292" i="2"/>
  <c r="P291" i="2"/>
  <c r="O291" i="2"/>
  <c r="N291" i="2"/>
  <c r="M291" i="2"/>
  <c r="L291" i="2"/>
  <c r="K291" i="2"/>
  <c r="J291" i="2"/>
  <c r="I291" i="2"/>
  <c r="H291" i="2"/>
  <c r="G291" i="2"/>
  <c r="F291" i="2"/>
  <c r="E291" i="2"/>
  <c r="D291" i="2"/>
  <c r="C291" i="2"/>
  <c r="B291" i="2"/>
  <c r="P290" i="2"/>
  <c r="O290" i="2"/>
  <c r="N290" i="2"/>
  <c r="M290" i="2"/>
  <c r="L290" i="2"/>
  <c r="K290" i="2"/>
  <c r="J290" i="2"/>
  <c r="I290" i="2"/>
  <c r="H290" i="2"/>
  <c r="G290" i="2"/>
  <c r="F290" i="2"/>
  <c r="E290" i="2"/>
  <c r="D290" i="2"/>
  <c r="C290" i="2"/>
  <c r="B290" i="2"/>
  <c r="P289" i="2"/>
  <c r="O289" i="2"/>
  <c r="N289" i="2"/>
  <c r="M289" i="2"/>
  <c r="L289" i="2"/>
  <c r="K289" i="2"/>
  <c r="J289" i="2"/>
  <c r="I289" i="2"/>
  <c r="H289" i="2"/>
  <c r="G289" i="2"/>
  <c r="F289" i="2"/>
  <c r="E289" i="2"/>
  <c r="D289" i="2"/>
  <c r="C289" i="2"/>
  <c r="B289" i="2"/>
  <c r="P288" i="2"/>
  <c r="O288" i="2"/>
  <c r="N288" i="2"/>
  <c r="M288" i="2"/>
  <c r="L288" i="2"/>
  <c r="K288" i="2"/>
  <c r="J288" i="2"/>
  <c r="I288" i="2"/>
  <c r="H288" i="2"/>
  <c r="G288" i="2"/>
  <c r="F288" i="2"/>
  <c r="E288" i="2"/>
  <c r="D288" i="2"/>
  <c r="C288" i="2"/>
  <c r="B288" i="2"/>
  <c r="P287" i="2"/>
  <c r="O287" i="2"/>
  <c r="N287" i="2"/>
  <c r="M287" i="2"/>
  <c r="L287" i="2"/>
  <c r="K287" i="2"/>
  <c r="J287" i="2"/>
  <c r="I287" i="2"/>
  <c r="H287" i="2"/>
  <c r="G287" i="2"/>
  <c r="F287" i="2"/>
  <c r="E287" i="2"/>
  <c r="D287" i="2"/>
  <c r="C287" i="2"/>
  <c r="B287" i="2"/>
  <c r="P286" i="2"/>
  <c r="O286" i="2"/>
  <c r="N286" i="2"/>
  <c r="M286" i="2"/>
  <c r="L286" i="2"/>
  <c r="K286" i="2"/>
  <c r="J286" i="2"/>
  <c r="I286" i="2"/>
  <c r="H286" i="2"/>
  <c r="G286" i="2"/>
  <c r="F286" i="2"/>
  <c r="E286" i="2"/>
  <c r="D286" i="2"/>
  <c r="C286" i="2"/>
  <c r="B286" i="2"/>
  <c r="P285" i="2"/>
  <c r="O285" i="2"/>
  <c r="N285" i="2"/>
  <c r="M285" i="2"/>
  <c r="L285" i="2"/>
  <c r="K285" i="2"/>
  <c r="J285" i="2"/>
  <c r="I285" i="2"/>
  <c r="H285" i="2"/>
  <c r="G285" i="2"/>
  <c r="F285" i="2"/>
  <c r="E285" i="2"/>
  <c r="D285" i="2"/>
  <c r="C285" i="2"/>
  <c r="B285" i="2"/>
  <c r="P284" i="2"/>
  <c r="O284" i="2"/>
  <c r="N284" i="2"/>
  <c r="M284" i="2"/>
  <c r="L284" i="2"/>
  <c r="K284" i="2"/>
  <c r="J284" i="2"/>
  <c r="I284" i="2"/>
  <c r="H284" i="2"/>
  <c r="G284" i="2"/>
  <c r="F284" i="2"/>
  <c r="E284" i="2"/>
  <c r="D284" i="2"/>
  <c r="C284" i="2"/>
  <c r="B284" i="2"/>
  <c r="P283" i="2"/>
  <c r="O283" i="2"/>
  <c r="N283" i="2"/>
  <c r="M283" i="2"/>
  <c r="L283" i="2"/>
  <c r="K283" i="2"/>
  <c r="J283" i="2"/>
  <c r="I283" i="2"/>
  <c r="H283" i="2"/>
  <c r="G283" i="2"/>
  <c r="F283" i="2"/>
  <c r="E283" i="2"/>
  <c r="D283" i="2"/>
  <c r="C283" i="2"/>
  <c r="B283" i="2"/>
  <c r="P282" i="2"/>
  <c r="O282" i="2"/>
  <c r="N282" i="2"/>
  <c r="M282" i="2"/>
  <c r="L282" i="2"/>
  <c r="K282" i="2"/>
  <c r="J282" i="2"/>
  <c r="I282" i="2"/>
  <c r="H282" i="2"/>
  <c r="G282" i="2"/>
  <c r="F282" i="2"/>
  <c r="E282" i="2"/>
  <c r="D282" i="2"/>
  <c r="C282" i="2"/>
  <c r="B282" i="2"/>
  <c r="P281" i="2"/>
  <c r="O281" i="2"/>
  <c r="N281" i="2"/>
  <c r="M281" i="2"/>
  <c r="L281" i="2"/>
  <c r="K281" i="2"/>
  <c r="J281" i="2"/>
  <c r="I281" i="2"/>
  <c r="H281" i="2"/>
  <c r="G281" i="2"/>
  <c r="F281" i="2"/>
  <c r="E281" i="2"/>
  <c r="D281" i="2"/>
  <c r="C281" i="2"/>
  <c r="B281" i="2"/>
  <c r="P280" i="2"/>
  <c r="O280" i="2"/>
  <c r="N280" i="2"/>
  <c r="M280" i="2"/>
  <c r="L280" i="2"/>
  <c r="K280" i="2"/>
  <c r="J280" i="2"/>
  <c r="I280" i="2"/>
  <c r="H280" i="2"/>
  <c r="G280" i="2"/>
  <c r="F280" i="2"/>
  <c r="E280" i="2"/>
  <c r="D280" i="2"/>
  <c r="C280" i="2"/>
  <c r="B280" i="2"/>
  <c r="O279" i="2"/>
  <c r="N279" i="2"/>
  <c r="M279" i="2"/>
  <c r="L279" i="2"/>
  <c r="K279" i="2"/>
  <c r="J279" i="2"/>
  <c r="I279" i="2"/>
  <c r="H279" i="2"/>
  <c r="G279" i="2"/>
  <c r="F279" i="2"/>
  <c r="E279" i="2"/>
  <c r="D279" i="2"/>
  <c r="C279" i="2"/>
  <c r="B279" i="2"/>
  <c r="P278" i="2"/>
  <c r="P279" i="2" s="1"/>
  <c r="O278" i="2"/>
  <c r="N278" i="2"/>
  <c r="M278" i="2"/>
  <c r="L278" i="2"/>
  <c r="K278" i="2"/>
  <c r="J278" i="2"/>
  <c r="I278" i="2"/>
  <c r="H278" i="2"/>
  <c r="G278" i="2"/>
  <c r="F278" i="2"/>
  <c r="E278" i="2"/>
  <c r="D278" i="2"/>
  <c r="C278" i="2"/>
  <c r="B278" i="2"/>
  <c r="P277" i="2"/>
  <c r="O277" i="2"/>
  <c r="N277" i="2"/>
  <c r="M277" i="2"/>
  <c r="L277" i="2"/>
  <c r="K277" i="2"/>
  <c r="J277" i="2"/>
  <c r="I277" i="2"/>
  <c r="H277" i="2"/>
  <c r="G277" i="2"/>
  <c r="F277" i="2"/>
  <c r="E277" i="2"/>
  <c r="D277" i="2"/>
  <c r="C277" i="2"/>
  <c r="B277" i="2"/>
  <c r="P276" i="2"/>
  <c r="O276" i="2"/>
  <c r="N276" i="2"/>
  <c r="M276" i="2"/>
  <c r="L276" i="2"/>
  <c r="K276" i="2"/>
  <c r="J276" i="2"/>
  <c r="I276" i="2"/>
  <c r="H276" i="2"/>
  <c r="G276" i="2"/>
  <c r="F276" i="2"/>
  <c r="E276" i="2"/>
  <c r="D276" i="2"/>
  <c r="C276" i="2"/>
  <c r="B276" i="2"/>
  <c r="P275" i="2"/>
  <c r="O275" i="2"/>
  <c r="N275" i="2"/>
  <c r="M275" i="2"/>
  <c r="L275" i="2"/>
  <c r="K275" i="2"/>
  <c r="J275" i="2"/>
  <c r="I275" i="2"/>
  <c r="H275" i="2"/>
  <c r="G275" i="2"/>
  <c r="F275" i="2"/>
  <c r="E275" i="2"/>
  <c r="D275" i="2"/>
  <c r="C275" i="2"/>
  <c r="B275" i="2"/>
  <c r="P311" i="2"/>
  <c r="P312" i="2" s="1"/>
  <c r="N311" i="2"/>
  <c r="M311" i="2"/>
  <c r="L311" i="2"/>
  <c r="K311" i="2"/>
  <c r="J311" i="2"/>
  <c r="I311" i="2"/>
  <c r="H311" i="2"/>
  <c r="G311" i="2"/>
  <c r="F311" i="2"/>
  <c r="E311" i="2"/>
  <c r="D311" i="2"/>
  <c r="C311" i="2"/>
  <c r="B311" i="2"/>
  <c r="O312" i="2"/>
  <c r="N312" i="2"/>
  <c r="M312" i="2"/>
  <c r="L312" i="2"/>
  <c r="K312" i="2"/>
  <c r="J312" i="2"/>
  <c r="I312" i="2"/>
  <c r="H312" i="2"/>
  <c r="G312" i="2"/>
  <c r="F312" i="2"/>
  <c r="E312" i="2"/>
  <c r="D312" i="2"/>
  <c r="C312" i="2"/>
  <c r="B312" i="2"/>
  <c r="P314" i="2"/>
  <c r="O314" i="2"/>
  <c r="N314" i="2"/>
  <c r="M314" i="2"/>
  <c r="L314" i="2"/>
  <c r="K314" i="2"/>
  <c r="J314" i="2"/>
  <c r="I314" i="2"/>
  <c r="H314" i="2"/>
  <c r="G314" i="2"/>
  <c r="F314" i="2"/>
  <c r="E314" i="2"/>
  <c r="D314" i="2"/>
  <c r="C314" i="2"/>
  <c r="B314" i="2"/>
  <c r="P313" i="2"/>
  <c r="O313" i="2"/>
  <c r="N313" i="2"/>
  <c r="M313" i="2"/>
  <c r="L313" i="2"/>
  <c r="K313" i="2"/>
  <c r="J313" i="2"/>
  <c r="I313" i="2"/>
  <c r="H313" i="2"/>
  <c r="G313" i="2"/>
  <c r="F313" i="2"/>
  <c r="E313" i="2"/>
  <c r="D313" i="2"/>
  <c r="C313" i="2"/>
  <c r="B313" i="2"/>
  <c r="P315" i="2"/>
  <c r="O315" i="2"/>
  <c r="N315" i="2"/>
  <c r="M315" i="2"/>
  <c r="L315" i="2"/>
  <c r="K315" i="2"/>
  <c r="J315" i="2"/>
  <c r="I315" i="2"/>
  <c r="H315" i="2"/>
  <c r="G315" i="2"/>
  <c r="F315" i="2"/>
  <c r="E315" i="2"/>
  <c r="D315" i="2"/>
  <c r="C315" i="2"/>
  <c r="B315" i="2"/>
  <c r="C316" i="2"/>
  <c r="D316" i="2"/>
  <c r="E316" i="2"/>
  <c r="F316" i="2"/>
  <c r="G316" i="2"/>
  <c r="H316" i="2"/>
  <c r="I316" i="2"/>
  <c r="J316" i="2"/>
  <c r="K316" i="2"/>
  <c r="L316" i="2"/>
  <c r="M316" i="2"/>
  <c r="N316" i="2"/>
  <c r="O316" i="2"/>
  <c r="P316" i="2"/>
  <c r="B316" i="2"/>
  <c r="A275" i="2" a="1"/>
  <c r="A275" i="2" s="1"/>
  <c r="A21" i="6" a="1"/>
  <c r="A21" i="6" s="1"/>
  <c r="T385" i="2"/>
  <c r="T387" i="2" s="1"/>
  <c r="B383" i="2"/>
  <c r="C383" i="2"/>
  <c r="D383" i="2"/>
  <c r="E383" i="2"/>
  <c r="F383" i="2"/>
  <c r="G383" i="2"/>
  <c r="H383" i="2"/>
  <c r="I383" i="2"/>
  <c r="J383" i="2"/>
  <c r="K383" i="2"/>
  <c r="L383" i="2"/>
  <c r="M383" i="2"/>
  <c r="N383" i="2"/>
  <c r="O383" i="2"/>
  <c r="P383" i="2"/>
  <c r="B407" i="2"/>
  <c r="E407" i="2"/>
  <c r="F407" i="2"/>
  <c r="H407" i="2"/>
  <c r="M407" i="2"/>
  <c r="O407" i="2"/>
  <c r="P407" i="2"/>
  <c r="B180" i="2"/>
  <c r="C180" i="2"/>
  <c r="C407" i="2" s="1"/>
  <c r="E180" i="2"/>
  <c r="F180" i="2"/>
  <c r="G180" i="2"/>
  <c r="G407" i="2" s="1"/>
  <c r="H180" i="2"/>
  <c r="I180" i="2"/>
  <c r="I407" i="2" s="1"/>
  <c r="J180" i="2"/>
  <c r="J407" i="2" s="1"/>
  <c r="K180" i="2"/>
  <c r="K407" i="2" s="1"/>
  <c r="L180" i="2"/>
  <c r="L407" i="2" s="1"/>
  <c r="M180" i="2"/>
  <c r="N180" i="2"/>
  <c r="N407" i="2" s="1"/>
  <c r="O180" i="2"/>
  <c r="P180" i="2"/>
  <c r="A153" i="2"/>
  <c r="A152" i="2"/>
  <c r="A151" i="2"/>
  <c r="S157" i="2"/>
  <c r="R157" i="2"/>
  <c r="Q157" i="2"/>
  <c r="P157" i="2"/>
  <c r="O157" i="2"/>
  <c r="N157" i="2"/>
  <c r="M157" i="2"/>
  <c r="L157" i="2"/>
  <c r="K157" i="2"/>
  <c r="J157" i="2"/>
  <c r="I157" i="2"/>
  <c r="H157" i="2"/>
  <c r="G157" i="2"/>
  <c r="F157" i="2"/>
  <c r="E157" i="2"/>
  <c r="C157" i="2"/>
  <c r="B157" i="2"/>
  <c r="S159" i="2"/>
  <c r="R159" i="2"/>
  <c r="Q159" i="2"/>
  <c r="P159" i="2"/>
  <c r="O159" i="2"/>
  <c r="N159" i="2"/>
  <c r="M159" i="2"/>
  <c r="L159" i="2"/>
  <c r="K159" i="2"/>
  <c r="J159" i="2"/>
  <c r="A159" i="2" s="1"/>
  <c r="I159" i="2"/>
  <c r="H159" i="2"/>
  <c r="G159" i="2"/>
  <c r="F159" i="2"/>
  <c r="E159" i="2"/>
  <c r="C159" i="2"/>
  <c r="B159" i="2"/>
  <c r="B161" i="2"/>
  <c r="A161" i="2" s="1"/>
  <c r="C161" i="2"/>
  <c r="E161" i="2"/>
  <c r="F161" i="2"/>
  <c r="G161" i="2"/>
  <c r="H161" i="2"/>
  <c r="I161" i="2"/>
  <c r="J161" i="2"/>
  <c r="K161" i="2"/>
  <c r="L161" i="2"/>
  <c r="M161" i="2"/>
  <c r="N161" i="2"/>
  <c r="O161" i="2"/>
  <c r="P161" i="2"/>
  <c r="Q161" i="2"/>
  <c r="R161" i="2"/>
  <c r="S161" i="2"/>
  <c r="E50" i="4" a="1"/>
  <c r="E50" i="4" s="1"/>
  <c r="E48" i="4" a="1"/>
  <c r="E48" i="4" s="1"/>
  <c r="E46" i="4" a="1"/>
  <c r="E46" i="4" s="1"/>
  <c r="F42" i="4"/>
  <c r="J18" i="4"/>
  <c r="J16" i="4"/>
  <c r="J17" i="4"/>
  <c r="E42" i="4"/>
  <c r="I42" i="4" s="1"/>
  <c r="M42" i="4" s="1"/>
  <c r="M26" i="4"/>
  <c r="M27" i="4"/>
  <c r="M28" i="4"/>
  <c r="M29" i="4"/>
  <c r="M30" i="4"/>
  <c r="M31" i="4"/>
  <c r="M32" i="4"/>
  <c r="M33" i="4"/>
  <c r="M34" i="4"/>
  <c r="M35" i="4"/>
  <c r="M36" i="4"/>
  <c r="M37" i="4"/>
  <c r="M38" i="4"/>
  <c r="M39" i="4"/>
  <c r="M40" i="4"/>
  <c r="M41" i="4"/>
  <c r="M25" i="4"/>
  <c r="H33" i="4"/>
  <c r="H31" i="4"/>
  <c r="J34" i="4"/>
  <c r="J35" i="4"/>
  <c r="J36" i="4"/>
  <c r="J37" i="4"/>
  <c r="J38" i="4"/>
  <c r="J39" i="4"/>
  <c r="J40" i="4"/>
  <c r="J41" i="4"/>
  <c r="J42" i="4"/>
  <c r="J33" i="4"/>
  <c r="J31" i="4"/>
  <c r="J29" i="4"/>
  <c r="J28" i="4"/>
  <c r="H23" i="4"/>
  <c r="L42" i="4"/>
  <c r="L41" i="4"/>
  <c r="L40" i="4"/>
  <c r="L39" i="4"/>
  <c r="L38" i="4"/>
  <c r="L37" i="4"/>
  <c r="L36" i="4"/>
  <c r="L35" i="4"/>
  <c r="L34" i="4"/>
  <c r="L33" i="4"/>
  <c r="L31" i="4"/>
  <c r="L29" i="4"/>
  <c r="L28" i="4"/>
  <c r="L26" i="4"/>
  <c r="L27" i="4"/>
  <c r="L25" i="4"/>
  <c r="I26" i="4"/>
  <c r="I27" i="4"/>
  <c r="I28" i="4"/>
  <c r="I29" i="4"/>
  <c r="I30" i="4"/>
  <c r="I31" i="4"/>
  <c r="I32" i="4"/>
  <c r="I33" i="4"/>
  <c r="I34" i="4"/>
  <c r="I35" i="4"/>
  <c r="I36" i="4"/>
  <c r="I37" i="4"/>
  <c r="I38" i="4"/>
  <c r="I39" i="4"/>
  <c r="I40" i="4"/>
  <c r="I41" i="4"/>
  <c r="I25" i="4"/>
  <c r="E5" i="4"/>
  <c r="H5" i="4"/>
  <c r="E6" i="4"/>
  <c r="H6" i="4"/>
  <c r="E7" i="4"/>
  <c r="H7" i="4"/>
  <c r="E8" i="4"/>
  <c r="H8" i="4"/>
  <c r="E9" i="4"/>
  <c r="H9" i="4"/>
  <c r="E10" i="4"/>
  <c r="H10" i="4"/>
  <c r="E11" i="4"/>
  <c r="H11" i="4"/>
  <c r="E12" i="4"/>
  <c r="H12" i="4"/>
  <c r="E13" i="4"/>
  <c r="H13" i="4"/>
  <c r="E14" i="4"/>
  <c r="H14" i="4"/>
  <c r="E15" i="4"/>
  <c r="H15" i="4"/>
  <c r="E16" i="4"/>
  <c r="H16" i="4"/>
  <c r="E17" i="4"/>
  <c r="H17" i="4"/>
  <c r="A157" i="2" l="1"/>
  <c r="B155" i="2" s="1"/>
  <c r="H39" i="4"/>
  <c r="H41" i="4"/>
  <c r="H34" i="4"/>
  <c r="H35" i="4"/>
  <c r="H36" i="4"/>
  <c r="H37" i="4"/>
  <c r="H38" i="4"/>
  <c r="H28" i="4"/>
  <c r="H40" i="4"/>
  <c r="H29" i="4"/>
  <c r="H42" i="4"/>
  <c r="D79" i="2"/>
  <c r="E79" i="2"/>
  <c r="F79" i="2"/>
  <c r="G79" i="2"/>
  <c r="H79" i="2"/>
  <c r="I79" i="2"/>
  <c r="J79" i="2"/>
  <c r="K79" i="2"/>
  <c r="L79" i="2"/>
  <c r="M79" i="2"/>
  <c r="N79" i="2"/>
  <c r="O79" i="2"/>
  <c r="P79" i="2"/>
  <c r="A16" i="3"/>
  <c r="A17" i="3"/>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15" i="3"/>
  <c r="A409" i="2"/>
  <c r="A385" i="2"/>
  <c r="A363" i="2"/>
  <c r="A318" i="2"/>
  <c r="A273" i="2"/>
  <c r="A271" i="2"/>
  <c r="A208" i="2"/>
  <c r="A192" i="2"/>
  <c r="A194" i="2"/>
  <c r="A196" i="2"/>
  <c r="A198" i="2"/>
  <c r="A200" i="2"/>
  <c r="A202" i="2"/>
  <c r="A204" i="2"/>
  <c r="A206" i="2"/>
  <c r="A20" i="2"/>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<sst xmlns="http://schemas.openxmlformats.org/spreadsheetml/2006/main" count="945" uniqueCount="98">
  <si>
    <t>#styr</t>
  </si>
  <si>
    <t>#styr_bts</t>
  </si>
  <si>
    <t>#styr_ats</t>
  </si>
  <si>
    <t>#endyr</t>
  </si>
  <si>
    <t>#recage</t>
  </si>
  <si>
    <t>#nages</t>
  </si>
  <si>
    <t>#p_mature</t>
  </si>
  <si>
    <t>#ew_ind</t>
  </si>
  <si>
    <t>#wt_fsh</t>
  </si>
  <si>
    <t>#wt_ssb</t>
  </si>
  <si>
    <t>#obs_catch</t>
  </si>
  <si>
    <t>#obs_effort</t>
  </si>
  <si>
    <t>#n_cpue</t>
  </si>
  <si>
    <t>#yrs_cpue</t>
  </si>
  <si>
    <t>#obs_cpue</t>
  </si>
  <si>
    <t>#obs_cpue_std</t>
  </si>
  <si>
    <t>#n_avo</t>
  </si>
  <si>
    <t>#yrs_avo</t>
  </si>
  <si>
    <t>#ob_avo</t>
  </si>
  <si>
    <t>#ob_avo_std</t>
  </si>
  <si>
    <t xml:space="preserve">0.407974331012764 0.795438239601419 0.292865176659236 0.390095687644021 0.579193250959401 0.447677778090839 0.371938445492411 0.390115994808685 0.5802458703618 0.40625738752985 0.379092753078342 0.317389245040044 0.25496050188299 0.63539505959713 0.529928783609978 0.454780316103912 0.335349192348874 </t>
  </si>
  <si>
    <t>#wt_avo</t>
  </si>
  <si>
    <t>#ngears</t>
  </si>
  <si>
    <t>#minind</t>
  </si>
  <si>
    <t>#n_fsh</t>
  </si>
  <si>
    <t>#n_bts</t>
  </si>
  <si>
    <t>#n_ats</t>
  </si>
  <si>
    <t>#yrs_fsh_data</t>
  </si>
  <si>
    <t>#yrs_bts_data</t>
  </si>
  <si>
    <t>2022 2023</t>
  </si>
  <si>
    <t>#yrs_ats_data</t>
  </si>
  <si>
    <t>#sam_fsh</t>
  </si>
  <si>
    <t>#sam_bts</t>
  </si>
  <si>
    <t>77.14159282 23.71274053 111.9711693 30.77251638 72.78365596 70.68743816 61.96613714 95.43097002 82.80494524 65.19617496 40.8449972 43.04360311 52.30577378 39.56155597 110.5916879 42.21163607 100.0250261 91.28286263 80.00260101 109.7252974 116.7592429 80.42658372 88.60936074 94.13164493 138.9188712 77.55875717 106.4428185 67.28603627 86.72151507 117.705801 125.6331243 149.0396494 148.2306857 202.8320846 173.9589826 233.6591903 99.32659701 150.7993167 128.8253935 163.3977944 147.6741682</t>
  </si>
  <si>
    <t>#sam_ats</t>
  </si>
  <si>
    <t>#err_fsh</t>
  </si>
  <si>
    <t>#err_bts</t>
  </si>
  <si>
    <t>1 1</t>
  </si>
  <si>
    <t>#err_ats</t>
  </si>
  <si>
    <t>#oac_fsh_data</t>
  </si>
  <si>
    <t>#ob_bts</t>
  </si>
  <si>
    <t>#ob_bts_std</t>
  </si>
  <si>
    <t>#wt_bts</t>
  </si>
  <si>
    <t xml:space="preserve">0.020477267 0.104115459 0.3152439 0.4181467 0.5299616 0.6417799 0.7841579 0.9245612 0.9791068 1.023728 1.165844 1.1374 1.44525 1.845182 1.428 </t>
  </si>
  <si>
    <t>#ot_bts</t>
  </si>
  <si>
    <t>#oac_bts</t>
  </si>
  <si>
    <t>#ot_ats_std</t>
  </si>
  <si>
    <t>#oac_ats</t>
  </si>
  <si>
    <t>#ob_ats</t>
  </si>
  <si>
    <t>#ob_ats_std</t>
  </si>
  <si>
    <t>#wt_ats</t>
  </si>
  <si>
    <t>#bottom_temp</t>
  </si>
  <si>
    <t>0.4 0.4</t>
  </si>
  <si>
    <t>#n_age_err</t>
  </si>
  <si>
    <t>#age_err</t>
  </si>
  <si>
    <t>#nlbins</t>
  </si>
  <si>
    <t>#olc_fsh</t>
  </si>
  <si>
    <t>#age_len</t>
  </si>
  <si>
    <t>#test</t>
  </si>
  <si>
    <t>Mean .2</t>
  </si>
  <si>
    <t>lof1</t>
  </si>
  <si>
    <t>lof2</t>
  </si>
  <si>
    <t>lof3</t>
  </si>
  <si>
    <t>endyr</t>
  </si>
  <si>
    <t>retro</t>
  </si>
  <si>
    <t>cur_yr</t>
  </si>
  <si>
    <t>data</t>
  </si>
  <si>
    <t>yr</t>
  </si>
  <si>
    <t>wt_pre</t>
  </si>
  <si>
    <t>residuals_1</t>
  </si>
  <si>
    <t>residuals_2</t>
  </si>
  <si>
    <t>sigma_yr</t>
  </si>
  <si>
    <t>yr_eff</t>
  </si>
  <si>
    <t>sigma_coh</t>
  </si>
  <si>
    <t>cohort</t>
  </si>
  <si>
    <t>coh_eff</t>
  </si>
  <si>
    <t>ages</t>
  </si>
  <si>
    <t>mnwt</t>
  </si>
  <si>
    <t>K</t>
  </si>
  <si>
    <t>L1</t>
  </si>
  <si>
    <t>L2</t>
  </si>
  <si>
    <t>(million m^2)</t>
  </si>
  <si>
    <r>
      <t>Relative estimation error (CV</t>
    </r>
    <r>
      <rPr>
        <b/>
        <vertAlign val="subscript"/>
        <sz val="11"/>
        <color rgb="FF000000"/>
        <rFont val="Aptos Narrow"/>
        <family val="2"/>
        <scheme val="minor"/>
      </rPr>
      <t>AVO</t>
    </r>
    <r>
      <rPr>
        <b/>
        <sz val="11"/>
        <color rgb="FF000000"/>
        <rFont val="Aptos Narrow"/>
        <family val="2"/>
        <scheme val="minor"/>
      </rPr>
      <t>)</t>
    </r>
  </si>
  <si>
    <t>95% CI</t>
  </si>
  <si>
    <t>Total backscatter</t>
  </si>
  <si>
    <t>Year</t>
  </si>
  <si>
    <t>Final series used for 2024</t>
  </si>
  <si>
    <t>last year</t>
  </si>
  <si>
    <t>NA</t>
  </si>
  <si>
    <t>data/age2023.dat</t>
  </si>
  <si>
    <t>data/len2023.dat</t>
  </si>
  <si>
    <t>results/Est_2023.dat</t>
  </si>
  <si>
    <t>&amp;</t>
  </si>
  <si>
    <t>\\</t>
  </si>
  <si>
    <t>-</t>
  </si>
  <si>
    <t>\hline</t>
  </si>
  <si>
    <t>Mean</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</si>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</sst>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70" formatCode="0.0"/>
    <numFmt numFmtId="171" formatCode="#,##0.0"/>
  </numFmts>
  <fonts count="6" x14ac:knownFonts="1">
    <font>
      <sz val="12"/>
      <color theme="1"/>
      <name val="Aptos Narrow"/>
      <family val="2"/>
      <scheme val="minor"/>
    </font>
    <font>
      <sz val="11"/>
      <color theme="1"/>
      <name val="Aptos Narrow"/>
      <family val="2"/>
      <scheme val="minor"/>
    </font>
    <font>
      <sz val="11"/>
      <color rgb="FF000000"/>
      <name val="Calibri"/>
      <family val="2"/>
    </font>
    <font>
      <b/>
      <sz val="11"/>
      <color theme="1"/>
      <name val="Aptos Narrow"/>
      <family val="2"/>
      <scheme val="minor"/>
    </font>
    <font>
      <b/>
      <sz val="11"/>
      <color rgb="FF000000"/>
      <name val="Aptos Narrow"/>
      <family val="2"/>
      <scheme val="minor"/>
    </font>
    <font>
      <b/>
      <vertAlign val="subscrip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right style="thin">
        <color indexed="64"/>
      </right>
      <top/>
      <bottom/>
      <diagonal/>
    </border>
    <border>
      <left/>
      <right/>
      <top/>
      <bottom style="thin">
        <color indexed="64"/>
      </bottom>
      <diagonal/>
    </border>
  </borders>
  <cellStyleXfs count="2">
    <xf numFmtId="0" fontId="0" fillId="0" borderId="0"/>
    <xf numFmtId="0" fontId="1" fillId="0" borderId="0"/>
  </cellStyleXfs>
  <cellXfs count="16">
    <xf numFmtId="0" fontId="0" fillId="0" borderId="0" xfId="0"/>
    <xf numFmtId="11" fontId="0" fillId="0" borderId="0" xfId="0" applyNumberFormat="1"/>
    <xf numFmtId="0" fontId="0" fillId="2" borderId="0" xfId="0" applyFill="1"/>
    <xf numFmtId="0" fontId="0" fillId="0" borderId="1" xfId="0" applyBorder="1"/>
    <xf numFmtId="0" fontId="0" fillId="3" borderId="1" xfId="0" applyFill="1" applyBorder="1"/>
    <xf numFmtId="0" fontId="0" fillId="3" borderId="0" xfId="0" applyFill="1"/>
    <xf numFmtId="0" fontId="1" fillId="0" borderId="0" xfId="1"/>
    <xf numFmtId="164" fontId="1" fillId="0" borderId="0" xfId="1" applyNumberFormat="1"/>
    <xf numFmtId="0" fontId="2" fillId="0" borderId="0" xfId="1" applyFont="1" applyAlignment="1">
      <alignment horizontal="center" vertical="center"/>
    </xf>
    <xf numFmtId="0" fontId="3" fillId="0" borderId="2" xfId="1" applyFont="1" applyBorder="1"/>
    <xf numFmtId="0" fontId="4" fillId="0" borderId="0" xfId="1" applyFont="1"/>
    <xf numFmtId="0" fontId="3" fillId="0" borderId="0" xfId="1" applyFont="1"/>
    <xf numFmtId="3" fontId="0" fillId="0" borderId="0" xfId="0" applyNumberFormat="1"/>
    <xf numFmtId="4" fontId="0" fillId="0" borderId="0" xfId="0" applyNumberFormat="1"/>
    <xf numFmtId="170" fontId="0" fillId="0" borderId="0" xfId="0" applyNumberFormat="1"/>
    <xf numFmtId="171" fontId="0" fillId="0" borderId="0" xfId="0" applyNumberFormat="1"/>
  </cellXfs>
  <cellStyles count="2">
    <cellStyle name="Normal" xfId="0" builtinId="0"/>
    <cellStyle name="Normal 2" xfId="1" xr:uid="{B7DA077E-1487-D144-BD85-FADCEB3B5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jim/_mymods/ebs_main/data/ATS/MACE_2024/ATS_2024_age%20comp%20ALK.xlsx" TargetMode="External"/><Relationship Id="rId1" Type="http://schemas.openxmlformats.org/officeDocument/2006/relationships/externalLinkPath" Target="/Users/jim/_mymods/ebs_main/data/ATS/MACE_2024/ATS_2024_age%20comp%20ALK.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im/_mymods/afsc-assessments/ebs_pollock_safe/2024/runs/data/BTS_Index.xlsx" TargetMode="External"/><Relationship Id="rId1" Type="http://schemas.openxmlformats.org/officeDocument/2006/relationships/externalLinkPath" Target="BTS_Index.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jim/_mymods/sampler/cases/ebswpSAM/catage%20effN.xlsx" TargetMode="External"/><Relationship Id="rId1" Type="http://schemas.openxmlformats.org/officeDocument/2006/relationships/externalLinkPath" Target="/Users/jim/_mymods/sampler/cases/ebswpSAM/catage%20ef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llock_biomass_num_length_by_r"/>
      <sheetName val="Sheet1"/>
      <sheetName val="raw_data_pollock_specimen_2024-"/>
    </sheetNames>
    <sheetDataSet>
      <sheetData sheetId="0">
        <row r="20">
          <cell r="P20">
            <v>2870.6369945798874</v>
          </cell>
          <cell r="R20">
            <v>5074.8172258820614</v>
          </cell>
          <cell r="S20">
            <v>1146.363794175641</v>
          </cell>
          <cell r="T20">
            <v>680.58221017369851</v>
          </cell>
          <cell r="U20">
            <v>379.34652255278274</v>
          </cell>
          <cell r="V20">
            <v>820.12204516353449</v>
          </cell>
          <cell r="W20">
            <v>2485.0123600608745</v>
          </cell>
          <cell r="X20">
            <v>449.9546161300982</v>
          </cell>
          <cell r="Y20">
            <v>109.80323691178894</v>
          </cell>
          <cell r="Z20">
            <v>86.062392800342309</v>
          </cell>
          <cell r="AA20">
            <v>69.71616604296392</v>
          </cell>
          <cell r="AB20">
            <v>37.761125577487412</v>
          </cell>
          <cell r="AC20">
            <v>13.88930220602397</v>
          </cell>
          <cell r="AD20">
            <v>3.3965576951246805</v>
          </cell>
          <cell r="AE20">
            <v>1.0954886012162097</v>
          </cell>
          <cell r="AF20">
            <v>0.70615457312735019</v>
          </cell>
        </row>
        <row r="22">
          <cell r="R22">
            <v>1.6258697083952819E-2</v>
          </cell>
          <cell r="S22">
            <v>8.6594741842514353E-2</v>
          </cell>
          <cell r="T22">
            <v>0.3018241641951897</v>
          </cell>
          <cell r="U22">
            <v>0.42924925136143305</v>
          </cell>
          <cell r="V22">
            <v>0.50915455990978109</v>
          </cell>
          <cell r="W22">
            <v>0.54300278449549078</v>
          </cell>
          <cell r="X22">
            <v>0.62247715852368202</v>
          </cell>
          <cell r="Y22">
            <v>0.73992141762545305</v>
          </cell>
          <cell r="Z22">
            <v>0.84854919864226985</v>
          </cell>
          <cell r="AA22">
            <v>0.89023341590477723</v>
          </cell>
          <cell r="AB22">
            <v>0.96316922837351082</v>
          </cell>
          <cell r="AC22">
            <v>1.0248896323979517</v>
          </cell>
          <cell r="AD22">
            <v>1.1394465531104383</v>
          </cell>
          <cell r="AE22">
            <v>0.97998985468666777</v>
          </cell>
          <cell r="AF22">
            <v>2.4030599449299168</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gePivot"/>
      <sheetName val="AgeComps"/>
      <sheetName val="Sheet2"/>
      <sheetName val="VAST_ddc_all_2024 CPUE"/>
      <sheetName val="Index"/>
    </sheetNames>
    <sheetDataSet>
      <sheetData sheetId="0">
        <row r="5">
          <cell r="B5">
            <v>21901948.902569845</v>
          </cell>
          <cell r="C5">
            <v>55321665.850367188</v>
          </cell>
          <cell r="D5">
            <v>64446465.08484184</v>
          </cell>
          <cell r="E5">
            <v>87061144.048927724</v>
          </cell>
          <cell r="F5">
            <v>29506347.492699314</v>
          </cell>
          <cell r="G5">
            <v>3939316.5515995962</v>
          </cell>
          <cell r="H5">
            <v>2542246.1366095482</v>
          </cell>
          <cell r="I5">
            <v>1218127.524669715</v>
          </cell>
          <cell r="J5">
            <v>754045.31828022399</v>
          </cell>
          <cell r="K5">
            <v>474507.51446880371</v>
          </cell>
          <cell r="L5">
            <v>292183.61952601018</v>
          </cell>
          <cell r="M5">
            <v>172898.48409662154</v>
          </cell>
          <cell r="N5">
            <v>64413.70484478445</v>
          </cell>
          <cell r="O5">
            <v>28037.56022897486</v>
          </cell>
          <cell r="P5">
            <v>27376.920950198761</v>
          </cell>
        </row>
        <row r="6">
          <cell r="B6">
            <v>90706079.598874539</v>
          </cell>
          <cell r="C6">
            <v>21432214.967435274</v>
          </cell>
          <cell r="D6">
            <v>58396764.236269839</v>
          </cell>
          <cell r="E6">
            <v>91146356.709025159</v>
          </cell>
          <cell r="F6">
            <v>187640998.21604386</v>
          </cell>
          <cell r="G6">
            <v>54157095.761898987</v>
          </cell>
          <cell r="H6">
            <v>9189302.4595100358</v>
          </cell>
          <cell r="I6">
            <v>4157083.9498401824</v>
          </cell>
          <cell r="J6">
            <v>1902540.2634670623</v>
          </cell>
          <cell r="K6">
            <v>1708711.6332261967</v>
          </cell>
          <cell r="L6">
            <v>1216436.2731852969</v>
          </cell>
          <cell r="M6">
            <v>440988.79235681216</v>
          </cell>
          <cell r="N6">
            <v>162150.91391865921</v>
          </cell>
          <cell r="O6">
            <v>145664.51353360771</v>
          </cell>
          <cell r="P6">
            <v>68353.027788112289</v>
          </cell>
        </row>
        <row r="7">
          <cell r="B7">
            <v>9620222.7564950697</v>
          </cell>
          <cell r="C7">
            <v>7905697.8804234611</v>
          </cell>
          <cell r="D7">
            <v>15966891.901944412</v>
          </cell>
          <cell r="E7">
            <v>44888939.917274594</v>
          </cell>
          <cell r="F7">
            <v>49701144.59075357</v>
          </cell>
          <cell r="G7">
            <v>105766469.26467602</v>
          </cell>
          <cell r="H7">
            <v>18715850.997673154</v>
          </cell>
          <cell r="I7">
            <v>4008017.7744964869</v>
          </cell>
          <cell r="J7">
            <v>1826228.1669967272</v>
          </cell>
          <cell r="K7">
            <v>611186.20318040415</v>
          </cell>
          <cell r="L7">
            <v>417394.88568649947</v>
          </cell>
          <cell r="M7">
            <v>156848.50505493913</v>
          </cell>
          <cell r="N7">
            <v>94394.473136078945</v>
          </cell>
          <cell r="O7">
            <v>117723.58156490812</v>
          </cell>
          <cell r="P7">
            <v>57984.618022991795</v>
          </cell>
        </row>
        <row r="8">
          <cell r="B8">
            <v>98659345.278631762</v>
          </cell>
          <cell r="C8">
            <v>15795951.473654898</v>
          </cell>
          <cell r="D8">
            <v>77988359.47267586</v>
          </cell>
          <cell r="E8">
            <v>27597460.701193992</v>
          </cell>
          <cell r="F8">
            <v>90797871.655610621</v>
          </cell>
          <cell r="G8">
            <v>55908807.699500404</v>
          </cell>
          <cell r="H8">
            <v>36951996.05130624</v>
          </cell>
          <cell r="I8">
            <v>7029272.254657682</v>
          </cell>
          <cell r="J8">
            <v>1716130.1992208697</v>
          </cell>
          <cell r="K8">
            <v>1451543.4013091698</v>
          </cell>
          <cell r="L8">
            <v>505779.71601119026</v>
          </cell>
          <cell r="M8">
            <v>158710.02284862637</v>
          </cell>
          <cell r="N8">
            <v>169179.02294654661</v>
          </cell>
          <cell r="O8">
            <v>14228.307455255461</v>
          </cell>
          <cell r="P8">
            <v>13342.492624730106</v>
          </cell>
        </row>
        <row r="9">
          <cell r="B9">
            <v>58980630.513399623</v>
          </cell>
          <cell r="C9">
            <v>19542110.534165531</v>
          </cell>
          <cell r="D9">
            <v>15825766.66162321</v>
          </cell>
          <cell r="E9">
            <v>67020262.200980246</v>
          </cell>
          <cell r="F9">
            <v>34154649.432230152</v>
          </cell>
          <cell r="G9">
            <v>51573304.932376951</v>
          </cell>
          <cell r="H9">
            <v>42805771.251953028</v>
          </cell>
          <cell r="I9">
            <v>35731268.160709217</v>
          </cell>
          <cell r="J9">
            <v>10648818.89303335</v>
          </cell>
          <cell r="K9">
            <v>1645685.4053863459</v>
          </cell>
          <cell r="L9">
            <v>738309.22706309543</v>
          </cell>
          <cell r="M9">
            <v>325198.53365352453</v>
          </cell>
          <cell r="N9">
            <v>29709.814522011002</v>
          </cell>
          <cell r="O9">
            <v>90894.829389264254</v>
          </cell>
          <cell r="P9">
            <v>32783.780081188015</v>
          </cell>
        </row>
        <row r="10">
          <cell r="B10">
            <v>9803110.7394757401</v>
          </cell>
          <cell r="C10">
            <v>13760304.417888733</v>
          </cell>
          <cell r="D10">
            <v>23495938.442059632</v>
          </cell>
          <cell r="E10">
            <v>18481327.044007983</v>
          </cell>
          <cell r="F10">
            <v>111362266.80561592</v>
          </cell>
          <cell r="G10">
            <v>29127695.551603992</v>
          </cell>
          <cell r="H10">
            <v>26575225.378251847</v>
          </cell>
          <cell r="I10">
            <v>10325710.007359223</v>
          </cell>
          <cell r="J10">
            <v>32220405.895452064</v>
          </cell>
          <cell r="K10">
            <v>5081410.8693347955</v>
          </cell>
          <cell r="L10">
            <v>1557260.0839684324</v>
          </cell>
          <cell r="M10">
            <v>592146.34911117947</v>
          </cell>
          <cell r="N10">
            <v>117222.5380615195</v>
          </cell>
          <cell r="O10">
            <v>57577.828661025043</v>
          </cell>
          <cell r="P10">
            <v>51680.962144484627</v>
          </cell>
        </row>
        <row r="11">
          <cell r="B11">
            <v>31442397.542808011</v>
          </cell>
          <cell r="C11">
            <v>15547760.746775756</v>
          </cell>
          <cell r="D11">
            <v>48629426.779136017</v>
          </cell>
          <cell r="E11">
            <v>95280083.753974393</v>
          </cell>
          <cell r="F11">
            <v>41073921.189993121</v>
          </cell>
          <cell r="G11">
            <v>126779693.27315842</v>
          </cell>
          <cell r="H11">
            <v>33966371.656299397</v>
          </cell>
          <cell r="I11">
            <v>24054550.940095119</v>
          </cell>
          <cell r="J11">
            <v>13359416.519840162</v>
          </cell>
          <cell r="K11">
            <v>32202594.001443408</v>
          </cell>
          <cell r="L11">
            <v>3101467.344622747</v>
          </cell>
          <cell r="M11">
            <v>1824670.0455713393</v>
          </cell>
          <cell r="N11">
            <v>404906.03623182443</v>
          </cell>
          <cell r="O11">
            <v>489310.84530425613</v>
          </cell>
          <cell r="P11">
            <v>288444.13149726781</v>
          </cell>
        </row>
        <row r="12">
          <cell r="B12">
            <v>18090777.209495366</v>
          </cell>
          <cell r="C12">
            <v>10903267.362423979</v>
          </cell>
          <cell r="D12">
            <v>19189794.885324389</v>
          </cell>
          <cell r="E12">
            <v>61062753.065136224</v>
          </cell>
          <cell r="F12">
            <v>135349629.66477889</v>
          </cell>
          <cell r="G12">
            <v>25513287.879340455</v>
          </cell>
          <cell r="H12">
            <v>90057505.825515568</v>
          </cell>
          <cell r="I12">
            <v>12639415.895011818</v>
          </cell>
          <cell r="J12">
            <v>14002179.693919947</v>
          </cell>
          <cell r="K12">
            <v>5234146.5846693618</v>
          </cell>
          <cell r="L12">
            <v>16395804.733562797</v>
          </cell>
          <cell r="M12">
            <v>2802547.8874086458</v>
          </cell>
          <cell r="N12">
            <v>2503881.5487829759</v>
          </cell>
          <cell r="O12">
            <v>1171839.7620351177</v>
          </cell>
          <cell r="P12">
            <v>1846606.8856268728</v>
          </cell>
        </row>
        <row r="13">
          <cell r="B13">
            <v>44453802.679956339</v>
          </cell>
          <cell r="C13">
            <v>5522140.0422135349</v>
          </cell>
          <cell r="D13">
            <v>2199201.480447528</v>
          </cell>
          <cell r="E13">
            <v>22776460.270018451</v>
          </cell>
          <cell r="F13">
            <v>51408082.962793194</v>
          </cell>
          <cell r="G13">
            <v>166344498.72527188</v>
          </cell>
          <cell r="H13">
            <v>30606202.169455167</v>
          </cell>
          <cell r="I13">
            <v>72640510.896394819</v>
          </cell>
          <cell r="J13">
            <v>6871062.2433582274</v>
          </cell>
          <cell r="K13">
            <v>11822269.446132088</v>
          </cell>
          <cell r="L13">
            <v>1789992.873979104</v>
          </cell>
          <cell r="M13">
            <v>16646755.155285627</v>
          </cell>
          <cell r="N13">
            <v>1431709.3353365359</v>
          </cell>
          <cell r="O13">
            <v>1043304.2636025457</v>
          </cell>
          <cell r="P13">
            <v>1435250.1045403583</v>
          </cell>
        </row>
        <row r="14">
          <cell r="B14">
            <v>64597812.941718705</v>
          </cell>
          <cell r="C14">
            <v>18563671.316067927</v>
          </cell>
          <cell r="D14">
            <v>7144585.4736921992</v>
          </cell>
          <cell r="E14">
            <v>2790121.4607765856</v>
          </cell>
          <cell r="F14">
            <v>19684107.228850875</v>
          </cell>
          <cell r="G14">
            <v>16833326.789732341</v>
          </cell>
          <cell r="H14">
            <v>50274752.653832667</v>
          </cell>
          <cell r="I14">
            <v>17493934.581583206</v>
          </cell>
          <cell r="J14">
            <v>33814884.745617628</v>
          </cell>
          <cell r="K14">
            <v>8540086.4832307566</v>
          </cell>
          <cell r="L14">
            <v>11407460.912808485</v>
          </cell>
          <cell r="M14">
            <v>2339160.733189221</v>
          </cell>
          <cell r="N14">
            <v>6851726.6988132494</v>
          </cell>
          <cell r="O14">
            <v>1040677.0063919361</v>
          </cell>
          <cell r="P14">
            <v>1182975.6927124073</v>
          </cell>
        </row>
        <row r="15">
          <cell r="B15">
            <v>31182518.853176031</v>
          </cell>
          <cell r="C15">
            <v>8756960.9884769395</v>
          </cell>
          <cell r="D15">
            <v>58590052.452860132</v>
          </cell>
          <cell r="E15">
            <v>8719962.9247622136</v>
          </cell>
          <cell r="F15">
            <v>10510859.401603559</v>
          </cell>
          <cell r="G15">
            <v>17016692.06311778</v>
          </cell>
          <cell r="H15">
            <v>15145697.89591719</v>
          </cell>
          <cell r="I15">
            <v>21103345.304925062</v>
          </cell>
          <cell r="J15">
            <v>9071455.795876056</v>
          </cell>
          <cell r="K15">
            <v>16772468.059063781</v>
          </cell>
          <cell r="L15">
            <v>5776747.4151934218</v>
          </cell>
          <cell r="M15">
            <v>7179920.9483210007</v>
          </cell>
          <cell r="N15">
            <v>3062890.7810182353</v>
          </cell>
          <cell r="O15">
            <v>2411284.4866050011</v>
          </cell>
          <cell r="P15">
            <v>1930068.766057523</v>
          </cell>
        </row>
        <row r="16">
          <cell r="B16">
            <v>53663949.220542215</v>
          </cell>
          <cell r="C16">
            <v>8859027.7589434329</v>
          </cell>
          <cell r="D16">
            <v>23020924.153812002</v>
          </cell>
          <cell r="E16">
            <v>102514878.60989074</v>
          </cell>
          <cell r="F16">
            <v>21329095.452993445</v>
          </cell>
          <cell r="G16">
            <v>16215565.545048691</v>
          </cell>
          <cell r="H16">
            <v>8100746.7826334862</v>
          </cell>
          <cell r="I16">
            <v>10619914.338097474</v>
          </cell>
          <cell r="J16">
            <v>13451804.389624791</v>
          </cell>
          <cell r="K16">
            <v>8213023.5575514566</v>
          </cell>
          <cell r="L16">
            <v>7103605.8542369129</v>
          </cell>
          <cell r="M16">
            <v>5150315.2385443663</v>
          </cell>
          <cell r="N16">
            <v>4104807.3828977044</v>
          </cell>
          <cell r="O16">
            <v>2239164.5435378836</v>
          </cell>
          <cell r="P16">
            <v>2710469.3649658579</v>
          </cell>
        </row>
        <row r="17">
          <cell r="B17">
            <v>32600979.555912454</v>
          </cell>
          <cell r="C17">
            <v>14500350.431182927</v>
          </cell>
          <cell r="D17">
            <v>10635296.879573207</v>
          </cell>
          <cell r="E17">
            <v>41287054.052441381</v>
          </cell>
          <cell r="F17">
            <v>120223037.71962711</v>
          </cell>
          <cell r="G17">
            <v>19547939.254590891</v>
          </cell>
          <cell r="H17">
            <v>4697504.3638208415</v>
          </cell>
          <cell r="I17">
            <v>3622762.8570452668</v>
          </cell>
          <cell r="J17">
            <v>3917369.4356795731</v>
          </cell>
          <cell r="K17">
            <v>7237035.3443210768</v>
          </cell>
          <cell r="L17">
            <v>4415943.9410579968</v>
          </cell>
          <cell r="M17">
            <v>6107701.7500717649</v>
          </cell>
          <cell r="N17">
            <v>2328177.46802874</v>
          </cell>
          <cell r="O17">
            <v>2283358.7243939592</v>
          </cell>
          <cell r="P17">
            <v>3841213.3687665579</v>
          </cell>
        </row>
        <row r="18">
          <cell r="B18">
            <v>32344132.737293802</v>
          </cell>
          <cell r="C18">
            <v>4326394.74718758</v>
          </cell>
          <cell r="D18">
            <v>9533357.8102425653</v>
          </cell>
          <cell r="E18">
            <v>40079526.557852536</v>
          </cell>
          <cell r="F18">
            <v>58552721.497752599</v>
          </cell>
          <cell r="G18">
            <v>102079791.33732897</v>
          </cell>
          <cell r="H18">
            <v>37439682.310161173</v>
          </cell>
          <cell r="I18">
            <v>8092701.139312325</v>
          </cell>
          <cell r="J18">
            <v>4704080.0736748567</v>
          </cell>
          <cell r="K18">
            <v>2960291.5407501804</v>
          </cell>
          <cell r="L18">
            <v>5437034.6745154671</v>
          </cell>
          <cell r="M18">
            <v>2202330.4229617589</v>
          </cell>
          <cell r="N18">
            <v>4030884.9467086578</v>
          </cell>
          <cell r="O18">
            <v>1642581.1945881122</v>
          </cell>
          <cell r="P18">
            <v>2595637.3592147231</v>
          </cell>
        </row>
        <row r="19">
          <cell r="B19">
            <v>39019608.211520821</v>
          </cell>
          <cell r="C19">
            <v>8563897.0806077048</v>
          </cell>
          <cell r="D19">
            <v>3996209.4562920853</v>
          </cell>
          <cell r="E19">
            <v>8179064.6888948269</v>
          </cell>
          <cell r="F19">
            <v>22742229.588628314</v>
          </cell>
          <cell r="G19">
            <v>30185792.41271086</v>
          </cell>
          <cell r="H19">
            <v>25792890.790908176</v>
          </cell>
          <cell r="I19">
            <v>8501267.5875337366</v>
          </cell>
          <cell r="J19">
            <v>2057078.5132977837</v>
          </cell>
          <cell r="K19">
            <v>2226154.1723567615</v>
          </cell>
          <cell r="L19">
            <v>1486690.4366767628</v>
          </cell>
          <cell r="M19">
            <v>2840444.8821617728</v>
          </cell>
          <cell r="N19">
            <v>953885.53408260585</v>
          </cell>
          <cell r="O19">
            <v>1708283.4367799466</v>
          </cell>
          <cell r="P19">
            <v>2467661.0036806609</v>
          </cell>
        </row>
        <row r="20">
          <cell r="B20">
            <v>46643754.686818764</v>
          </cell>
          <cell r="C20">
            <v>8112928.7647513058</v>
          </cell>
          <cell r="D20">
            <v>4405516.4735915177</v>
          </cell>
          <cell r="E20">
            <v>5372707.9044595426</v>
          </cell>
          <cell r="F20">
            <v>61561321.999565586</v>
          </cell>
          <cell r="G20">
            <v>28233760.062948592</v>
          </cell>
          <cell r="H20">
            <v>16582455.885522624</v>
          </cell>
          <cell r="I20">
            <v>21327327.254456237</v>
          </cell>
          <cell r="J20">
            <v>3684389.9681455246</v>
          </cell>
          <cell r="K20">
            <v>1854368.696049924</v>
          </cell>
          <cell r="L20">
            <v>1345387.5560657319</v>
          </cell>
          <cell r="M20">
            <v>1442326.1398667663</v>
          </cell>
          <cell r="N20">
            <v>2457111.7743381024</v>
          </cell>
          <cell r="O20">
            <v>787014.93743236782</v>
          </cell>
          <cell r="P20">
            <v>2938288.3206069032</v>
          </cell>
        </row>
        <row r="21">
          <cell r="B21">
            <v>17421012.937883932</v>
          </cell>
          <cell r="C21">
            <v>13765501.393278318</v>
          </cell>
          <cell r="D21">
            <v>7419508.0813307008</v>
          </cell>
          <cell r="E21">
            <v>5333725.4998545377</v>
          </cell>
          <cell r="F21">
            <v>11132650.843527874</v>
          </cell>
          <cell r="G21">
            <v>61153333.426653989</v>
          </cell>
          <cell r="H21">
            <v>15673486.669847706</v>
          </cell>
          <cell r="I21">
            <v>9487855.6796726007</v>
          </cell>
          <cell r="J21">
            <v>7204188.4598440053</v>
          </cell>
          <cell r="K21">
            <v>1851850.7178782769</v>
          </cell>
          <cell r="L21">
            <v>817010.43807798217</v>
          </cell>
          <cell r="M21">
            <v>279763.16276607628</v>
          </cell>
          <cell r="N21">
            <v>637559.0953946216</v>
          </cell>
          <cell r="O21">
            <v>686844.37191118032</v>
          </cell>
          <cell r="P21">
            <v>1658217.7342180291</v>
          </cell>
        </row>
        <row r="22">
          <cell r="B22">
            <v>19826085.65576857</v>
          </cell>
          <cell r="C22">
            <v>22252477.299720619</v>
          </cell>
          <cell r="D22">
            <v>25945805.170997225</v>
          </cell>
          <cell r="E22">
            <v>24673186.196257554</v>
          </cell>
          <cell r="F22">
            <v>13694598.008963158</v>
          </cell>
          <cell r="G22">
            <v>25203455.139059853</v>
          </cell>
          <cell r="H22">
            <v>58987655.687637173</v>
          </cell>
          <cell r="I22">
            <v>15135220.411634456</v>
          </cell>
          <cell r="J22">
            <v>7203529.1753439382</v>
          </cell>
          <cell r="K22">
            <v>6654506.5342306979</v>
          </cell>
          <cell r="L22">
            <v>2487679.965760381</v>
          </cell>
          <cell r="M22">
            <v>1054299.7496049171</v>
          </cell>
          <cell r="N22">
            <v>430331.74606643972</v>
          </cell>
          <cell r="O22">
            <v>636224.10278981284</v>
          </cell>
          <cell r="P22">
            <v>2290575.277874623</v>
          </cell>
        </row>
        <row r="23">
          <cell r="B23">
            <v>20897329.819880165</v>
          </cell>
          <cell r="C23">
            <v>7510595.8457507649</v>
          </cell>
          <cell r="D23">
            <v>13820125.935868727</v>
          </cell>
          <cell r="E23">
            <v>43000618.422068626</v>
          </cell>
          <cell r="F23">
            <v>43191098.371337429</v>
          </cell>
          <cell r="G23">
            <v>23978998.300051976</v>
          </cell>
          <cell r="H23">
            <v>19072151.936251</v>
          </cell>
          <cell r="I23">
            <v>57894181.21250052</v>
          </cell>
          <cell r="J23">
            <v>21922835.325086754</v>
          </cell>
          <cell r="K23">
            <v>11441770.01511462</v>
          </cell>
          <cell r="L23">
            <v>4899048.1720372261</v>
          </cell>
          <cell r="M23">
            <v>3136270.6245248374</v>
          </cell>
          <cell r="N23">
            <v>983006.52639995934</v>
          </cell>
          <cell r="O23">
            <v>445535.03096747427</v>
          </cell>
          <cell r="P23">
            <v>1979938.303959128</v>
          </cell>
        </row>
        <row r="24">
          <cell r="B24">
            <v>39732108.600102492</v>
          </cell>
          <cell r="C24">
            <v>24445591.488321006</v>
          </cell>
          <cell r="D24">
            <v>14514708.54794421</v>
          </cell>
          <cell r="E24">
            <v>14054635.891240062</v>
          </cell>
          <cell r="F24">
            <v>33783165.674305327</v>
          </cell>
          <cell r="G24">
            <v>33116722.310221393</v>
          </cell>
          <cell r="H24">
            <v>13796874.965929879</v>
          </cell>
          <cell r="I24">
            <v>6705024.7992452476</v>
          </cell>
          <cell r="J24">
            <v>19910396.10620923</v>
          </cell>
          <cell r="K24">
            <v>14229811.703154987</v>
          </cell>
          <cell r="L24">
            <v>5420794.4317528596</v>
          </cell>
          <cell r="M24">
            <v>4226804.401083543</v>
          </cell>
          <cell r="N24">
            <v>1465536.1043939688</v>
          </cell>
          <cell r="O24">
            <v>607747.91815510078</v>
          </cell>
          <cell r="P24">
            <v>1616373.6168786155</v>
          </cell>
        </row>
        <row r="25">
          <cell r="B25">
            <v>27271710.048309788</v>
          </cell>
          <cell r="C25">
            <v>7895892.4473185344</v>
          </cell>
          <cell r="D25">
            <v>15908275.455931773</v>
          </cell>
          <cell r="E25">
            <v>24794158.578518342</v>
          </cell>
          <cell r="F25">
            <v>27351106.011137523</v>
          </cell>
          <cell r="G25">
            <v>35435739.601514697</v>
          </cell>
          <cell r="H25">
            <v>17688128.265821785</v>
          </cell>
          <cell r="I25">
            <v>8551483.9899693653</v>
          </cell>
          <cell r="J25">
            <v>11447418.31176454</v>
          </cell>
          <cell r="K25">
            <v>21352063.956758566</v>
          </cell>
          <cell r="L25">
            <v>10642749.219837366</v>
          </cell>
          <cell r="M25">
            <v>4896049.2049249019</v>
          </cell>
          <cell r="N25">
            <v>2918027.9743186617</v>
          </cell>
          <cell r="O25">
            <v>921309.47188702994</v>
          </cell>
          <cell r="P25">
            <v>1089964.8284508521</v>
          </cell>
        </row>
        <row r="26">
          <cell r="B26">
            <v>11475153.920700939</v>
          </cell>
          <cell r="C26">
            <v>3318830.2830534233</v>
          </cell>
          <cell r="D26">
            <v>21322147.083068606</v>
          </cell>
          <cell r="E26">
            <v>36559294.80231858</v>
          </cell>
          <cell r="F26">
            <v>43196025.243579037</v>
          </cell>
          <cell r="G26">
            <v>35998273.158144124</v>
          </cell>
          <cell r="H26">
            <v>45162501.866668627</v>
          </cell>
          <cell r="I26">
            <v>23327362.682506733</v>
          </cell>
          <cell r="J26">
            <v>9721319.266354613</v>
          </cell>
          <cell r="K26">
            <v>12708479.93606247</v>
          </cell>
          <cell r="L26">
            <v>24743713.508873001</v>
          </cell>
          <cell r="M26">
            <v>11194714.191541992</v>
          </cell>
          <cell r="N26">
            <v>4640304.4293478224</v>
          </cell>
          <cell r="O26">
            <v>1909301.7301357179</v>
          </cell>
          <cell r="P26">
            <v>2038046.0370505229</v>
          </cell>
        </row>
        <row r="27">
          <cell r="B27">
            <v>7942619.2551117344</v>
          </cell>
          <cell r="C27">
            <v>5322425.3557742583</v>
          </cell>
          <cell r="D27">
            <v>3775016.1846741019</v>
          </cell>
          <cell r="E27">
            <v>32289059.164820999</v>
          </cell>
          <cell r="F27">
            <v>31777372.097908434</v>
          </cell>
          <cell r="G27">
            <v>23552815.88635562</v>
          </cell>
          <cell r="H27">
            <v>13148594.778469982</v>
          </cell>
          <cell r="I27">
            <v>13886942.967279602</v>
          </cell>
          <cell r="J27">
            <v>6871093.3282793416</v>
          </cell>
          <cell r="K27">
            <v>4336238.884607045</v>
          </cell>
          <cell r="L27">
            <v>4338916.9119663974</v>
          </cell>
          <cell r="M27">
            <v>7952608.3752017105</v>
          </cell>
          <cell r="N27">
            <v>3524978.9966290826</v>
          </cell>
          <cell r="O27">
            <v>911249.13285156887</v>
          </cell>
          <cell r="P27">
            <v>764054.25853507395</v>
          </cell>
        </row>
        <row r="28">
          <cell r="B28">
            <v>8016416.323701093</v>
          </cell>
          <cell r="C28">
            <v>2950003.6212087367</v>
          </cell>
          <cell r="D28">
            <v>4398560.0174199808</v>
          </cell>
          <cell r="E28">
            <v>22089817.732479796</v>
          </cell>
          <cell r="F28">
            <v>64773840.157038942</v>
          </cell>
          <cell r="G28">
            <v>43574469.138321772</v>
          </cell>
          <cell r="H28">
            <v>22810262.359131634</v>
          </cell>
          <cell r="I28">
            <v>9097347.9033661131</v>
          </cell>
          <cell r="J28">
            <v>7739017.6317452779</v>
          </cell>
          <cell r="K28">
            <v>5404877.5118042305</v>
          </cell>
          <cell r="L28">
            <v>1567314.7335354979</v>
          </cell>
          <cell r="M28">
            <v>3200127.1571934172</v>
          </cell>
          <cell r="N28">
            <v>5313941.3358216956</v>
          </cell>
          <cell r="O28">
            <v>2111350.8424351821</v>
          </cell>
          <cell r="P28">
            <v>2286838.7015060768</v>
          </cell>
        </row>
        <row r="29">
          <cell r="B29">
            <v>16312027.030121278</v>
          </cell>
          <cell r="C29">
            <v>1509248.2152738716</v>
          </cell>
          <cell r="D29">
            <v>2269876.2939736587</v>
          </cell>
          <cell r="E29">
            <v>10371151.865023362</v>
          </cell>
          <cell r="F29">
            <v>27999385.365974672</v>
          </cell>
          <cell r="G29">
            <v>32900495.428345542</v>
          </cell>
          <cell r="H29">
            <v>19331598.589876562</v>
          </cell>
          <cell r="I29">
            <v>8802841.7307982165</v>
          </cell>
          <cell r="J29">
            <v>4887301.1557878563</v>
          </cell>
          <cell r="K29">
            <v>4077282.2844977016</v>
          </cell>
          <cell r="L29">
            <v>1960091.5712587007</v>
          </cell>
          <cell r="M29">
            <v>1216116.3665762153</v>
          </cell>
          <cell r="N29">
            <v>1744379.7304454821</v>
          </cell>
          <cell r="O29">
            <v>2351501.5656282404</v>
          </cell>
          <cell r="P29">
            <v>2418373.7054618583</v>
          </cell>
        </row>
        <row r="30">
          <cell r="B30">
            <v>54683931.405964404</v>
          </cell>
          <cell r="C30">
            <v>1356038.6832724151</v>
          </cell>
          <cell r="D30">
            <v>4421890.4016866218</v>
          </cell>
          <cell r="E30">
            <v>14142208.071010999</v>
          </cell>
          <cell r="F30">
            <v>44364394.593899809</v>
          </cell>
          <cell r="G30">
            <v>50162745.373226389</v>
          </cell>
          <cell r="H30">
            <v>33453407.558700759</v>
          </cell>
          <cell r="I30">
            <v>23318899.777280632</v>
          </cell>
          <cell r="J30">
            <v>9248163.3040638342</v>
          </cell>
          <cell r="K30">
            <v>3966511.4334355979</v>
          </cell>
          <cell r="L30">
            <v>3477098.169853325</v>
          </cell>
          <cell r="M30">
            <v>3145555.252408402</v>
          </cell>
          <cell r="N30">
            <v>1434032.4036291542</v>
          </cell>
          <cell r="O30">
            <v>1736312.6299200407</v>
          </cell>
          <cell r="P30">
            <v>3593294.3406031234</v>
          </cell>
        </row>
        <row r="31">
          <cell r="B31">
            <v>10053817.742679104</v>
          </cell>
          <cell r="C31">
            <v>2458532.645172298</v>
          </cell>
          <cell r="D31">
            <v>2729489.183943518</v>
          </cell>
          <cell r="E31">
            <v>5281281.0906808302</v>
          </cell>
          <cell r="F31">
            <v>15673932.926568676</v>
          </cell>
          <cell r="G31">
            <v>31061895.291026857</v>
          </cell>
          <cell r="H31">
            <v>22638798.575550359</v>
          </cell>
          <cell r="I31">
            <v>14152409.899712792</v>
          </cell>
          <cell r="J31">
            <v>8611251.2407024391</v>
          </cell>
          <cell r="K31">
            <v>3128053.1682828767</v>
          </cell>
          <cell r="L31">
            <v>2553575.1362521197</v>
          </cell>
          <cell r="M31">
            <v>1915374.6393786978</v>
          </cell>
          <cell r="N31">
            <v>868486.46462854778</v>
          </cell>
          <cell r="O31">
            <v>481647.82364335854</v>
          </cell>
          <cell r="P31">
            <v>3153225.244006963</v>
          </cell>
        </row>
        <row r="32">
          <cell r="B32">
            <v>16846496.223030884</v>
          </cell>
          <cell r="C32">
            <v>4214011.9822274549</v>
          </cell>
          <cell r="D32">
            <v>8662372.2733045816</v>
          </cell>
          <cell r="E32">
            <v>9799108.098985754</v>
          </cell>
          <cell r="F32">
            <v>6647683.2939473493</v>
          </cell>
          <cell r="G32">
            <v>10030366.11230924</v>
          </cell>
          <cell r="H32">
            <v>14164008.052478634</v>
          </cell>
          <cell r="I32">
            <v>10766524.343911774</v>
          </cell>
          <cell r="J32">
            <v>7709974.9055893309</v>
          </cell>
          <cell r="K32">
            <v>3511382.1519096745</v>
          </cell>
          <cell r="L32">
            <v>2208956.054522682</v>
          </cell>
          <cell r="M32">
            <v>699815.59789225995</v>
          </cell>
          <cell r="N32">
            <v>703512.47414366831</v>
          </cell>
          <cell r="O32">
            <v>362733.90916341153</v>
          </cell>
          <cell r="P32">
            <v>1579890.5192647916</v>
          </cell>
        </row>
        <row r="33">
          <cell r="B33">
            <v>9601178.4094303958</v>
          </cell>
          <cell r="C33">
            <v>2692911.8959517996</v>
          </cell>
          <cell r="D33">
            <v>6094657.5949464031</v>
          </cell>
          <cell r="E33">
            <v>81012657.492616445</v>
          </cell>
          <cell r="F33">
            <v>33370511.834659141</v>
          </cell>
          <cell r="G33">
            <v>9371315.450467281</v>
          </cell>
          <cell r="H33">
            <v>7486031.7184015475</v>
          </cell>
          <cell r="I33">
            <v>7657711.0779149858</v>
          </cell>
          <cell r="J33">
            <v>7674997.0354551394</v>
          </cell>
          <cell r="K33">
            <v>5257540.9265059028</v>
          </cell>
          <cell r="L33">
            <v>4474629.9144282006</v>
          </cell>
          <cell r="M33">
            <v>1628333.1714083902</v>
          </cell>
          <cell r="N33">
            <v>972691.29895891715</v>
          </cell>
          <cell r="O33">
            <v>575722.89177713427</v>
          </cell>
          <cell r="P33">
            <v>1337946.6031794096</v>
          </cell>
        </row>
        <row r="34">
          <cell r="B34">
            <v>25840103.017765183</v>
          </cell>
          <cell r="C34">
            <v>2723538.7841103147</v>
          </cell>
          <cell r="D34">
            <v>6849391.4744496308</v>
          </cell>
          <cell r="E34">
            <v>8525054.8181790635</v>
          </cell>
          <cell r="F34">
            <v>43056167.311304845</v>
          </cell>
          <cell r="G34">
            <v>20855295.683736198</v>
          </cell>
          <cell r="H34">
            <v>5896522.2651302889</v>
          </cell>
          <cell r="I34">
            <v>3208233.5353691848</v>
          </cell>
          <cell r="J34">
            <v>4869894.4375737458</v>
          </cell>
          <cell r="K34">
            <v>4803765.7379837185</v>
          </cell>
          <cell r="L34">
            <v>4082224.0955244997</v>
          </cell>
          <cell r="M34">
            <v>3130909.2397041586</v>
          </cell>
          <cell r="N34">
            <v>1367672.5539713295</v>
          </cell>
          <cell r="O34">
            <v>647153.84604898619</v>
          </cell>
          <cell r="P34">
            <v>1890419.904321152</v>
          </cell>
        </row>
        <row r="35">
          <cell r="B35">
            <v>25945183.576120406</v>
          </cell>
          <cell r="C35">
            <v>4175384.330189561</v>
          </cell>
          <cell r="D35">
            <v>9868707.4305512607</v>
          </cell>
          <cell r="E35">
            <v>84985286.487673536</v>
          </cell>
          <cell r="F35">
            <v>19290069.719073094</v>
          </cell>
          <cell r="G35">
            <v>28883152.821107343</v>
          </cell>
          <cell r="H35">
            <v>9171751.6587827802</v>
          </cell>
          <cell r="I35">
            <v>3435208.1187797333</v>
          </cell>
          <cell r="J35">
            <v>2292565.1986299977</v>
          </cell>
          <cell r="K35">
            <v>3148407.1642902619</v>
          </cell>
          <cell r="L35">
            <v>2532186.3102285392</v>
          </cell>
          <cell r="M35">
            <v>2190477.1003957032</v>
          </cell>
          <cell r="N35">
            <v>1887595.8984472912</v>
          </cell>
          <cell r="O35">
            <v>678190.45185229671</v>
          </cell>
          <cell r="P35">
            <v>1286002.0941068754</v>
          </cell>
        </row>
        <row r="36">
          <cell r="B36">
            <v>25032702.276122022</v>
          </cell>
          <cell r="C36">
            <v>2662829.3911433564</v>
          </cell>
          <cell r="D36">
            <v>5438270.1379295532</v>
          </cell>
          <cell r="E36">
            <v>22624255.844083138</v>
          </cell>
          <cell r="F36">
            <v>109176754.42004305</v>
          </cell>
          <cell r="G36">
            <v>24630282.645774618</v>
          </cell>
          <cell r="H36">
            <v>15018157.373046041</v>
          </cell>
          <cell r="I36">
            <v>5253954.9106435543</v>
          </cell>
          <cell r="J36">
            <v>1779393.032097528</v>
          </cell>
          <cell r="K36">
            <v>1590090.8231580511</v>
          </cell>
          <cell r="L36">
            <v>2088214.9492669753</v>
          </cell>
          <cell r="M36">
            <v>1583228.897804054</v>
          </cell>
          <cell r="N36">
            <v>1523219.0735264299</v>
          </cell>
          <cell r="O36">
            <v>872257.08023505996</v>
          </cell>
          <cell r="P36">
            <v>1211521.8925939379</v>
          </cell>
        </row>
        <row r="37">
          <cell r="B37">
            <v>50757372.287014194</v>
          </cell>
          <cell r="C37">
            <v>9753024.5367389973</v>
          </cell>
          <cell r="D37">
            <v>5570184.748440221</v>
          </cell>
          <cell r="E37">
            <v>9882255.6347696427</v>
          </cell>
          <cell r="F37">
            <v>45997877.526564129</v>
          </cell>
          <cell r="G37">
            <v>154964978.83437791</v>
          </cell>
          <cell r="H37">
            <v>76419127.024599016</v>
          </cell>
          <cell r="I37">
            <v>16044657.528358648</v>
          </cell>
          <cell r="J37">
            <v>8726361.671524521</v>
          </cell>
          <cell r="K37">
            <v>3152598.8826540369</v>
          </cell>
          <cell r="L37">
            <v>1234083.6561660003</v>
          </cell>
          <cell r="M37">
            <v>1764676.2983689001</v>
          </cell>
          <cell r="N37">
            <v>1834907.2512162591</v>
          </cell>
          <cell r="O37">
            <v>908722.88551936205</v>
          </cell>
          <cell r="P37">
            <v>2711470.3225093191</v>
          </cell>
        </row>
        <row r="38">
          <cell r="B38">
            <v>29141205.672691334</v>
          </cell>
          <cell r="C38">
            <v>18574420.095214792</v>
          </cell>
          <cell r="D38">
            <v>55332721.92984806</v>
          </cell>
          <cell r="E38">
            <v>14825698.763964891</v>
          </cell>
          <cell r="F38">
            <v>30322661.187493995</v>
          </cell>
          <cell r="G38">
            <v>54714651.161029436</v>
          </cell>
          <cell r="H38">
            <v>103018883.90883632</v>
          </cell>
          <cell r="I38">
            <v>30430363.58030542</v>
          </cell>
          <cell r="J38">
            <v>7699504.0830110339</v>
          </cell>
          <cell r="K38">
            <v>3810995.1326181381</v>
          </cell>
          <cell r="L38">
            <v>546487.5306562403</v>
          </cell>
          <cell r="M38">
            <v>519320.2560026896</v>
          </cell>
          <cell r="N38">
            <v>985610.47892827902</v>
          </cell>
          <cell r="O38">
            <v>603168.82648064406</v>
          </cell>
          <cell r="P38">
            <v>1368178.5853689769</v>
          </cell>
        </row>
        <row r="39">
          <cell r="B39">
            <v>15882883.05570434</v>
          </cell>
          <cell r="C39">
            <v>9867441.5664793868</v>
          </cell>
          <cell r="D39">
            <v>14561932.581360238</v>
          </cell>
          <cell r="E39">
            <v>80469505.547212586</v>
          </cell>
          <cell r="F39">
            <v>33981225.791373961</v>
          </cell>
          <cell r="G39">
            <v>24005708.037471604</v>
          </cell>
          <cell r="H39">
            <v>35366961.665620454</v>
          </cell>
          <cell r="I39">
            <v>53833625.364934608</v>
          </cell>
          <cell r="J39">
            <v>10842695.66935562</v>
          </cell>
          <cell r="K39">
            <v>4439513.5835226402</v>
          </cell>
          <cell r="L39">
            <v>1600983.6622304549</v>
          </cell>
          <cell r="M39">
            <v>350614.11711376556</v>
          </cell>
          <cell r="N39">
            <v>366363.25832175196</v>
          </cell>
          <cell r="O39">
            <v>132827.78692082618</v>
          </cell>
          <cell r="P39">
            <v>277562.16672845389</v>
          </cell>
        </row>
        <row r="40">
          <cell r="B40">
            <v>15671990.367642829</v>
          </cell>
          <cell r="C40">
            <v>6429395.6324462527</v>
          </cell>
          <cell r="D40">
            <v>10899176.402110156</v>
          </cell>
          <cell r="E40">
            <v>52966514.463282138</v>
          </cell>
          <cell r="F40">
            <v>69911635.537237242</v>
          </cell>
          <cell r="G40">
            <v>31946031.706916761</v>
          </cell>
          <cell r="H40">
            <v>24618894.740179371</v>
          </cell>
          <cell r="I40">
            <v>23094000.378696661</v>
          </cell>
          <cell r="J40">
            <v>29519900.419818006</v>
          </cell>
          <cell r="K40">
            <v>8472904.9792099893</v>
          </cell>
          <cell r="L40">
            <v>3252579.7646774948</v>
          </cell>
          <cell r="M40">
            <v>1092309.411518977</v>
          </cell>
          <cell r="N40">
            <v>165770.88108039941</v>
          </cell>
          <cell r="O40">
            <v>97518.9791662098</v>
          </cell>
          <cell r="P40">
            <v>326144.09783096757</v>
          </cell>
        </row>
        <row r="41">
          <cell r="B41">
            <v>22572384.540870979</v>
          </cell>
          <cell r="C41">
            <v>9465587.3239739202</v>
          </cell>
          <cell r="D41">
            <v>5029961.2035733573</v>
          </cell>
          <cell r="E41">
            <v>7288582.6635011192</v>
          </cell>
          <cell r="F41">
            <v>50034273.14338392</v>
          </cell>
          <cell r="G41">
            <v>30752917.825457782</v>
          </cell>
          <cell r="H41">
            <v>10659147.563947311</v>
          </cell>
          <cell r="I41">
            <v>7755863.2700491352</v>
          </cell>
          <cell r="J41">
            <v>7967041.6238473821</v>
          </cell>
          <cell r="K41">
            <v>6531034.8454546649</v>
          </cell>
          <cell r="L41">
            <v>1829572.4948475752</v>
          </cell>
          <cell r="M41">
            <v>284957.4201956616</v>
          </cell>
          <cell r="N41">
            <v>36534.654338630986</v>
          </cell>
          <cell r="O41">
            <v>6008.6614611152418</v>
          </cell>
          <cell r="P41">
            <v>113028.47971778015</v>
          </cell>
        </row>
        <row r="42">
          <cell r="B42">
            <v>53591404.018448599</v>
          </cell>
          <cell r="C42">
            <v>14267433.130828949</v>
          </cell>
          <cell r="D42">
            <v>11860354.082132084</v>
          </cell>
          <cell r="E42">
            <v>12304094.393459236</v>
          </cell>
          <cell r="F42">
            <v>35193557.25735978</v>
          </cell>
          <cell r="G42">
            <v>125536933.27404121</v>
          </cell>
          <cell r="H42">
            <v>50135317.068840094</v>
          </cell>
          <cell r="I42">
            <v>11916137.890148399</v>
          </cell>
          <cell r="J42">
            <v>8591920.8025458064</v>
          </cell>
          <cell r="K42">
            <v>5083956.6486071786</v>
          </cell>
          <cell r="L42">
            <v>2673114.8799790419</v>
          </cell>
          <cell r="M42">
            <v>1213835.7285216632</v>
          </cell>
          <cell r="N42">
            <v>479663.51935732411</v>
          </cell>
          <cell r="O42">
            <v>138251.5342392938</v>
          </cell>
          <cell r="P42">
            <v>55188.446162056403</v>
          </cell>
        </row>
        <row r="43">
          <cell r="B43">
            <v>20643882.214460783</v>
          </cell>
          <cell r="C43">
            <v>15960525.536162859</v>
          </cell>
          <cell r="D43">
            <v>39286081.988485105</v>
          </cell>
          <cell r="E43">
            <v>15068146.094799699</v>
          </cell>
          <cell r="F43">
            <v>13777579.181650218</v>
          </cell>
          <cell r="G43">
            <v>10039528.281114191</v>
          </cell>
          <cell r="H43">
            <v>25583797.267760169</v>
          </cell>
          <cell r="I43">
            <v>29540487.236215129</v>
          </cell>
          <cell r="J43">
            <v>7839091.9419137631</v>
          </cell>
          <cell r="K43">
            <v>3043523.9957098807</v>
          </cell>
          <cell r="L43">
            <v>2549848.0350764799</v>
          </cell>
          <cell r="M43">
            <v>1651696.675916136</v>
          </cell>
          <cell r="N43">
            <v>360153.71863520599</v>
          </cell>
          <cell r="O43">
            <v>255838.34554554813</v>
          </cell>
          <cell r="P43">
            <v>87407.709836562412</v>
          </cell>
        </row>
        <row r="44">
          <cell r="B44">
            <v>16238310.957996208</v>
          </cell>
          <cell r="C44">
            <v>7024830.3445852157</v>
          </cell>
          <cell r="D44">
            <v>11999078.990510503</v>
          </cell>
          <cell r="E44">
            <v>80121868.915195569</v>
          </cell>
          <cell r="F44">
            <v>37449260.22170496</v>
          </cell>
          <cell r="G44">
            <v>14591361.374802329</v>
          </cell>
          <cell r="H44">
            <v>16215598.129176591</v>
          </cell>
          <cell r="I44">
            <v>22847939.61546522</v>
          </cell>
          <cell r="J44">
            <v>17119328.873810776</v>
          </cell>
          <cell r="K44">
            <v>5436827.4035474211</v>
          </cell>
          <cell r="L44">
            <v>2318674.5385020999</v>
          </cell>
          <cell r="M44">
            <v>1932054.578653293</v>
          </cell>
          <cell r="N44">
            <v>745333.56306911516</v>
          </cell>
          <cell r="O44">
            <v>426080.71611890639</v>
          </cell>
          <cell r="P44">
            <v>43754.818802683301</v>
          </cell>
        </row>
        <row r="45">
          <cell r="B45">
            <v>22275670.716110729</v>
          </cell>
          <cell r="C45">
            <v>7643059.3143556993</v>
          </cell>
          <cell r="D45">
            <v>6834724.6031779516</v>
          </cell>
          <cell r="E45">
            <v>12724113.113149602</v>
          </cell>
          <cell r="F45">
            <v>55000923.504914187</v>
          </cell>
          <cell r="G45">
            <v>16164960.726586554</v>
          </cell>
          <cell r="H45">
            <v>8906367.0458615851</v>
          </cell>
          <cell r="I45">
            <v>8859062.9899678081</v>
          </cell>
          <cell r="J45">
            <v>14064569.773289148</v>
          </cell>
          <cell r="K45">
            <v>9933666.6281517614</v>
          </cell>
          <cell r="L45">
            <v>2120281.96182452</v>
          </cell>
          <cell r="M45">
            <v>879790.93433540384</v>
          </cell>
          <cell r="N45">
            <v>538944.17153263057</v>
          </cell>
          <cell r="O45">
            <v>213053.65164651768</v>
          </cell>
          <cell r="P45">
            <v>237672.42778180429</v>
          </cell>
        </row>
        <row r="46">
          <cell r="B46">
            <v>32524191.184992433</v>
          </cell>
          <cell r="C46">
            <v>21919827.911619134</v>
          </cell>
          <cell r="D46">
            <v>19492041.32017744</v>
          </cell>
          <cell r="E46">
            <v>13246611.197489973</v>
          </cell>
          <cell r="F46">
            <v>41558857.638389483</v>
          </cell>
          <cell r="G46">
            <v>136089538.76797581</v>
          </cell>
          <cell r="H46">
            <v>30170503.851768039</v>
          </cell>
          <cell r="I46">
            <v>9403562.864307059</v>
          </cell>
          <cell r="J46">
            <v>8864911.9268542621</v>
          </cell>
          <cell r="K46">
            <v>7978566.0533011891</v>
          </cell>
          <cell r="L46">
            <v>5450542.3849452045</v>
          </cell>
          <cell r="M46">
            <v>2051685.999312703</v>
          </cell>
          <cell r="N46">
            <v>649423.63697849959</v>
          </cell>
          <cell r="O46">
            <v>247647.71128275368</v>
          </cell>
          <cell r="P46">
            <v>86543.851870157596</v>
          </cell>
        </row>
      </sheetData>
      <sheetData sheetId="1" refreshError="1"/>
      <sheetData sheetId="2" refreshError="1"/>
      <sheetData sheetId="3" refreshError="1"/>
      <sheetData sheetId="4">
        <row r="2">
          <cell r="M2">
            <v>3871.0459392155899</v>
          </cell>
          <cell r="N2">
            <v>8918.5511016250985</v>
          </cell>
          <cell r="O2">
            <v>6575.0151666915899</v>
          </cell>
          <cell r="P2">
            <v>7504.6116452711094</v>
          </cell>
          <cell r="Q2">
            <v>7235.8775226439893</v>
          </cell>
          <cell r="R2">
            <v>7576.03897077701</v>
          </cell>
          <cell r="S2">
            <v>11799.5250392779</v>
          </cell>
          <cell r="T2">
            <v>9942.6019047585996</v>
          </cell>
          <cell r="U2">
            <v>11581.2535294593</v>
          </cell>
          <cell r="V2">
            <v>7129.58718206309</v>
          </cell>
          <cell r="W2">
            <v>6643.4370959852695</v>
          </cell>
          <cell r="X2">
            <v>7849.2699268002898</v>
          </cell>
          <cell r="Y2">
            <v>7094.4349017434997</v>
          </cell>
          <cell r="Z2">
            <v>6597.1877520908301</v>
          </cell>
          <cell r="AA2">
            <v>3954.2552796647301</v>
          </cell>
          <cell r="AB2">
            <v>4371.5177824849097</v>
          </cell>
          <cell r="AC2">
            <v>3417.6068092388</v>
          </cell>
          <cell r="AD2">
            <v>5613.64419306526</v>
          </cell>
          <cell r="AE2">
            <v>7246.3477449410893</v>
          </cell>
          <cell r="AF2">
            <v>6066.5698200258703</v>
          </cell>
          <cell r="AG2">
            <v>6740.6031631480801</v>
          </cell>
          <cell r="AH2">
            <v>11239.162930073999</v>
          </cell>
          <cell r="AI2">
            <v>5499.95499942481</v>
          </cell>
          <cell r="AJ2">
            <v>6972.3812313139197</v>
          </cell>
          <cell r="AK2">
            <v>4190.3456273911197</v>
          </cell>
          <cell r="AL2">
            <v>6777.4522699015306</v>
          </cell>
          <cell r="AM2">
            <v>4293.2609898467599</v>
          </cell>
          <cell r="AN2">
            <v>2820.21550327043</v>
          </cell>
          <cell r="AO2">
            <v>5271.6197166273005</v>
          </cell>
          <cell r="AP2">
            <v>4505.9893447997702</v>
          </cell>
          <cell r="AQ2">
            <v>5144.3933056856695</v>
          </cell>
          <cell r="AR2">
            <v>6712.58976591191</v>
          </cell>
          <cell r="AS2">
            <v>11616.510600616301</v>
          </cell>
          <cell r="AT2">
            <v>11215.7068526644</v>
          </cell>
          <cell r="AU2">
            <v>8274.5087004769903</v>
          </cell>
          <cell r="AV2">
            <v>8855.0421583094994</v>
          </cell>
          <cell r="AW2">
            <v>4266.8753658448604</v>
          </cell>
          <cell r="AX2">
            <v>9257.4193524174589</v>
          </cell>
          <cell r="AZ2">
            <v>4889.1625473321301</v>
          </cell>
          <cell r="BA2">
            <v>6531.4320886915302</v>
          </cell>
          <cell r="BB2">
            <v>4945.3875310138801</v>
          </cell>
          <cell r="BC2">
            <v>9407.4635708955993</v>
          </cell>
        </row>
        <row r="4">
          <cell r="M4">
            <v>281.13569212706898</v>
          </cell>
          <cell r="N4">
            <v>574.06930350232994</v>
          </cell>
          <cell r="O4">
            <v>438.60937465041297</v>
          </cell>
          <cell r="P4">
            <v>557.2530133086309</v>
          </cell>
          <cell r="Q4">
            <v>526.32568680632403</v>
          </cell>
          <cell r="R4">
            <v>594.56968825477895</v>
          </cell>
          <cell r="S4">
            <v>965.78152774692205</v>
          </cell>
          <cell r="T4">
            <v>696.62167775785394</v>
          </cell>
          <cell r="U4">
            <v>990.08729606693896</v>
          </cell>
          <cell r="V4">
            <v>486.419218109403</v>
          </cell>
          <cell r="W4">
            <v>458.54205831211402</v>
          </cell>
          <cell r="X4">
            <v>499.25335666585897</v>
          </cell>
          <cell r="Y4">
            <v>464.27843179476304</v>
          </cell>
          <cell r="Z4">
            <v>546.780400296734</v>
          </cell>
          <cell r="AA4">
            <v>242.12354642449401</v>
          </cell>
          <cell r="AB4">
            <v>275.23750452787203</v>
          </cell>
          <cell r="AC4">
            <v>209.09111885406099</v>
          </cell>
          <cell r="AD4">
            <v>401.897623596931</v>
          </cell>
          <cell r="AE4">
            <v>511.59845635898398</v>
          </cell>
          <cell r="AF4">
            <v>398.99012052771002</v>
          </cell>
          <cell r="AG4">
            <v>392.63135163323199</v>
          </cell>
          <cell r="AH4">
            <v>769.00304639106901</v>
          </cell>
          <cell r="AI4">
            <v>347.54762237497096</v>
          </cell>
          <cell r="AJ4">
            <v>464.205170753598</v>
          </cell>
          <cell r="AK4">
            <v>271.59977293164906</v>
          </cell>
          <cell r="AL4">
            <v>542.32208542816807</v>
          </cell>
          <cell r="AM4">
            <v>335.084724056158</v>
          </cell>
          <cell r="AN4">
            <v>227.81612198240302</v>
          </cell>
          <cell r="AO4">
            <v>412.13555767947605</v>
          </cell>
          <cell r="AP4">
            <v>320.49609961301502</v>
          </cell>
          <cell r="AQ4">
            <v>332.15342990911199</v>
          </cell>
          <cell r="AR4">
            <v>434.54029427727903</v>
          </cell>
          <cell r="AS4">
            <v>651.81257490089206</v>
          </cell>
          <cell r="AT4">
            <v>670.47600033835192</v>
          </cell>
          <cell r="AU4">
            <v>575.77145989921701</v>
          </cell>
          <cell r="AV4">
            <v>451.64322668984096</v>
          </cell>
          <cell r="AW4">
            <v>289.69253464124102</v>
          </cell>
          <cell r="AX4">
            <v>464.460420553147</v>
          </cell>
          <cell r="AZ4">
            <v>262.57897122424504</v>
          </cell>
          <cell r="BA4">
            <v>383.79352064064301</v>
          </cell>
          <cell r="BB4">
            <v>282.47037770062002</v>
          </cell>
          <cell r="BC4">
            <v>723.62849980229407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ffN"/>
      <sheetName val="Sheet1"/>
      <sheetName val="catage"/>
      <sheetName val="Sheet3"/>
    </sheetNames>
    <sheetDataSet>
      <sheetData sheetId="0"/>
      <sheetData sheetId="1">
        <row r="33058">
          <cell r="C33058">
            <v>683577.68650000286</v>
          </cell>
          <cell r="D33058">
            <v>112880087.6100017</v>
          </cell>
          <cell r="E33058">
            <v>43777914.009999916</v>
          </cell>
          <cell r="F33058">
            <v>90273357.909999743</v>
          </cell>
          <cell r="G33058">
            <v>153872046.11000079</v>
          </cell>
          <cell r="H33058">
            <v>184421829.0099991</v>
          </cell>
          <cell r="I33058">
            <v>497488473.00999367</v>
          </cell>
          <cell r="J33058">
            <v>78130957.20999977</v>
          </cell>
          <cell r="K33058">
            <v>288014647.009996</v>
          </cell>
          <cell r="L33058">
            <v>28863692.300000083</v>
          </cell>
          <cell r="M33058">
            <v>144079922.01000151</v>
          </cell>
          <cell r="N33058">
            <v>18687566.960000031</v>
          </cell>
          <cell r="O33058">
            <v>91160640.01000002</v>
          </cell>
          <cell r="P33058">
            <v>22766499.420000061</v>
          </cell>
          <cell r="Q33058">
            <v>53323878.909999855</v>
          </cell>
        </row>
        <row r="33059">
          <cell r="C33059">
            <v>1102622.7100000042</v>
          </cell>
          <cell r="D33059">
            <v>84678150.409999773</v>
          </cell>
          <cell r="E33059">
            <v>675761780.00999284</v>
          </cell>
          <cell r="F33059">
            <v>130066975.6100018</v>
          </cell>
          <cell r="G33059">
            <v>79592747.509999812</v>
          </cell>
          <cell r="H33059">
            <v>108673587.11000103</v>
          </cell>
          <cell r="I33059">
            <v>133759837.11000225</v>
          </cell>
          <cell r="J33059">
            <v>253630159.10999677</v>
          </cell>
          <cell r="K33059">
            <v>102288403.21000051</v>
          </cell>
          <cell r="L33059">
            <v>147011284.1100013</v>
          </cell>
          <cell r="M33059">
            <v>57951820.509999819</v>
          </cell>
          <cell r="N33059">
            <v>46342257.419999905</v>
          </cell>
          <cell r="O33059">
            <v>13434732.35600001</v>
          </cell>
          <cell r="P33059">
            <v>43823793.019999914</v>
          </cell>
          <cell r="Q33059">
            <v>34480566.710000075</v>
          </cell>
        </row>
        <row r="33060">
          <cell r="C33060">
            <v>66176.086200000398</v>
          </cell>
          <cell r="D33060">
            <v>7426337.107999987</v>
          </cell>
          <cell r="E33060">
            <v>260512446.00999659</v>
          </cell>
          <cell r="F33060">
            <v>1146678408.0099919</v>
          </cell>
          <cell r="G33060">
            <v>102976394.21000057</v>
          </cell>
          <cell r="H33060">
            <v>66160521.509999759</v>
          </cell>
          <cell r="I33060">
            <v>66364140.509999707</v>
          </cell>
          <cell r="J33060">
            <v>56464135.009999834</v>
          </cell>
          <cell r="K33060">
            <v>86182155.409999788</v>
          </cell>
          <cell r="L33060">
            <v>21160222.48000009</v>
          </cell>
          <cell r="M33060">
            <v>32683045.300000109</v>
          </cell>
          <cell r="N33060">
            <v>12357607.926000005</v>
          </cell>
          <cell r="O33060">
            <v>13469629.876000032</v>
          </cell>
          <cell r="P33060">
            <v>6761918.4649999989</v>
          </cell>
          <cell r="Q33060">
            <v>16115377.160000047</v>
          </cell>
        </row>
        <row r="33061">
          <cell r="C33061">
            <v>749518.42200000281</v>
          </cell>
          <cell r="D33061">
            <v>30188763.760000091</v>
          </cell>
          <cell r="E33061">
            <v>55145321.109999821</v>
          </cell>
          <cell r="F33061">
            <v>361151313.00999492</v>
          </cell>
          <cell r="G33061">
            <v>1059660052.009992</v>
          </cell>
          <cell r="H33061">
            <v>175694392.10999951</v>
          </cell>
          <cell r="I33061">
            <v>53531420.309999861</v>
          </cell>
          <cell r="J33061">
            <v>19105978.470000051</v>
          </cell>
          <cell r="K33061">
            <v>13140716.680000024</v>
          </cell>
          <cell r="L33061">
            <v>20163830.980000064</v>
          </cell>
          <cell r="M33061">
            <v>9715240.3139999937</v>
          </cell>
          <cell r="N33061">
            <v>9381880.629999999</v>
          </cell>
          <cell r="O33061">
            <v>7554972.6099999985</v>
          </cell>
          <cell r="P33061">
            <v>3964841.7330000033</v>
          </cell>
          <cell r="Q33061">
            <v>8296523.9559999956</v>
          </cell>
        </row>
        <row r="33062">
          <cell r="C33062">
            <v>10.009999999999831</v>
          </cell>
          <cell r="D33062">
            <v>514348.73127000203</v>
          </cell>
          <cell r="E33062">
            <v>72906750.009999692</v>
          </cell>
          <cell r="F33062">
            <v>146786648.11000133</v>
          </cell>
          <cell r="G33062">
            <v>395472518.00999451</v>
          </cell>
          <cell r="H33062">
            <v>761106423.0099926</v>
          </cell>
          <cell r="I33062">
            <v>136271215.61000183</v>
          </cell>
          <cell r="J33062">
            <v>34575493.26000011</v>
          </cell>
          <cell r="K33062">
            <v>12271419.881000012</v>
          </cell>
          <cell r="L33062">
            <v>7501928.1120000044</v>
          </cell>
          <cell r="M33062">
            <v>17477639.980000053</v>
          </cell>
          <cell r="N33062">
            <v>5003650.8580000009</v>
          </cell>
          <cell r="O33062">
            <v>5813572.4649999971</v>
          </cell>
          <cell r="P33062">
            <v>1657103.0390000015</v>
          </cell>
          <cell r="Q33062">
            <v>8920126.6319999956</v>
          </cell>
        </row>
        <row r="33063">
          <cell r="C33063">
            <v>10.009999999999831</v>
          </cell>
          <cell r="D33063">
            <v>21661749.058000073</v>
          </cell>
          <cell r="E33063">
            <v>48084775.628999874</v>
          </cell>
          <cell r="F33063">
            <v>71786097.109999746</v>
          </cell>
          <cell r="G33063">
            <v>160974891.41000035</v>
          </cell>
          <cell r="H33063">
            <v>361906141.00999486</v>
          </cell>
          <cell r="I33063">
            <v>481726893.00999379</v>
          </cell>
          <cell r="J33063">
            <v>184638424.00999913</v>
          </cell>
          <cell r="K33063">
            <v>33635762.390000097</v>
          </cell>
          <cell r="L33063">
            <v>13448442.540000031</v>
          </cell>
          <cell r="M33063">
            <v>7948499.905999993</v>
          </cell>
          <cell r="N33063">
            <v>8813779.6839999836</v>
          </cell>
          <cell r="O33063">
            <v>4335450.8322999962</v>
          </cell>
          <cell r="P33063">
            <v>5834544.7330000047</v>
          </cell>
          <cell r="Q33063">
            <v>5304501.8180999951</v>
          </cell>
        </row>
        <row r="33064">
          <cell r="C33064">
            <v>1030661.4370000035</v>
          </cell>
          <cell r="D33064">
            <v>77692162.959999755</v>
          </cell>
          <cell r="E33064">
            <v>40326288.640000008</v>
          </cell>
          <cell r="F33064">
            <v>118974612.21000153</v>
          </cell>
          <cell r="G33064">
            <v>455137955.00999403</v>
          </cell>
          <cell r="H33064">
            <v>288956822.009996</v>
          </cell>
          <cell r="I33064">
            <v>256371888.00999668</v>
          </cell>
          <cell r="J33064">
            <v>198555207.90999848</v>
          </cell>
          <cell r="K33064">
            <v>64018159.77999977</v>
          </cell>
          <cell r="L33064">
            <v>13335152.930000003</v>
          </cell>
          <cell r="M33064">
            <v>5970266.6279999912</v>
          </cell>
          <cell r="N33064">
            <v>4646495.4379999908</v>
          </cell>
          <cell r="O33064">
            <v>2894759.3890000018</v>
          </cell>
          <cell r="P33064">
            <v>4781315.8990000011</v>
          </cell>
          <cell r="Q33064">
            <v>9119169.1989999861</v>
          </cell>
        </row>
        <row r="33065">
          <cell r="C33065">
            <v>288387.87600000162</v>
          </cell>
          <cell r="D33065">
            <v>42025190.849999987</v>
          </cell>
          <cell r="E33065">
            <v>84532243.609999716</v>
          </cell>
          <cell r="F33065">
            <v>70495498.309999719</v>
          </cell>
          <cell r="G33065">
            <v>153354716.31000081</v>
          </cell>
          <cell r="H33065">
            <v>702792242.00999272</v>
          </cell>
          <cell r="I33065">
            <v>199570187.00999847</v>
          </cell>
          <cell r="J33065">
            <v>131723436.61000223</v>
          </cell>
          <cell r="K33065">
            <v>110744188.21000147</v>
          </cell>
          <cell r="L33065">
            <v>27795326.130000107</v>
          </cell>
          <cell r="M33065">
            <v>6145318.7349999929</v>
          </cell>
          <cell r="N33065">
            <v>5564851.3230000064</v>
          </cell>
          <cell r="O33065">
            <v>2554789.2948999978</v>
          </cell>
          <cell r="P33065">
            <v>2502242.6040999964</v>
          </cell>
          <cell r="Q33065">
            <v>4485326.1600000048</v>
          </cell>
        </row>
        <row r="33066">
          <cell r="C33066">
            <v>232574.12200000128</v>
          </cell>
          <cell r="D33066">
            <v>10347391.936000004</v>
          </cell>
          <cell r="E33066">
            <v>298714375.00999582</v>
          </cell>
          <cell r="F33066">
            <v>225033344.00999752</v>
          </cell>
          <cell r="G33066">
            <v>103037474.61000068</v>
          </cell>
          <cell r="H33066">
            <v>157017987.01000062</v>
          </cell>
          <cell r="I33066">
            <v>469737146.00999391</v>
          </cell>
          <cell r="J33066">
            <v>130998451.91000228</v>
          </cell>
          <cell r="K33066">
            <v>56503034.209999807</v>
          </cell>
          <cell r="L33066">
            <v>33180522.910000097</v>
          </cell>
          <cell r="M33066">
            <v>3960079.8099999977</v>
          </cell>
          <cell r="N33066">
            <v>2183842.693200001</v>
          </cell>
          <cell r="O33066">
            <v>856727.32370000076</v>
          </cell>
          <cell r="P33066">
            <v>477398.84600000276</v>
          </cell>
          <cell r="Q33066">
            <v>2061280.6310000008</v>
          </cell>
        </row>
        <row r="33067">
          <cell r="C33067">
            <v>10.009999999999831</v>
          </cell>
          <cell r="D33067">
            <v>16076799.820000062</v>
          </cell>
          <cell r="E33067">
            <v>82441649.609999746</v>
          </cell>
          <cell r="F33067">
            <v>428501215.00999421</v>
          </cell>
          <cell r="G33067">
            <v>346512365.0099951</v>
          </cell>
          <cell r="H33067">
            <v>106681580.31000103</v>
          </cell>
          <cell r="I33067">
            <v>168385380.00999996</v>
          </cell>
          <cell r="J33067">
            <v>357715947.00999492</v>
          </cell>
          <cell r="K33067">
            <v>84913329.409999594</v>
          </cell>
          <cell r="L33067">
            <v>29722613.810000107</v>
          </cell>
          <cell r="M33067">
            <v>22045490.030000087</v>
          </cell>
          <cell r="N33067">
            <v>5245899.7440000027</v>
          </cell>
          <cell r="O33067">
            <v>1418259.0910000026</v>
          </cell>
          <cell r="P33067">
            <v>608842.92600000172</v>
          </cell>
          <cell r="Q33067">
            <v>953442.44400000188</v>
          </cell>
        </row>
        <row r="33068">
          <cell r="C33068">
            <v>10.009999999999831</v>
          </cell>
          <cell r="D33068">
            <v>3213822.0203999905</v>
          </cell>
          <cell r="E33068">
            <v>42795561.009999916</v>
          </cell>
          <cell r="F33068">
            <v>154501107.01000077</v>
          </cell>
          <cell r="G33068">
            <v>581039831.0099932</v>
          </cell>
          <cell r="H33068">
            <v>415044527.00999433</v>
          </cell>
          <cell r="I33068">
            <v>137184794.01000208</v>
          </cell>
          <cell r="J33068">
            <v>129002921.11000219</v>
          </cell>
          <cell r="K33068">
            <v>157229590.01000059</v>
          </cell>
          <cell r="L33068">
            <v>57854815.909999862</v>
          </cell>
          <cell r="M33068">
            <v>33643741.51000005</v>
          </cell>
          <cell r="N33068">
            <v>16205780.640000055</v>
          </cell>
          <cell r="O33068">
            <v>5486037.231999997</v>
          </cell>
          <cell r="P33068">
            <v>3091053.1239999998</v>
          </cell>
          <cell r="Q33068">
            <v>1948606.2810000018</v>
          </cell>
        </row>
        <row r="33069">
          <cell r="C33069">
            <v>773336.06900000316</v>
          </cell>
          <cell r="D33069">
            <v>47047125.409999907</v>
          </cell>
          <cell r="E33069">
            <v>108051655.9100011</v>
          </cell>
          <cell r="F33069">
            <v>217818117.00999779</v>
          </cell>
          <cell r="G33069">
            <v>287550103.009996</v>
          </cell>
          <cell r="H33069">
            <v>606330902.0099932</v>
          </cell>
          <cell r="I33069">
            <v>267955745.00999641</v>
          </cell>
          <cell r="J33069">
            <v>98464239.410000309</v>
          </cell>
          <cell r="K33069">
            <v>85885590.80999966</v>
          </cell>
          <cell r="L33069">
            <v>93924689.410000205</v>
          </cell>
          <cell r="M33069">
            <v>34608141.210000038</v>
          </cell>
          <cell r="N33069">
            <v>14401940.320000015</v>
          </cell>
          <cell r="O33069">
            <v>11043775.810000008</v>
          </cell>
          <cell r="P33069">
            <v>2955356.0709999921</v>
          </cell>
          <cell r="Q33069">
            <v>1814928.1312000006</v>
          </cell>
        </row>
        <row r="33070">
          <cell r="C33070">
            <v>10.009999999999831</v>
          </cell>
          <cell r="D33070">
            <v>14537705.940000053</v>
          </cell>
          <cell r="E33070">
            <v>411772506.00999433</v>
          </cell>
          <cell r="F33070">
            <v>324118314.0099954</v>
          </cell>
          <cell r="G33070">
            <v>360408645.00999492</v>
          </cell>
          <cell r="H33070">
            <v>301476089.00999576</v>
          </cell>
          <cell r="I33070">
            <v>337593895.00999522</v>
          </cell>
          <cell r="J33070">
            <v>158551811.01000053</v>
          </cell>
          <cell r="K33070">
            <v>49422631.709999919</v>
          </cell>
          <cell r="L33070">
            <v>39279391.709999993</v>
          </cell>
          <cell r="M33070">
            <v>35708840.710000098</v>
          </cell>
          <cell r="N33070">
            <v>22936312.140000101</v>
          </cell>
          <cell r="O33070">
            <v>6619177.4099999815</v>
          </cell>
          <cell r="P33070">
            <v>3644751.7929999977</v>
          </cell>
          <cell r="Q33070">
            <v>3185389.2277000062</v>
          </cell>
        </row>
        <row r="33071">
          <cell r="C33071">
            <v>10.009999999999831</v>
          </cell>
          <cell r="D33071">
            <v>539189.04580000241</v>
          </cell>
          <cell r="E33071">
            <v>89601071.610000044</v>
          </cell>
          <cell r="F33071">
            <v>831121296.00999248</v>
          </cell>
          <cell r="G33071">
            <v>480648050.00999379</v>
          </cell>
          <cell r="H33071">
            <v>236817934.00999722</v>
          </cell>
          <cell r="I33071">
            <v>169278792.0099999</v>
          </cell>
          <cell r="J33071">
            <v>156280836.01000068</v>
          </cell>
          <cell r="K33071">
            <v>64958948.409999698</v>
          </cell>
          <cell r="L33071">
            <v>16118106.200000044</v>
          </cell>
          <cell r="M33071">
            <v>17061328.110000052</v>
          </cell>
          <cell r="N33071">
            <v>25272130.730000116</v>
          </cell>
          <cell r="O33071">
            <v>9448394.4449999873</v>
          </cell>
          <cell r="P33071">
            <v>5918670.2809999883</v>
          </cell>
          <cell r="Q33071">
            <v>6872391.2049999963</v>
          </cell>
        </row>
        <row r="33072">
          <cell r="C33072">
            <v>10.009999999999831</v>
          </cell>
          <cell r="D33072">
            <v>4794922.7247999925</v>
          </cell>
          <cell r="E33072">
            <v>52152254.309999846</v>
          </cell>
          <cell r="F33072">
            <v>392851182.00999451</v>
          </cell>
          <cell r="G33072">
            <v>863793397.00999236</v>
          </cell>
          <cell r="H33072">
            <v>484636439.00999379</v>
          </cell>
          <cell r="I33072">
            <v>159461867.81000048</v>
          </cell>
          <cell r="J33072">
            <v>68082212.709999785</v>
          </cell>
          <cell r="K33072">
            <v>66622232.709999807</v>
          </cell>
          <cell r="L33072">
            <v>30103697.51000011</v>
          </cell>
          <cell r="M33072">
            <v>9999117.6500000004</v>
          </cell>
          <cell r="N33072">
            <v>9143208.4179999847</v>
          </cell>
          <cell r="O33072">
            <v>3193846.0109999985</v>
          </cell>
          <cell r="P33072">
            <v>2482031.6840000008</v>
          </cell>
          <cell r="Q33072">
            <v>3407546.6519999891</v>
          </cell>
        </row>
        <row r="33073">
          <cell r="C33073">
            <v>10.009999999999831</v>
          </cell>
          <cell r="D33073">
            <v>9895886.5200000163</v>
          </cell>
          <cell r="E33073">
            <v>84176891.909999847</v>
          </cell>
          <cell r="F33073">
            <v>295759678.00999588</v>
          </cell>
          <cell r="G33073">
            <v>619632534.00999308</v>
          </cell>
          <cell r="H33073">
            <v>597614109.0099932</v>
          </cell>
          <cell r="I33073">
            <v>278588973.00999618</v>
          </cell>
          <cell r="J33073">
            <v>107342919.81000105</v>
          </cell>
          <cell r="K33073">
            <v>48018542.609999821</v>
          </cell>
          <cell r="L33073">
            <v>38365705.909999944</v>
          </cell>
          <cell r="M33073">
            <v>17699070.450000066</v>
          </cell>
          <cell r="N33073">
            <v>8242374.8879999854</v>
          </cell>
          <cell r="O33073">
            <v>8312301.5719999988</v>
          </cell>
          <cell r="P33073">
            <v>5320452.8049000073</v>
          </cell>
          <cell r="Q33073">
            <v>7217231.5689999927</v>
          </cell>
        </row>
        <row r="33074">
          <cell r="C33074">
            <v>1659659.5100000012</v>
          </cell>
          <cell r="D33074">
            <v>15740402.41000005</v>
          </cell>
          <cell r="E33074">
            <v>59186795.60999988</v>
          </cell>
          <cell r="F33074">
            <v>139160578.11000192</v>
          </cell>
          <cell r="G33074">
            <v>389416425.00999457</v>
          </cell>
          <cell r="H33074">
            <v>511985965.00999355</v>
          </cell>
          <cell r="I33074">
            <v>300781142.00999576</v>
          </cell>
          <cell r="J33074">
            <v>137084477.1100021</v>
          </cell>
          <cell r="K33074">
            <v>47608280.409999885</v>
          </cell>
          <cell r="L33074">
            <v>27511730.01000008</v>
          </cell>
          <cell r="M33074">
            <v>21870333.650000069</v>
          </cell>
          <cell r="N33074">
            <v>8918290.4299999923</v>
          </cell>
          <cell r="O33074">
            <v>6530115.455000001</v>
          </cell>
          <cell r="P33074">
            <v>3405030.4490000024</v>
          </cell>
          <cell r="Q33074">
            <v>10792885.030000018</v>
          </cell>
        </row>
        <row r="33075">
          <cell r="C33075">
            <v>10.009999999999831</v>
          </cell>
          <cell r="D33075">
            <v>25191428.110000111</v>
          </cell>
          <cell r="E33075">
            <v>58819667.409999818</v>
          </cell>
          <cell r="F33075">
            <v>79220410.509999722</v>
          </cell>
          <cell r="G33075">
            <v>147007514.0100013</v>
          </cell>
          <cell r="H33075">
            <v>309671751.00999558</v>
          </cell>
          <cell r="I33075">
            <v>242289071.00999704</v>
          </cell>
          <cell r="J33075">
            <v>148734019.01000118</v>
          </cell>
          <cell r="K33075">
            <v>84275085.909999654</v>
          </cell>
          <cell r="L33075">
            <v>22177833.210000087</v>
          </cell>
          <cell r="M33075">
            <v>17567691.480000075</v>
          </cell>
          <cell r="N33075">
            <v>14435328.120000048</v>
          </cell>
          <cell r="O33075">
            <v>8632981.3899999987</v>
          </cell>
          <cell r="P33075">
            <v>2769452.5057999995</v>
          </cell>
          <cell r="Q33075">
            <v>12654646.67000003</v>
          </cell>
        </row>
        <row r="33076">
          <cell r="C33076">
            <v>10.009999999999831</v>
          </cell>
          <cell r="D33076">
            <v>1316264.3350000011</v>
          </cell>
          <cell r="E33076">
            <v>175524081.00999957</v>
          </cell>
          <cell r="F33076">
            <v>200579592.00999838</v>
          </cell>
          <cell r="G33076">
            <v>82553813.309999779</v>
          </cell>
          <cell r="H33076">
            <v>114443557.11000156</v>
          </cell>
          <cell r="I33076">
            <v>124315764.41000205</v>
          </cell>
          <cell r="J33076">
            <v>104320639.11000089</v>
          </cell>
          <cell r="K33076">
            <v>66639422.909999728</v>
          </cell>
          <cell r="L33076">
            <v>40218133.210000023</v>
          </cell>
          <cell r="M33076">
            <v>23534400.190000087</v>
          </cell>
          <cell r="N33076">
            <v>7615950.9469999941</v>
          </cell>
          <cell r="O33076">
            <v>7466164.9579999922</v>
          </cell>
          <cell r="P33076">
            <v>2709725.9580000001</v>
          </cell>
          <cell r="Q33076">
            <v>8729662.1789999921</v>
          </cell>
        </row>
        <row r="33077">
          <cell r="C33077">
            <v>1080865.9710000025</v>
          </cell>
          <cell r="D33077">
            <v>26460160.580000076</v>
          </cell>
          <cell r="E33077">
            <v>31848667.650000092</v>
          </cell>
          <cell r="F33077">
            <v>559371810.00999331</v>
          </cell>
          <cell r="G33077">
            <v>220484882.00999767</v>
          </cell>
          <cell r="H33077">
            <v>54738225.90999981</v>
          </cell>
          <cell r="I33077">
            <v>43008810.309999987</v>
          </cell>
          <cell r="J33077">
            <v>57679465.309999831</v>
          </cell>
          <cell r="K33077">
            <v>51779004.609999821</v>
          </cell>
          <cell r="L33077">
            <v>31823597.710000083</v>
          </cell>
          <cell r="M33077">
            <v>15964115.780000046</v>
          </cell>
          <cell r="N33077">
            <v>8632812.9599999879</v>
          </cell>
          <cell r="O33077">
            <v>5960336.976999999</v>
          </cell>
          <cell r="P33077">
            <v>4375459.9320000047</v>
          </cell>
          <cell r="Q33077">
            <v>5104523.9399999976</v>
          </cell>
        </row>
        <row r="33078">
          <cell r="C33078">
            <v>382132.80100000324</v>
          </cell>
          <cell r="D33078">
            <v>10353313.847000008</v>
          </cell>
          <cell r="E33078">
            <v>193325234.00999871</v>
          </cell>
          <cell r="F33078">
            <v>115370308.11000182</v>
          </cell>
          <cell r="G33078">
            <v>809168093.00999248</v>
          </cell>
          <cell r="H33078">
            <v>284700260.00999612</v>
          </cell>
          <cell r="I33078">
            <v>63564863.70999977</v>
          </cell>
          <cell r="J33078">
            <v>37514185.310000055</v>
          </cell>
          <cell r="K33078">
            <v>38494702.210000031</v>
          </cell>
          <cell r="L33078">
            <v>41410187.910000034</v>
          </cell>
          <cell r="M33078">
            <v>25804157.680000089</v>
          </cell>
          <cell r="N33078">
            <v>12465707.980000023</v>
          </cell>
          <cell r="O33078">
            <v>1758179.1825999974</v>
          </cell>
          <cell r="P33078">
            <v>3976205.4019999974</v>
          </cell>
          <cell r="Q33078">
            <v>4329527.4710000027</v>
          </cell>
        </row>
        <row r="33079">
          <cell r="C33079">
            <v>10.009999999999831</v>
          </cell>
          <cell r="D33079">
            <v>22271670.350000102</v>
          </cell>
          <cell r="E33079">
            <v>116748216.61000158</v>
          </cell>
          <cell r="F33079">
            <v>946698186.00999212</v>
          </cell>
          <cell r="G33079">
            <v>172786112.00999969</v>
          </cell>
          <cell r="H33079">
            <v>432561298.00999415</v>
          </cell>
          <cell r="I33079">
            <v>141550739.21000174</v>
          </cell>
          <cell r="J33079">
            <v>36681205.210000083</v>
          </cell>
          <cell r="K33079">
            <v>17431762.810000055</v>
          </cell>
          <cell r="L33079">
            <v>14602365.660000052</v>
          </cell>
          <cell r="M33079">
            <v>15918743.070000069</v>
          </cell>
          <cell r="N33079">
            <v>13491820.46000004</v>
          </cell>
          <cell r="O33079">
            <v>7408031.7189999968</v>
          </cell>
          <cell r="P33079">
            <v>6143460.6159999976</v>
          </cell>
          <cell r="Q33079">
            <v>3331263.8759999969</v>
          </cell>
        </row>
        <row r="33080">
          <cell r="C33080">
            <v>1845981.1070000017</v>
          </cell>
          <cell r="D33080">
            <v>972163.06390000053</v>
          </cell>
          <cell r="E33080">
            <v>63950723.609999791</v>
          </cell>
          <cell r="F33080">
            <v>342392381.0099951</v>
          </cell>
          <cell r="G33080">
            <v>955865746.00999212</v>
          </cell>
          <cell r="H33080">
            <v>194432701.00999865</v>
          </cell>
          <cell r="I33080">
            <v>156538329.61000064</v>
          </cell>
          <cell r="J33080">
            <v>69971108.609999642</v>
          </cell>
          <cell r="K33080">
            <v>20678954.110000085</v>
          </cell>
          <cell r="L33080">
            <v>12750152.460000023</v>
          </cell>
          <cell r="M33080">
            <v>12754855.850000016</v>
          </cell>
          <cell r="N33080">
            <v>10850689.280000009</v>
          </cell>
          <cell r="O33080">
            <v>7832136.401999996</v>
          </cell>
          <cell r="P33080">
            <v>4806117.2830000045</v>
          </cell>
          <cell r="Q33080">
            <v>5704861.8530000038</v>
          </cell>
        </row>
        <row r="33081">
          <cell r="C33081">
            <v>10.009999999999831</v>
          </cell>
          <cell r="D33081">
            <v>39223065.10999997</v>
          </cell>
          <cell r="E33081">
            <v>31030785.400000133</v>
          </cell>
          <cell r="F33081">
            <v>167779249.00999993</v>
          </cell>
          <cell r="G33081">
            <v>399292361.00999445</v>
          </cell>
          <cell r="H33081">
            <v>751755415.0099926</v>
          </cell>
          <cell r="I33081">
            <v>210227072.00999799</v>
          </cell>
          <cell r="J33081">
            <v>86232072.609999672</v>
          </cell>
          <cell r="K33081">
            <v>29830652.170000095</v>
          </cell>
          <cell r="L33081">
            <v>8966021.1749999858</v>
          </cell>
          <cell r="M33081">
            <v>4490470.2710000006</v>
          </cell>
          <cell r="N33081">
            <v>4525356.6689999979</v>
          </cell>
          <cell r="O33081">
            <v>4564547.7162999995</v>
          </cell>
          <cell r="P33081">
            <v>2764189.6950999964</v>
          </cell>
          <cell r="Q33081">
            <v>6021388.9659999991</v>
          </cell>
        </row>
        <row r="33082">
          <cell r="C33082">
            <v>10.009999999999831</v>
          </cell>
          <cell r="D33082">
            <v>15473070.68000003</v>
          </cell>
          <cell r="E33082">
            <v>632440232.00999308</v>
          </cell>
          <cell r="F33082">
            <v>196403930.00999856</v>
          </cell>
          <cell r="G33082">
            <v>228574623.00999743</v>
          </cell>
          <cell r="H33082">
            <v>384287025.00999463</v>
          </cell>
          <cell r="I33082">
            <v>510140133.00999361</v>
          </cell>
          <cell r="J33082">
            <v>88813654.209999874</v>
          </cell>
          <cell r="K33082">
            <v>42130083.609999947</v>
          </cell>
          <cell r="L33082">
            <v>17652618.170000087</v>
          </cell>
          <cell r="M33082">
            <v>2935556.8649999909</v>
          </cell>
          <cell r="N33082">
            <v>2054431.4030000016</v>
          </cell>
          <cell r="O33082">
            <v>3094457.0559999971</v>
          </cell>
          <cell r="P33082">
            <v>2657477.9400000013</v>
          </cell>
          <cell r="Q33082">
            <v>1223314.7122000002</v>
          </cell>
        </row>
        <row r="33083">
          <cell r="C33083">
            <v>10.009999999999831</v>
          </cell>
          <cell r="D33083">
            <v>497356.55000000342</v>
          </cell>
          <cell r="E33083">
            <v>90562431.009999931</v>
          </cell>
          <cell r="F33083">
            <v>1390295060.0099916</v>
          </cell>
          <cell r="G33083">
            <v>159881714.01000047</v>
          </cell>
          <cell r="H33083">
            <v>174494884.00999957</v>
          </cell>
          <cell r="I33083">
            <v>174787363.80999959</v>
          </cell>
          <cell r="J33083">
            <v>224671818.00999755</v>
          </cell>
          <cell r="K33083">
            <v>34077950.470000118</v>
          </cell>
          <cell r="L33083">
            <v>13820848.694000037</v>
          </cell>
          <cell r="M33083">
            <v>7996324.7049999963</v>
          </cell>
          <cell r="N33083">
            <v>485203.34000000363</v>
          </cell>
          <cell r="O33083">
            <v>1177049.9310000022</v>
          </cell>
          <cell r="P33083">
            <v>669340.6586000009</v>
          </cell>
          <cell r="Q33083">
            <v>995900.79198000114</v>
          </cell>
        </row>
        <row r="33084">
          <cell r="C33084">
            <v>10.009999999999831</v>
          </cell>
          <cell r="D33084">
            <v>2176131.8437599996</v>
          </cell>
          <cell r="E33084">
            <v>28170152.85000011</v>
          </cell>
          <cell r="F33084">
            <v>549073706.00999343</v>
          </cell>
          <cell r="G33084">
            <v>899023001.00999224</v>
          </cell>
          <cell r="H33084">
            <v>215492501.00999784</v>
          </cell>
          <cell r="I33084">
            <v>147563028.91000128</v>
          </cell>
          <cell r="J33084">
            <v>122129148.21000192</v>
          </cell>
          <cell r="K33084">
            <v>97250345.91000019</v>
          </cell>
          <cell r="L33084">
            <v>21756105.0200001</v>
          </cell>
          <cell r="M33084">
            <v>7215204.828999999</v>
          </cell>
          <cell r="N33084">
            <v>5605538.0329999831</v>
          </cell>
          <cell r="O33084">
            <v>493501.1610000045</v>
          </cell>
          <cell r="P33084">
            <v>244975.31290000165</v>
          </cell>
          <cell r="Q33084">
            <v>126429.88069999867</v>
          </cell>
        </row>
        <row r="33085">
          <cell r="C33085">
            <v>10.009999999999831</v>
          </cell>
          <cell r="D33085">
            <v>1297287.3090000034</v>
          </cell>
          <cell r="E33085">
            <v>13801701.367000034</v>
          </cell>
          <cell r="F33085">
            <v>115017723.71000156</v>
          </cell>
          <cell r="G33085">
            <v>1216103650.0099919</v>
          </cell>
          <cell r="H33085">
            <v>506565156.00999361</v>
          </cell>
          <cell r="I33085">
            <v>104803470.51000091</v>
          </cell>
          <cell r="J33085">
            <v>81982744.709999725</v>
          </cell>
          <cell r="K33085">
            <v>60624830.609999724</v>
          </cell>
          <cell r="L33085">
            <v>25893995.1100001</v>
          </cell>
          <cell r="M33085">
            <v>4271129.1439999891</v>
          </cell>
          <cell r="N33085">
            <v>1098497.8140000021</v>
          </cell>
          <cell r="O33085">
            <v>362962.7136000024</v>
          </cell>
          <cell r="P33085">
            <v>636166.82200000354</v>
          </cell>
          <cell r="Q33085">
            <v>496008.41700000217</v>
          </cell>
        </row>
        <row r="33086">
          <cell r="C33086">
            <v>695024.07700000249</v>
          </cell>
          <cell r="D33086">
            <v>10900812.700000033</v>
          </cell>
          <cell r="E33086">
            <v>12311938.070000032</v>
          </cell>
          <cell r="F33086">
            <v>18362616.070000064</v>
          </cell>
          <cell r="G33086">
            <v>157598985.01000059</v>
          </cell>
          <cell r="H33086">
            <v>916763100.00999224</v>
          </cell>
          <cell r="I33086">
            <v>422457032.00999421</v>
          </cell>
          <cell r="J33086">
            <v>93181390.309999973</v>
          </cell>
          <cell r="K33086">
            <v>52142666.209999889</v>
          </cell>
          <cell r="L33086">
            <v>52991770.709999844</v>
          </cell>
          <cell r="M33086">
            <v>10059287.879999997</v>
          </cell>
          <cell r="N33086">
            <v>2908105.3174999948</v>
          </cell>
          <cell r="O33086">
            <v>842910.4960000033</v>
          </cell>
          <cell r="P33086">
            <v>10.009999999999831</v>
          </cell>
          <cell r="Q33086">
            <v>10.009999999999831</v>
          </cell>
        </row>
        <row r="33087">
          <cell r="C33087">
            <v>3476126.5099999919</v>
          </cell>
          <cell r="D33087">
            <v>247726422.00999692</v>
          </cell>
          <cell r="E33087">
            <v>85517629.109999761</v>
          </cell>
          <cell r="F33087">
            <v>101053199.11000073</v>
          </cell>
          <cell r="G33087">
            <v>135160730.71000224</v>
          </cell>
          <cell r="H33087">
            <v>551129278.00999343</v>
          </cell>
          <cell r="I33087">
            <v>597816179.0099932</v>
          </cell>
          <cell r="J33087">
            <v>123958081.91000207</v>
          </cell>
          <cell r="K33087">
            <v>52764647.30999992</v>
          </cell>
          <cell r="L33087">
            <v>38639087.410000019</v>
          </cell>
          <cell r="M33087">
            <v>27260537.210000116</v>
          </cell>
          <cell r="N33087">
            <v>6787570.8090000022</v>
          </cell>
          <cell r="O33087">
            <v>1787349.2597999987</v>
          </cell>
          <cell r="P33087">
            <v>1134716.9380000029</v>
          </cell>
          <cell r="Q33087">
            <v>10.009999999999831</v>
          </cell>
        </row>
        <row r="33088">
          <cell r="C33088">
            <v>10.009999999999831</v>
          </cell>
          <cell r="D33088">
            <v>111454376.41000131</v>
          </cell>
          <cell r="E33088">
            <v>1296951490.0099919</v>
          </cell>
          <cell r="F33088">
            <v>144173547.71000153</v>
          </cell>
          <cell r="G33088">
            <v>110067421.91000135</v>
          </cell>
          <cell r="H33088">
            <v>107224523.81000115</v>
          </cell>
          <cell r="I33088">
            <v>309628227.00999564</v>
          </cell>
          <cell r="J33088">
            <v>296046660.00999588</v>
          </cell>
          <cell r="K33088">
            <v>72136752.109999761</v>
          </cell>
          <cell r="L33088">
            <v>26546165.710000101</v>
          </cell>
          <cell r="M33088">
            <v>16152710.330000058</v>
          </cell>
          <cell r="N33088">
            <v>8510700.1799999941</v>
          </cell>
          <cell r="O33088">
            <v>2052297.4350000012</v>
          </cell>
          <cell r="P33088">
            <v>10.009999999999831</v>
          </cell>
          <cell r="Q33088">
            <v>420558.35700000316</v>
          </cell>
        </row>
        <row r="33089">
          <cell r="C33089">
            <v>10.009999999999831</v>
          </cell>
          <cell r="D33089">
            <v>62263751.709999703</v>
          </cell>
          <cell r="E33089">
            <v>174468598.0099996</v>
          </cell>
          <cell r="F33089">
            <v>1035401758.009992</v>
          </cell>
          <cell r="G33089">
            <v>183671217.00999913</v>
          </cell>
          <cell r="H33089">
            <v>70439397.709999695</v>
          </cell>
          <cell r="I33089">
            <v>79535291.20999971</v>
          </cell>
          <cell r="J33089">
            <v>141917897.01000169</v>
          </cell>
          <cell r="K33089">
            <v>81128750.609999746</v>
          </cell>
          <cell r="L33089">
            <v>16332880.010000052</v>
          </cell>
          <cell r="M33089">
            <v>11268962.820000021</v>
          </cell>
          <cell r="N33089">
            <v>4077990.3750000028</v>
          </cell>
          <cell r="O33089">
            <v>5964372.7909999965</v>
          </cell>
          <cell r="P33089">
            <v>1022329.7030000021</v>
          </cell>
          <cell r="Q33089">
            <v>10.009999999999831</v>
          </cell>
        </row>
        <row r="33090">
          <cell r="C33090">
            <v>0</v>
          </cell>
          <cell r="D33090">
            <v>25232198.769999992</v>
          </cell>
          <cell r="E33090">
            <v>86614446.099999934</v>
          </cell>
          <cell r="F33090">
            <v>263022799</v>
          </cell>
          <cell r="G33090">
            <v>1473087580</v>
          </cell>
          <cell r="H33090">
            <v>227246260</v>
          </cell>
          <cell r="I33090">
            <v>29365171.410000023</v>
          </cell>
          <cell r="J33090">
            <v>45350426.099999987</v>
          </cell>
          <cell r="K33090">
            <v>63553232.300000004</v>
          </cell>
          <cell r="L33090">
            <v>42627308.700000048</v>
          </cell>
          <cell r="M33090">
            <v>18819884.963999994</v>
          </cell>
          <cell r="N33090">
            <v>5427190.2689999985</v>
          </cell>
          <cell r="O33090">
            <v>8562165.3170000035</v>
          </cell>
          <cell r="P33090">
            <v>2600553.2520000008</v>
          </cell>
          <cell r="Q33090">
            <v>360089.97399999993</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D022-3210-BE47-8FDE-C2E7FD06DEA6}">
  <dimension ref="A1:AR64"/>
  <sheetViews>
    <sheetView topLeftCell="A42" workbookViewId="0">
      <selection activeCell="O58" sqref="O58"/>
    </sheetView>
  </sheetViews>
  <sheetFormatPr baseColWidth="10" defaultRowHeight="16" x14ac:dyDescent="0.2"/>
  <sheetData>
    <row r="1" spans="1:44" x14ac:dyDescent="0.2">
      <c r="B1">
        <v>1982</v>
      </c>
      <c r="C1">
        <v>1983</v>
      </c>
      <c r="D1">
        <v>1984</v>
      </c>
      <c r="E1">
        <v>1985</v>
      </c>
      <c r="F1">
        <v>1986</v>
      </c>
      <c r="G1">
        <v>1987</v>
      </c>
      <c r="H1">
        <v>1988</v>
      </c>
      <c r="I1">
        <v>1989</v>
      </c>
      <c r="J1">
        <v>1990</v>
      </c>
      <c r="K1">
        <v>1991</v>
      </c>
      <c r="L1">
        <v>1992</v>
      </c>
      <c r="M1">
        <v>1993</v>
      </c>
      <c r="N1">
        <v>1994</v>
      </c>
      <c r="O1">
        <v>1995</v>
      </c>
      <c r="P1">
        <v>1996</v>
      </c>
      <c r="Q1">
        <v>1997</v>
      </c>
      <c r="R1">
        <v>1998</v>
      </c>
      <c r="S1">
        <v>1999</v>
      </c>
      <c r="T1">
        <v>2000</v>
      </c>
      <c r="U1">
        <v>2001</v>
      </c>
      <c r="V1">
        <v>2002</v>
      </c>
      <c r="W1">
        <v>2003</v>
      </c>
      <c r="X1">
        <v>2004</v>
      </c>
      <c r="Y1">
        <v>2005</v>
      </c>
      <c r="Z1">
        <v>2006</v>
      </c>
      <c r="AA1">
        <v>2007</v>
      </c>
      <c r="AB1">
        <v>2008</v>
      </c>
      <c r="AC1">
        <v>2009</v>
      </c>
      <c r="AD1">
        <v>2010</v>
      </c>
      <c r="AE1">
        <v>2011</v>
      </c>
      <c r="AF1">
        <v>2012</v>
      </c>
      <c r="AG1">
        <v>2013</v>
      </c>
      <c r="AH1">
        <v>2014</v>
      </c>
      <c r="AI1">
        <v>2015</v>
      </c>
      <c r="AJ1">
        <v>2016</v>
      </c>
      <c r="AK1">
        <v>2017</v>
      </c>
      <c r="AL1">
        <v>2018</v>
      </c>
      <c r="AM1">
        <v>2019</v>
      </c>
      <c r="AN1">
        <v>2020</v>
      </c>
      <c r="AO1">
        <v>2021</v>
      </c>
      <c r="AP1">
        <v>2022</v>
      </c>
      <c r="AQ1">
        <v>2023</v>
      </c>
      <c r="AR1">
        <v>2024</v>
      </c>
    </row>
    <row r="2" spans="1:44" x14ac:dyDescent="0.2">
      <c r="A2">
        <v>1</v>
      </c>
      <c r="B2">
        <v>2.6205768364266198E-2</v>
      </c>
      <c r="C2">
        <v>1.6466600545255703E-2</v>
      </c>
      <c r="D2">
        <v>1.6306697209876302E-2</v>
      </c>
      <c r="E2">
        <v>1.7032290759062201E-2</v>
      </c>
      <c r="F2">
        <v>1.2679100930007101E-2</v>
      </c>
      <c r="G2">
        <v>2.5633853765877099E-2</v>
      </c>
      <c r="H2">
        <v>1.6132697573974699E-2</v>
      </c>
      <c r="I2">
        <v>1.8833545138204903E-2</v>
      </c>
      <c r="J2">
        <v>1.44132641492724E-2</v>
      </c>
      <c r="K2">
        <v>2.0605993494384699E-2</v>
      </c>
      <c r="L2">
        <v>1.6772385234901103E-2</v>
      </c>
      <c r="M2">
        <v>1.2209558488244201E-2</v>
      </c>
      <c r="N2">
        <v>1.7732800814225701E-2</v>
      </c>
      <c r="O2">
        <v>1.7411934302708498E-2</v>
      </c>
      <c r="P2">
        <v>1.8715706726376201E-2</v>
      </c>
      <c r="Q2">
        <v>1.54124721885033E-2</v>
      </c>
      <c r="R2">
        <v>1.4883778028028701E-2</v>
      </c>
      <c r="S2">
        <v>1.3097441240666401E-2</v>
      </c>
      <c r="T2">
        <v>1.1637050412831201E-2</v>
      </c>
      <c r="U2">
        <v>1.4819031887871099E-2</v>
      </c>
      <c r="V2">
        <v>1.2825706769882199E-2</v>
      </c>
      <c r="W2">
        <v>2.1351905232043302E-2</v>
      </c>
      <c r="X2">
        <v>1.9468920937720201E-2</v>
      </c>
      <c r="Y2">
        <v>2.0195642553592102E-2</v>
      </c>
      <c r="Z2">
        <v>9.3771807921347386E-3</v>
      </c>
      <c r="AA2">
        <v>1.25130475669441E-2</v>
      </c>
      <c r="AB2">
        <v>1.2618843909317799E-2</v>
      </c>
      <c r="AC2">
        <v>1.10475791946679E-2</v>
      </c>
      <c r="AD2">
        <v>1.75370994367555E-2</v>
      </c>
      <c r="AE2">
        <v>1.49076731625563E-2</v>
      </c>
      <c r="AF2">
        <v>1.3099156160992401E-2</v>
      </c>
      <c r="AG2">
        <v>1.5229169150546401E-2</v>
      </c>
      <c r="AH2">
        <v>1.66069102402552E-2</v>
      </c>
      <c r="AI2">
        <v>1.7457806788171101E-2</v>
      </c>
      <c r="AJ2">
        <v>2.1930008867307501E-2</v>
      </c>
      <c r="AK2">
        <v>2.0955313855185502E-2</v>
      </c>
      <c r="AL2">
        <v>2.2427235127942598E-2</v>
      </c>
      <c r="AM2">
        <v>2.1557385851708299E-2</v>
      </c>
      <c r="AN2" t="s">
        <v>88</v>
      </c>
      <c r="AO2">
        <v>2.2498680976554802E-2</v>
      </c>
      <c r="AP2">
        <v>1.7285352006024102E-2</v>
      </c>
      <c r="AQ2">
        <v>1.6290282683347201E-2</v>
      </c>
      <c r="AR2">
        <v>1.7541583297838698E-2</v>
      </c>
    </row>
    <row r="3" spans="1:44" x14ac:dyDescent="0.2">
      <c r="A3">
        <v>2</v>
      </c>
      <c r="B3">
        <v>7.7368660781642007E-2</v>
      </c>
      <c r="C3">
        <v>0.10462804434456</v>
      </c>
      <c r="D3">
        <v>6.7560012997084196E-2</v>
      </c>
      <c r="E3">
        <v>8.2113336681314E-2</v>
      </c>
      <c r="F3">
        <v>6.2722584755181401E-2</v>
      </c>
      <c r="G3">
        <v>0.106461679611092</v>
      </c>
      <c r="H3">
        <v>9.5171864701778602E-2</v>
      </c>
      <c r="I3">
        <v>8.9662269608068904E-2</v>
      </c>
      <c r="J3">
        <v>0.17105638557615502</v>
      </c>
      <c r="K3">
        <v>0.13638903554405599</v>
      </c>
      <c r="L3">
        <v>0.129732207909415</v>
      </c>
      <c r="M3">
        <v>0.10251025717031201</v>
      </c>
      <c r="N3">
        <v>8.9098398304678195E-2</v>
      </c>
      <c r="O3">
        <v>6.3233780724699096E-2</v>
      </c>
      <c r="P3">
        <v>8.0421813094313802E-2</v>
      </c>
      <c r="Q3">
        <v>8.3028836676808396E-2</v>
      </c>
      <c r="R3">
        <v>7.6274765012391693E-2</v>
      </c>
      <c r="S3">
        <v>9.0593728091038495E-2</v>
      </c>
      <c r="T3">
        <v>9.0123892662997904E-2</v>
      </c>
      <c r="U3">
        <v>7.5871476896642809E-2</v>
      </c>
      <c r="V3">
        <v>9.3839210887065608E-2</v>
      </c>
      <c r="W3">
        <v>0.11382481626350599</v>
      </c>
      <c r="X3">
        <v>0.103594552201352</v>
      </c>
      <c r="Y3">
        <v>0.10749328969810899</v>
      </c>
      <c r="Z3">
        <v>9.9581012409287989E-2</v>
      </c>
      <c r="AA3">
        <v>0.102927192098167</v>
      </c>
      <c r="AB3">
        <v>6.0552624872757498E-2</v>
      </c>
      <c r="AC3">
        <v>6.6319807055085903E-2</v>
      </c>
      <c r="AD3">
        <v>8.4274742792885604E-2</v>
      </c>
      <c r="AE3">
        <v>8.2344510607901503E-2</v>
      </c>
      <c r="AF3">
        <v>7.92773651107858E-2</v>
      </c>
      <c r="AG3">
        <v>8.0877861310907309E-2</v>
      </c>
      <c r="AH3">
        <v>0.113968322273358</v>
      </c>
      <c r="AI3">
        <v>8.7281454053534796E-2</v>
      </c>
      <c r="AJ3">
        <v>8.1925660253933108E-2</v>
      </c>
      <c r="AK3">
        <v>0.104074519010863</v>
      </c>
      <c r="AL3">
        <v>9.5396352387455197E-2</v>
      </c>
      <c r="AM3">
        <v>0.11335570364678201</v>
      </c>
      <c r="AN3" t="s">
        <v>88</v>
      </c>
      <c r="AO3">
        <v>0.10247386266333901</v>
      </c>
      <c r="AP3">
        <v>0.117262349619111</v>
      </c>
      <c r="AQ3">
        <v>0.117301585858891</v>
      </c>
      <c r="AR3">
        <v>9.4822856331877009E-2</v>
      </c>
    </row>
    <row r="4" spans="1:44" x14ac:dyDescent="0.2">
      <c r="A4">
        <v>3</v>
      </c>
      <c r="B4">
        <v>0.17984087789759201</v>
      </c>
      <c r="C4">
        <v>0.18543451673570602</v>
      </c>
      <c r="D4">
        <v>0.19641513374278302</v>
      </c>
      <c r="E4">
        <v>0.21258432216551099</v>
      </c>
      <c r="F4">
        <v>0.145053920787659</v>
      </c>
      <c r="G4">
        <v>0.24569976022906598</v>
      </c>
      <c r="H4">
        <v>0.27475098279599203</v>
      </c>
      <c r="I4">
        <v>0.16816857129782301</v>
      </c>
      <c r="J4">
        <v>0.18121030985172101</v>
      </c>
      <c r="K4">
        <v>0.19937223564649698</v>
      </c>
      <c r="L4">
        <v>0.29996991458359501</v>
      </c>
      <c r="M4">
        <v>0.28949641197096299</v>
      </c>
      <c r="N4">
        <v>0.227857636232522</v>
      </c>
      <c r="O4">
        <v>0.14533530341640802</v>
      </c>
      <c r="P4">
        <v>0.15087054440183201</v>
      </c>
      <c r="Q4">
        <v>0.20099866696827701</v>
      </c>
      <c r="R4">
        <v>0.194545172811006</v>
      </c>
      <c r="S4">
        <v>0.20558330035890698</v>
      </c>
      <c r="T4">
        <v>0.23149510165580101</v>
      </c>
      <c r="U4">
        <v>0.18016288095229399</v>
      </c>
      <c r="V4">
        <v>0.25933848334669102</v>
      </c>
      <c r="W4">
        <v>0.287772766098782</v>
      </c>
      <c r="X4">
        <v>0.28146998093200604</v>
      </c>
      <c r="Y4">
        <v>0.237541588419903</v>
      </c>
      <c r="Z4">
        <v>0.18948027826053201</v>
      </c>
      <c r="AA4">
        <v>0.28960623473035002</v>
      </c>
      <c r="AB4">
        <v>0.25535377969918799</v>
      </c>
      <c r="AC4">
        <v>0.249929732676478</v>
      </c>
      <c r="AD4">
        <v>0.26608799640658903</v>
      </c>
      <c r="AE4">
        <v>0.22974241056456299</v>
      </c>
      <c r="AF4">
        <v>0.20164656830532299</v>
      </c>
      <c r="AG4">
        <v>0.21232815950970998</v>
      </c>
      <c r="AH4">
        <v>0.25779954753867101</v>
      </c>
      <c r="AI4">
        <v>0.332406769419481</v>
      </c>
      <c r="AJ4">
        <v>0.29884989882413499</v>
      </c>
      <c r="AK4">
        <v>0.25368745350981298</v>
      </c>
      <c r="AL4">
        <v>0.225729313732495</v>
      </c>
      <c r="AM4">
        <v>0.29701389118909399</v>
      </c>
      <c r="AN4" t="s">
        <v>88</v>
      </c>
      <c r="AO4">
        <v>0.23874587130102401</v>
      </c>
      <c r="AP4">
        <v>0.26733573087300799</v>
      </c>
      <c r="AQ4">
        <v>0.27139620164422601</v>
      </c>
      <c r="AR4">
        <v>0.32923135977132301</v>
      </c>
    </row>
    <row r="5" spans="1:44" x14ac:dyDescent="0.2">
      <c r="A5">
        <v>4</v>
      </c>
      <c r="B5">
        <v>0.36696322655290403</v>
      </c>
      <c r="C5">
        <v>0.361183067278183</v>
      </c>
      <c r="D5">
        <v>0.30668409657471701</v>
      </c>
      <c r="E5">
        <v>0.336327375486066</v>
      </c>
      <c r="F5">
        <v>0.32711326428707899</v>
      </c>
      <c r="G5">
        <v>0.293843101850705</v>
      </c>
      <c r="H5">
        <v>0.32317442153322801</v>
      </c>
      <c r="I5">
        <v>0.30527029705757297</v>
      </c>
      <c r="J5">
        <v>0.35206067186959999</v>
      </c>
      <c r="K5">
        <v>0.35376234902909998</v>
      </c>
      <c r="L5">
        <v>0.40907178774926095</v>
      </c>
      <c r="M5">
        <v>0.46988782993348799</v>
      </c>
      <c r="N5">
        <v>0.41442535474540698</v>
      </c>
      <c r="O5">
        <v>0.33988341570147995</v>
      </c>
      <c r="P5">
        <v>0.299672504634034</v>
      </c>
      <c r="Q5">
        <v>0.30008810306300898</v>
      </c>
      <c r="R5">
        <v>0.315566630711546</v>
      </c>
      <c r="S5">
        <v>0.363419354813868</v>
      </c>
      <c r="T5">
        <v>0.43161498121500602</v>
      </c>
      <c r="U5">
        <v>0.37537758285761297</v>
      </c>
      <c r="V5">
        <v>0.38673792385268202</v>
      </c>
      <c r="W5">
        <v>0.45095919944241897</v>
      </c>
      <c r="X5">
        <v>0.449640783956059</v>
      </c>
      <c r="Y5">
        <v>0.41234004748751502</v>
      </c>
      <c r="Z5">
        <v>0.43836275376263001</v>
      </c>
      <c r="AA5">
        <v>0.51464886438966007</v>
      </c>
      <c r="AB5">
        <v>0.47399979563515399</v>
      </c>
      <c r="AC5">
        <v>0.50350271817468895</v>
      </c>
      <c r="AD5">
        <v>0.51878576457361203</v>
      </c>
      <c r="AE5">
        <v>0.511851880164921</v>
      </c>
      <c r="AF5">
        <v>0.42138328447582596</v>
      </c>
      <c r="AG5">
        <v>0.50512228336271103</v>
      </c>
      <c r="AH5">
        <v>0.45087539746701799</v>
      </c>
      <c r="AI5">
        <v>0.44892154926996397</v>
      </c>
      <c r="AJ5">
        <v>0.53027141052084203</v>
      </c>
      <c r="AK5">
        <v>0.47203782276432005</v>
      </c>
      <c r="AL5">
        <v>0.43454261822538504</v>
      </c>
      <c r="AM5">
        <v>0.50094768444623794</v>
      </c>
      <c r="AN5" t="s">
        <v>88</v>
      </c>
      <c r="AO5">
        <v>0.446959989078489</v>
      </c>
      <c r="AP5">
        <v>0.443188646870046</v>
      </c>
      <c r="AQ5">
        <v>0.41687564723238801</v>
      </c>
      <c r="AR5">
        <v>0.47575691883218002</v>
      </c>
    </row>
    <row r="6" spans="1:44" x14ac:dyDescent="0.2">
      <c r="A6">
        <v>5</v>
      </c>
      <c r="B6">
        <v>0.54007476786386599</v>
      </c>
      <c r="C6">
        <v>0.52095705984015395</v>
      </c>
      <c r="D6">
        <v>0.48488267115630102</v>
      </c>
      <c r="E6">
        <v>0.47324341363533901</v>
      </c>
      <c r="F6">
        <v>0.41958097808419803</v>
      </c>
      <c r="G6">
        <v>0.42630491922854202</v>
      </c>
      <c r="H6">
        <v>0.42643288567465498</v>
      </c>
      <c r="I6">
        <v>0.39071365194677599</v>
      </c>
      <c r="J6">
        <v>0.43324722734765103</v>
      </c>
      <c r="K6">
        <v>0.56350198644562199</v>
      </c>
      <c r="L6">
        <v>0.50467968604729596</v>
      </c>
      <c r="M6">
        <v>0.52522104180655105</v>
      </c>
      <c r="N6">
        <v>0.57280505462053</v>
      </c>
      <c r="O6">
        <v>0.48033315774494995</v>
      </c>
      <c r="P6">
        <v>0.50891044645156602</v>
      </c>
      <c r="Q6">
        <v>0.36966813629171297</v>
      </c>
      <c r="R6">
        <v>0.45714747388997101</v>
      </c>
      <c r="S6">
        <v>0.41993859568111203</v>
      </c>
      <c r="T6">
        <v>0.47182515313344997</v>
      </c>
      <c r="U6">
        <v>0.54885313376823397</v>
      </c>
      <c r="V6">
        <v>0.53331987104007805</v>
      </c>
      <c r="W6">
        <v>0.64469695009781802</v>
      </c>
      <c r="X6">
        <v>0.591866428512558</v>
      </c>
      <c r="Y6">
        <v>0.553781217024505</v>
      </c>
      <c r="Z6">
        <v>0.61177803495514504</v>
      </c>
      <c r="AA6">
        <v>0.63919193826757892</v>
      </c>
      <c r="AB6">
        <v>0.61003273314189399</v>
      </c>
      <c r="AC6">
        <v>0.69671087470706006</v>
      </c>
      <c r="AD6">
        <v>0.69009796610841201</v>
      </c>
      <c r="AE6">
        <v>0.66165793520262395</v>
      </c>
      <c r="AF6">
        <v>0.61116787481050405</v>
      </c>
      <c r="AG6">
        <v>0.58176433935109906</v>
      </c>
      <c r="AH6">
        <v>0.58217253684707493</v>
      </c>
      <c r="AI6">
        <v>0.590334733200374</v>
      </c>
      <c r="AJ6">
        <v>0.60493638433691299</v>
      </c>
      <c r="AK6">
        <v>0.63360878671444798</v>
      </c>
      <c r="AL6">
        <v>0.59955498778441407</v>
      </c>
      <c r="AM6">
        <v>0.63674065435848404</v>
      </c>
      <c r="AN6" t="s">
        <v>88</v>
      </c>
      <c r="AO6">
        <v>0.58457981401805204</v>
      </c>
      <c r="AP6">
        <v>0.59097485324630095</v>
      </c>
      <c r="AQ6">
        <v>0.533431940571792</v>
      </c>
      <c r="AR6">
        <v>0.578288017254322</v>
      </c>
    </row>
    <row r="7" spans="1:44" x14ac:dyDescent="0.2">
      <c r="A7">
        <v>6</v>
      </c>
      <c r="B7">
        <v>0.89063094342744098</v>
      </c>
      <c r="C7">
        <v>0.71594416244669701</v>
      </c>
      <c r="D7">
        <v>0.59752616392926805</v>
      </c>
      <c r="E7">
        <v>0.68096711221311401</v>
      </c>
      <c r="F7">
        <v>0.6112776391219199</v>
      </c>
      <c r="G7">
        <v>0.52330365475881002</v>
      </c>
      <c r="H7">
        <v>0.50128528271725903</v>
      </c>
      <c r="I7">
        <v>0.50501530247354598</v>
      </c>
      <c r="J7">
        <v>0.54502220175678895</v>
      </c>
      <c r="K7">
        <v>0.637942100386374</v>
      </c>
      <c r="L7">
        <v>0.58947542604562297</v>
      </c>
      <c r="M7">
        <v>0.645431589991314</v>
      </c>
      <c r="N7">
        <v>0.70886323807506302</v>
      </c>
      <c r="O7">
        <v>0.65684407837120895</v>
      </c>
      <c r="P7">
        <v>0.63350346092492493</v>
      </c>
      <c r="Q7">
        <v>0.60630300299542206</v>
      </c>
      <c r="R7">
        <v>0.52549741349953005</v>
      </c>
      <c r="S7">
        <v>0.572290121019844</v>
      </c>
      <c r="T7">
        <v>0.56671080329900703</v>
      </c>
      <c r="U7">
        <v>0.69227147030723202</v>
      </c>
      <c r="V7">
        <v>0.67867990887331997</v>
      </c>
      <c r="W7">
        <v>0.75425557112243402</v>
      </c>
      <c r="X7">
        <v>0.72534732833353299</v>
      </c>
      <c r="Y7">
        <v>0.66987158075921194</v>
      </c>
      <c r="Z7">
        <v>0.6894121222865861</v>
      </c>
      <c r="AA7">
        <v>0.80280689443846698</v>
      </c>
      <c r="AB7">
        <v>0.74239033290383205</v>
      </c>
      <c r="AC7">
        <v>0.79058750932285604</v>
      </c>
      <c r="AD7">
        <v>0.88848652686940499</v>
      </c>
      <c r="AE7">
        <v>0.77502012389043606</v>
      </c>
      <c r="AF7">
        <v>0.77438195742780291</v>
      </c>
      <c r="AG7">
        <v>0.736182536677226</v>
      </c>
      <c r="AH7">
        <v>0.72889451597298605</v>
      </c>
      <c r="AI7">
        <v>0.68935600956626797</v>
      </c>
      <c r="AJ7">
        <v>0.700503908397349</v>
      </c>
      <c r="AK7">
        <v>0.67283381048850699</v>
      </c>
      <c r="AL7">
        <v>0.695866062213085</v>
      </c>
      <c r="AM7">
        <v>0.74142538910803102</v>
      </c>
      <c r="AN7" t="s">
        <v>88</v>
      </c>
      <c r="AO7">
        <v>0.71277142822520501</v>
      </c>
      <c r="AP7">
        <v>0.70946782361152705</v>
      </c>
      <c r="AQ7">
        <v>0.66030587433237897</v>
      </c>
      <c r="AR7">
        <v>0.61925245935637196</v>
      </c>
    </row>
    <row r="8" spans="1:44" x14ac:dyDescent="0.2">
      <c r="A8">
        <v>7</v>
      </c>
      <c r="B8">
        <v>1.20376535518445</v>
      </c>
      <c r="C8">
        <v>1.0203394070173701</v>
      </c>
      <c r="D8">
        <v>0.93047187170983403</v>
      </c>
      <c r="E8">
        <v>0.89133258231078105</v>
      </c>
      <c r="F8">
        <v>0.81913046383286703</v>
      </c>
      <c r="G8">
        <v>0.69169735568067703</v>
      </c>
      <c r="H8">
        <v>0.66056901121061007</v>
      </c>
      <c r="I8">
        <v>0.71004223768709795</v>
      </c>
      <c r="J8">
        <v>0.62258190438863592</v>
      </c>
      <c r="K8">
        <v>0.72004131259222692</v>
      </c>
      <c r="L8">
        <v>0.77752687424981404</v>
      </c>
      <c r="M8">
        <v>0.73919060945562209</v>
      </c>
      <c r="N8">
        <v>0.74684259874294501</v>
      </c>
      <c r="O8">
        <v>0.68022790527037003</v>
      </c>
      <c r="P8">
        <v>0.78004481540809101</v>
      </c>
      <c r="Q8">
        <v>0.749874584609312</v>
      </c>
      <c r="R8">
        <v>0.84027326560066695</v>
      </c>
      <c r="S8">
        <v>0.685350405970655</v>
      </c>
      <c r="T8">
        <v>0.70561068723199605</v>
      </c>
      <c r="U8">
        <v>0.80503041781290408</v>
      </c>
      <c r="V8">
        <v>0.74603496740305608</v>
      </c>
      <c r="W8">
        <v>0.83725454139808198</v>
      </c>
      <c r="X8">
        <v>0.84710008209584697</v>
      </c>
      <c r="Y8">
        <v>0.84306256869985596</v>
      </c>
      <c r="Z8">
        <v>0.82408302138409795</v>
      </c>
      <c r="AA8">
        <v>0.90530019920125093</v>
      </c>
      <c r="AB8">
        <v>0.86404741692115294</v>
      </c>
      <c r="AC8">
        <v>0.99411662900086606</v>
      </c>
      <c r="AD8">
        <v>1.08394352288088</v>
      </c>
      <c r="AE8">
        <v>0.92435939630290598</v>
      </c>
      <c r="AF8">
        <v>0.92079346953730501</v>
      </c>
      <c r="AG8">
        <v>0.97732283947128995</v>
      </c>
      <c r="AH8">
        <v>0.80253578436823203</v>
      </c>
      <c r="AI8">
        <v>0.795072872581293</v>
      </c>
      <c r="AJ8">
        <v>0.77865002879816092</v>
      </c>
      <c r="AK8">
        <v>0.75734475165732296</v>
      </c>
      <c r="AL8">
        <v>0.77650391912567707</v>
      </c>
      <c r="AM8">
        <v>0.83064097017957794</v>
      </c>
      <c r="AN8" t="s">
        <v>88</v>
      </c>
      <c r="AO8">
        <v>0.80419877305086007</v>
      </c>
      <c r="AP8">
        <v>0.78059251084425296</v>
      </c>
      <c r="AQ8">
        <v>0.80251331570593698</v>
      </c>
      <c r="AR8">
        <v>0.70358279240673904</v>
      </c>
    </row>
    <row r="9" spans="1:44" x14ac:dyDescent="0.2">
      <c r="A9">
        <v>8</v>
      </c>
      <c r="B9">
        <v>1.36478296920046</v>
      </c>
      <c r="C9">
        <v>1.3065891866580801</v>
      </c>
      <c r="D9">
        <v>1.37812076035674</v>
      </c>
      <c r="E9">
        <v>1.2315978795675901</v>
      </c>
      <c r="F9">
        <v>1.0295669212152501</v>
      </c>
      <c r="G9">
        <v>0.82563259614139894</v>
      </c>
      <c r="H9">
        <v>0.87735348497564603</v>
      </c>
      <c r="I9">
        <v>0.80356768305916604</v>
      </c>
      <c r="J9">
        <v>0.761558106201493</v>
      </c>
      <c r="K9">
        <v>0.8170110347737819</v>
      </c>
      <c r="L9">
        <v>0.8699992527433581</v>
      </c>
      <c r="M9">
        <v>0.86636090131699595</v>
      </c>
      <c r="N9">
        <v>1.0865221926950901</v>
      </c>
      <c r="O9">
        <v>0.89685029471763</v>
      </c>
      <c r="P9">
        <v>0.87126710610321401</v>
      </c>
      <c r="Q9">
        <v>0.86803150650319605</v>
      </c>
      <c r="R9">
        <v>0.93873483161526305</v>
      </c>
      <c r="S9">
        <v>0.89972289629410396</v>
      </c>
      <c r="T9">
        <v>0.799947258819664</v>
      </c>
      <c r="U9">
        <v>0.87329105390616302</v>
      </c>
      <c r="V9">
        <v>0.92029674235794101</v>
      </c>
      <c r="W9">
        <v>0.96355008364152195</v>
      </c>
      <c r="X9">
        <v>0.96588868931069394</v>
      </c>
      <c r="Y9">
        <v>0.95761748119274903</v>
      </c>
      <c r="Z9">
        <v>0.90074247054023293</v>
      </c>
      <c r="AA9">
        <v>1.0275735465162499</v>
      </c>
      <c r="AB9">
        <v>0.99537622783724811</v>
      </c>
      <c r="AC9">
        <v>1.10712695373407</v>
      </c>
      <c r="AD9">
        <v>1.1810656094757401</v>
      </c>
      <c r="AE9">
        <v>1.09673710663728</v>
      </c>
      <c r="AF9">
        <v>1.1325586597853301</v>
      </c>
      <c r="AG9">
        <v>1.1637561439094799</v>
      </c>
      <c r="AH9">
        <v>1.1136074312415898</v>
      </c>
      <c r="AI9">
        <v>0.92242361390189997</v>
      </c>
      <c r="AJ9">
        <v>0.83573939297146294</v>
      </c>
      <c r="AK9">
        <v>0.82078781237722398</v>
      </c>
      <c r="AL9">
        <v>0.82630539137439307</v>
      </c>
      <c r="AM9">
        <v>0.94639468142813798</v>
      </c>
      <c r="AN9" t="s">
        <v>88</v>
      </c>
      <c r="AO9">
        <v>0.85590951563885298</v>
      </c>
      <c r="AP9">
        <v>0.8811950550210601</v>
      </c>
      <c r="AQ9">
        <v>0.93535797021226297</v>
      </c>
      <c r="AR9">
        <v>0.94511421394361406</v>
      </c>
    </row>
    <row r="10" spans="1:44" x14ac:dyDescent="0.2">
      <c r="A10">
        <v>9</v>
      </c>
      <c r="B10">
        <v>1.5027682449589399</v>
      </c>
      <c r="C10">
        <v>1.5105197396897299</v>
      </c>
      <c r="D10">
        <v>1.51356256090172</v>
      </c>
      <c r="E10">
        <v>1.64945755425284</v>
      </c>
      <c r="F10">
        <v>1.30974334916014</v>
      </c>
      <c r="G10">
        <v>0.97431406948700494</v>
      </c>
      <c r="H10">
        <v>0.89016780174772392</v>
      </c>
      <c r="I10">
        <v>1.0999787696621</v>
      </c>
      <c r="J10">
        <v>0.89588118388879801</v>
      </c>
      <c r="K10">
        <v>0.98209054129406104</v>
      </c>
      <c r="L10">
        <v>0.97166959320791402</v>
      </c>
      <c r="M10">
        <v>1.0621985547723101</v>
      </c>
      <c r="N10">
        <v>1.3033178389523401</v>
      </c>
      <c r="O10">
        <v>1.0749126301174099</v>
      </c>
      <c r="P10">
        <v>1.02744544886857</v>
      </c>
      <c r="Q10">
        <v>1.1443024536827999</v>
      </c>
      <c r="R10">
        <v>1.0123137312727299</v>
      </c>
      <c r="S10">
        <v>1.10906588385752</v>
      </c>
      <c r="T10">
        <v>0.94677266294526707</v>
      </c>
      <c r="U10">
        <v>0.95773300682086493</v>
      </c>
      <c r="V10">
        <v>1.0333867867461199</v>
      </c>
      <c r="W10">
        <v>1.0391813496147799</v>
      </c>
      <c r="X10">
        <v>1.0764126902108502</v>
      </c>
      <c r="Y10">
        <v>1.0186007976124101</v>
      </c>
      <c r="Z10">
        <v>1.0494041616329901</v>
      </c>
      <c r="AA10">
        <v>1.1223742731611202</v>
      </c>
      <c r="AB10">
        <v>1.06552108307879</v>
      </c>
      <c r="AC10">
        <v>1.1793417626900899</v>
      </c>
      <c r="AD10">
        <v>1.2236274540049501</v>
      </c>
      <c r="AE10">
        <v>1.23190788609678</v>
      </c>
      <c r="AF10">
        <v>1.30915907127265</v>
      </c>
      <c r="AG10">
        <v>1.3240096643222001</v>
      </c>
      <c r="AH10">
        <v>1.24590008752212</v>
      </c>
      <c r="AI10">
        <v>1.21632052520312</v>
      </c>
      <c r="AJ10">
        <v>0.94074926578379803</v>
      </c>
      <c r="AK10">
        <v>0.90365742508831504</v>
      </c>
      <c r="AL10">
        <v>0.93655476920510206</v>
      </c>
      <c r="AM10">
        <v>0.95985969046140096</v>
      </c>
      <c r="AN10" t="s">
        <v>88</v>
      </c>
      <c r="AO10">
        <v>0.98023942557203603</v>
      </c>
      <c r="AP10">
        <v>0.97573352002699798</v>
      </c>
      <c r="AQ10">
        <v>0.96296479121097001</v>
      </c>
      <c r="AR10">
        <v>1.00505993939466</v>
      </c>
    </row>
    <row r="11" spans="1:44" x14ac:dyDescent="0.2">
      <c r="A11">
        <v>10</v>
      </c>
      <c r="B11">
        <v>1.6698665111228299</v>
      </c>
      <c r="C11">
        <v>1.5784693494062201</v>
      </c>
      <c r="D11">
        <v>1.73103535871723</v>
      </c>
      <c r="E11">
        <v>1.60809907215711</v>
      </c>
      <c r="F11">
        <v>1.62534110228218</v>
      </c>
      <c r="G11">
        <v>1.1805090085902901</v>
      </c>
      <c r="H11">
        <v>1.10794683349835</v>
      </c>
      <c r="I11">
        <v>1.0887267960160001</v>
      </c>
      <c r="J11">
        <v>1.1052711286460601</v>
      </c>
      <c r="K11">
        <v>1.0800510633634799</v>
      </c>
      <c r="L11">
        <v>1.08025598978774</v>
      </c>
      <c r="M11">
        <v>1.09907360574625</v>
      </c>
      <c r="N11">
        <v>1.2357686033198199</v>
      </c>
      <c r="O11">
        <v>1.3630232342646</v>
      </c>
      <c r="P11">
        <v>1.1666849233866201</v>
      </c>
      <c r="Q11">
        <v>1.2174555057667902</v>
      </c>
      <c r="R11">
        <v>1.0868387751280599</v>
      </c>
      <c r="S11">
        <v>1.1608221820506501</v>
      </c>
      <c r="T11">
        <v>1.1941958255717</v>
      </c>
      <c r="U11">
        <v>1.0988386694820198</v>
      </c>
      <c r="V11">
        <v>1.1270084695132501</v>
      </c>
      <c r="W11">
        <v>1.2105844426924901</v>
      </c>
      <c r="X11">
        <v>1.1468187278641899</v>
      </c>
      <c r="Y11">
        <v>1.0822203366203</v>
      </c>
      <c r="Z11">
        <v>1.17710190979302</v>
      </c>
      <c r="AA11">
        <v>1.3919689333966401</v>
      </c>
      <c r="AB11">
        <v>1.19970131139013</v>
      </c>
      <c r="AC11">
        <v>1.4432048629746301</v>
      </c>
      <c r="AD11">
        <v>1.3106357204491501</v>
      </c>
      <c r="AE11">
        <v>1.2770545184970499</v>
      </c>
      <c r="AF11">
        <v>1.37938234805475</v>
      </c>
      <c r="AG11">
        <v>1.41481388728719</v>
      </c>
      <c r="AH11">
        <v>1.4623503072975901</v>
      </c>
      <c r="AI11">
        <v>1.2428098479575</v>
      </c>
      <c r="AJ11">
        <v>0.99969551458846795</v>
      </c>
      <c r="AK11">
        <v>0.92189874109930303</v>
      </c>
      <c r="AL11">
        <v>0.95807751030890997</v>
      </c>
      <c r="AM11">
        <v>1.0437957289964599</v>
      </c>
      <c r="AN11" t="s">
        <v>88</v>
      </c>
      <c r="AO11">
        <v>1.15010081986108</v>
      </c>
      <c r="AP11">
        <v>1.07011583944786</v>
      </c>
      <c r="AQ11">
        <v>1.0104948726462699</v>
      </c>
      <c r="AR11">
        <v>1.0410178798254301</v>
      </c>
    </row>
    <row r="12" spans="1:44" x14ac:dyDescent="0.2">
      <c r="A12">
        <v>11</v>
      </c>
      <c r="B12">
        <v>1.8208867544651701</v>
      </c>
      <c r="C12">
        <v>1.63125283389593</v>
      </c>
      <c r="D12">
        <v>1.86988508093063</v>
      </c>
      <c r="E12">
        <v>1.72145465419854</v>
      </c>
      <c r="F12">
        <v>1.7353881334800201</v>
      </c>
      <c r="G12">
        <v>1.49369639449772</v>
      </c>
      <c r="H12">
        <v>1.34409259321145</v>
      </c>
      <c r="I12">
        <v>1.2255463904675601</v>
      </c>
      <c r="J12">
        <v>1.14248138416348</v>
      </c>
      <c r="K12">
        <v>1.3277349100793101</v>
      </c>
      <c r="L12">
        <v>1.2259851032916198</v>
      </c>
      <c r="M12">
        <v>1.2925776231441801</v>
      </c>
      <c r="N12">
        <v>1.34634487279032</v>
      </c>
      <c r="O12">
        <v>1.3076588380752701</v>
      </c>
      <c r="P12">
        <v>1.3867580322667701</v>
      </c>
      <c r="Q12">
        <v>1.3488556387773001</v>
      </c>
      <c r="R12">
        <v>1.2627063628815398</v>
      </c>
      <c r="S12">
        <v>1.3005268670052701</v>
      </c>
      <c r="T12">
        <v>1.4278748016229299</v>
      </c>
      <c r="U12">
        <v>1.3232087630135501</v>
      </c>
      <c r="V12">
        <v>1.1459053845097</v>
      </c>
      <c r="W12">
        <v>1.21879469615509</v>
      </c>
      <c r="X12">
        <v>1.19192665829819</v>
      </c>
      <c r="Y12">
        <v>1.33574327150573</v>
      </c>
      <c r="Z12">
        <v>1.2602828300789399</v>
      </c>
      <c r="AA12">
        <v>1.34858660172432</v>
      </c>
      <c r="AB12">
        <v>1.4778601461574201</v>
      </c>
      <c r="AC12">
        <v>1.5245784267004401</v>
      </c>
      <c r="AD12">
        <v>1.4314389785237198</v>
      </c>
      <c r="AE12">
        <v>1.4259580462035599</v>
      </c>
      <c r="AF12">
        <v>1.41750761034876</v>
      </c>
      <c r="AG12">
        <v>1.5147018698551</v>
      </c>
      <c r="AH12">
        <v>1.7057377295214702</v>
      </c>
      <c r="AI12">
        <v>1.58386262116719</v>
      </c>
      <c r="AJ12">
        <v>1.21421306960385</v>
      </c>
      <c r="AK12">
        <v>1.07674415486174</v>
      </c>
      <c r="AL12">
        <v>1.0842714919884699</v>
      </c>
      <c r="AM12">
        <v>1.01247457398871</v>
      </c>
      <c r="AN12" t="s">
        <v>88</v>
      </c>
      <c r="AO12">
        <v>1.0649628011096799</v>
      </c>
      <c r="AP12">
        <v>1.32708583977223</v>
      </c>
      <c r="AQ12">
        <v>1.15033315058786</v>
      </c>
      <c r="AR12">
        <v>1.1376506579941199</v>
      </c>
    </row>
    <row r="13" spans="1:44" x14ac:dyDescent="0.2">
      <c r="A13">
        <v>12</v>
      </c>
      <c r="B13">
        <v>1.8721143230142701</v>
      </c>
      <c r="C13">
        <v>1.5707958947969001</v>
      </c>
      <c r="D13">
        <v>1.8518142296881399</v>
      </c>
      <c r="E13">
        <v>2.0162687795523802</v>
      </c>
      <c r="F13">
        <v>1.9396120868498399</v>
      </c>
      <c r="G13">
        <v>1.5168685731399201</v>
      </c>
      <c r="H13">
        <v>1.3842114496744</v>
      </c>
      <c r="I13">
        <v>1.31192552744375</v>
      </c>
      <c r="J13">
        <v>1.3111779770083201</v>
      </c>
      <c r="K13">
        <v>1.4135750709010699</v>
      </c>
      <c r="L13">
        <v>1.4716865121579399</v>
      </c>
      <c r="M13">
        <v>1.4077627221767</v>
      </c>
      <c r="N13">
        <v>1.4400919846717</v>
      </c>
      <c r="O13">
        <v>1.4014582070551902</v>
      </c>
      <c r="P13">
        <v>1.5029125799340899</v>
      </c>
      <c r="Q13">
        <v>1.5321502521950698</v>
      </c>
      <c r="R13">
        <v>1.39744890303934</v>
      </c>
      <c r="S13">
        <v>1.37431542789921</v>
      </c>
      <c r="T13">
        <v>1.46994104377358</v>
      </c>
      <c r="U13">
        <v>1.53516603718225</v>
      </c>
      <c r="V13">
        <v>1.4447696698377699</v>
      </c>
      <c r="W13">
        <v>1.4005882593399199</v>
      </c>
      <c r="X13">
        <v>1.3048035934494</v>
      </c>
      <c r="Y13">
        <v>1.28010515195997</v>
      </c>
      <c r="Z13">
        <v>1.3780132889341901</v>
      </c>
      <c r="AA13">
        <v>1.38546629282512</v>
      </c>
      <c r="AB13">
        <v>1.4311636335934599</v>
      </c>
      <c r="AC13">
        <v>1.6869990859180801</v>
      </c>
      <c r="AD13">
        <v>1.59946590308889</v>
      </c>
      <c r="AE13">
        <v>1.4890254062878101</v>
      </c>
      <c r="AF13">
        <v>1.48060097007808</v>
      </c>
      <c r="AG13">
        <v>1.5422469301624602</v>
      </c>
      <c r="AH13">
        <v>1.6186680654508201</v>
      </c>
      <c r="AI13">
        <v>1.5267266054233199</v>
      </c>
      <c r="AJ13">
        <v>1.59425247320374</v>
      </c>
      <c r="AK13">
        <v>1.03117366748677</v>
      </c>
      <c r="AL13">
        <v>0.93573701444384505</v>
      </c>
      <c r="AM13">
        <v>1.0564221761897599</v>
      </c>
      <c r="AN13" t="s">
        <v>88</v>
      </c>
      <c r="AO13">
        <v>1.15146376736208</v>
      </c>
      <c r="AP13">
        <v>1.3051274281799299</v>
      </c>
      <c r="AQ13">
        <v>1.14026577685919</v>
      </c>
      <c r="AR13">
        <v>1.2058032188323999</v>
      </c>
    </row>
    <row r="14" spans="1:44" x14ac:dyDescent="0.2">
      <c r="A14">
        <v>13</v>
      </c>
      <c r="B14">
        <v>2.1519163981505698</v>
      </c>
      <c r="C14">
        <v>1.81292165173247</v>
      </c>
      <c r="D14">
        <v>1.9701181719995</v>
      </c>
      <c r="E14">
        <v>2.1048367691588599</v>
      </c>
      <c r="F14">
        <v>2.2206107977312297</v>
      </c>
      <c r="G14">
        <v>1.9276494798235202</v>
      </c>
      <c r="H14">
        <v>1.90466047284648</v>
      </c>
      <c r="I14">
        <v>1.2899614218926398</v>
      </c>
      <c r="J14">
        <v>1.3755015811732501</v>
      </c>
      <c r="K14">
        <v>1.5711975792455</v>
      </c>
      <c r="L14">
        <v>1.6762203311602299</v>
      </c>
      <c r="M14">
        <v>1.60757293396255</v>
      </c>
      <c r="N14">
        <v>1.4919087214475302</v>
      </c>
      <c r="O14">
        <v>1.51743229424923</v>
      </c>
      <c r="P14">
        <v>1.6643796480916999</v>
      </c>
      <c r="Q14">
        <v>1.6015123590584799</v>
      </c>
      <c r="R14">
        <v>1.5188571876167001</v>
      </c>
      <c r="S14">
        <v>1.8227476156878499</v>
      </c>
      <c r="T14">
        <v>1.7141410733696101</v>
      </c>
      <c r="U14">
        <v>1.61476088130954</v>
      </c>
      <c r="V14">
        <v>1.6310632971476999</v>
      </c>
      <c r="W14">
        <v>1.5918505988979099</v>
      </c>
      <c r="X14">
        <v>1.5072477102576298</v>
      </c>
      <c r="Y14">
        <v>1.3045111162808201</v>
      </c>
      <c r="Z14">
        <v>1.4481496453938001</v>
      </c>
      <c r="AA14">
        <v>1.6990055396141699</v>
      </c>
      <c r="AB14">
        <v>1.65020706709359</v>
      </c>
      <c r="AC14">
        <v>1.9426008341546601</v>
      </c>
      <c r="AD14">
        <v>1.81831679263908</v>
      </c>
      <c r="AE14">
        <v>1.6109202801436899</v>
      </c>
      <c r="AF14">
        <v>1.5438558662553801</v>
      </c>
      <c r="AG14">
        <v>1.69256141790157</v>
      </c>
      <c r="AH14">
        <v>1.7117289931436701</v>
      </c>
      <c r="AI14">
        <v>1.49315818773503</v>
      </c>
      <c r="AJ14">
        <v>1.4009801273628799</v>
      </c>
      <c r="AK14">
        <v>1.27390057263406</v>
      </c>
      <c r="AL14">
        <v>1.5071627360667201</v>
      </c>
      <c r="AM14">
        <v>1.0424253848404401</v>
      </c>
      <c r="AN14" t="s">
        <v>88</v>
      </c>
      <c r="AO14">
        <v>1.3125885677295099</v>
      </c>
      <c r="AP14">
        <v>1.35624918707772</v>
      </c>
      <c r="AQ14">
        <v>1.4628116836187901</v>
      </c>
      <c r="AR14">
        <v>1.31408289612497</v>
      </c>
    </row>
    <row r="15" spans="1:44" x14ac:dyDescent="0.2">
      <c r="A15">
        <v>14</v>
      </c>
      <c r="B15">
        <v>1.8248514781782401</v>
      </c>
      <c r="C15">
        <v>1.5555354689503098</v>
      </c>
      <c r="D15">
        <v>1.7446386118191899</v>
      </c>
      <c r="E15">
        <v>1.8017955795243199</v>
      </c>
      <c r="F15">
        <v>2.2816760784047303</v>
      </c>
      <c r="G15">
        <v>2.22888368783613</v>
      </c>
      <c r="H15">
        <v>1.16038275926391</v>
      </c>
      <c r="I15">
        <v>1.2903493766388499</v>
      </c>
      <c r="J15">
        <v>1.4868107069044298</v>
      </c>
      <c r="K15">
        <v>1.8148823265860798</v>
      </c>
      <c r="L15">
        <v>1.7302858685521201</v>
      </c>
      <c r="M15">
        <v>1.6890830761884599</v>
      </c>
      <c r="N15">
        <v>1.67079744408714</v>
      </c>
      <c r="O15">
        <v>1.51079631256717</v>
      </c>
      <c r="P15">
        <v>1.69242561600443</v>
      </c>
      <c r="Q15">
        <v>1.6218681376325401</v>
      </c>
      <c r="R15">
        <v>1.89661527537818</v>
      </c>
      <c r="S15">
        <v>1.7903409380497601</v>
      </c>
      <c r="T15">
        <v>1.76691923690268</v>
      </c>
      <c r="U15">
        <v>1.8138578033870798</v>
      </c>
      <c r="V15">
        <v>1.7958416659262699</v>
      </c>
      <c r="W15">
        <v>1.5283883291291098</v>
      </c>
      <c r="X15">
        <v>1.8070747877623101</v>
      </c>
      <c r="Y15">
        <v>1.48280789562381</v>
      </c>
      <c r="Z15">
        <v>1.4361416799834898</v>
      </c>
      <c r="AA15">
        <v>1.5937535077968901</v>
      </c>
      <c r="AB15">
        <v>1.7922241960155099</v>
      </c>
      <c r="AC15">
        <v>2.2266515191325102</v>
      </c>
      <c r="AD15">
        <v>2.13947810142965</v>
      </c>
      <c r="AE15">
        <v>1.7573364343000701</v>
      </c>
      <c r="AF15">
        <v>1.8390101894027</v>
      </c>
      <c r="AG15">
        <v>1.9132571396723599</v>
      </c>
      <c r="AH15">
        <v>1.9325002410835901</v>
      </c>
      <c r="AI15">
        <v>1.5547108994230301</v>
      </c>
      <c r="AJ15">
        <v>1.6820231113225601</v>
      </c>
      <c r="AK15">
        <v>1.1479984399293401</v>
      </c>
      <c r="AL15" t="s">
        <v>88</v>
      </c>
      <c r="AM15">
        <v>1.2825423460673901</v>
      </c>
      <c r="AN15" t="s">
        <v>88</v>
      </c>
      <c r="AO15">
        <v>1.02608760296179</v>
      </c>
      <c r="AP15">
        <v>1.2389392025254999</v>
      </c>
      <c r="AQ15">
        <v>1.89263231739019</v>
      </c>
      <c r="AR15">
        <v>1.4355219711254898</v>
      </c>
    </row>
    <row r="16" spans="1:44" x14ac:dyDescent="0.2">
      <c r="A16">
        <v>15</v>
      </c>
      <c r="B16">
        <v>2.6626429178482298</v>
      </c>
      <c r="C16">
        <v>1.9861617606026001</v>
      </c>
      <c r="D16">
        <v>2.1247449724852698</v>
      </c>
      <c r="E16">
        <v>2.4895722831456299</v>
      </c>
      <c r="F16" t="s">
        <v>88</v>
      </c>
      <c r="G16">
        <v>2.3730768438485002</v>
      </c>
      <c r="H16">
        <v>1.74449468902743</v>
      </c>
      <c r="I16">
        <v>1.4807348354810899</v>
      </c>
      <c r="J16">
        <v>1.77795695397833</v>
      </c>
      <c r="K16">
        <v>1.97972020974862</v>
      </c>
      <c r="L16">
        <v>1.6934578149532999</v>
      </c>
      <c r="M16">
        <v>1.8109887021993401</v>
      </c>
      <c r="N16">
        <v>1.7429203711688799</v>
      </c>
      <c r="O16">
        <v>1.7658965375331399</v>
      </c>
      <c r="P16">
        <v>1.8215121688823201</v>
      </c>
      <c r="Q16">
        <v>1.79620716930154</v>
      </c>
      <c r="R16">
        <v>1.90890766743288</v>
      </c>
      <c r="S16">
        <v>2.0857900445209396</v>
      </c>
      <c r="T16">
        <v>2.01645918027249</v>
      </c>
      <c r="U16">
        <v>1.9689662661260601</v>
      </c>
      <c r="V16">
        <v>1.9792396742251002</v>
      </c>
      <c r="W16">
        <v>1.86755537131239</v>
      </c>
      <c r="X16">
        <v>1.82725971596968</v>
      </c>
      <c r="Y16">
        <v>1.6038478866915999</v>
      </c>
      <c r="Z16">
        <v>1.50946924756618</v>
      </c>
      <c r="AA16">
        <v>1.6582967088551799</v>
      </c>
      <c r="AB16">
        <v>1.8772478982902701</v>
      </c>
      <c r="AC16">
        <v>2.3172332275629399</v>
      </c>
      <c r="AD16">
        <v>2.44388406738575</v>
      </c>
      <c r="AE16">
        <v>2.0580836142018204</v>
      </c>
      <c r="AF16">
        <v>2.0709838536452798</v>
      </c>
      <c r="AG16">
        <v>1.9960119915686001</v>
      </c>
      <c r="AH16">
        <v>1.99686018993815</v>
      </c>
      <c r="AI16">
        <v>1.8107580854776499</v>
      </c>
      <c r="AJ16">
        <v>1.4709501092908599</v>
      </c>
      <c r="AK16">
        <v>1.54896523402191</v>
      </c>
      <c r="AL16">
        <v>1.51941456520298</v>
      </c>
      <c r="AM16" t="s">
        <v>88</v>
      </c>
      <c r="AN16" t="s">
        <v>88</v>
      </c>
      <c r="AO16">
        <v>1.3824832588590801</v>
      </c>
      <c r="AP16">
        <v>1.86234083540825</v>
      </c>
      <c r="AQ16">
        <v>1.5068638000717398</v>
      </c>
      <c r="AR16">
        <v>1.7913662168836499</v>
      </c>
    </row>
    <row r="21" spans="1:16" x14ac:dyDescent="0.2">
      <c r="A21" cm="1">
        <f t="array" ref="A21:P64">TRANSPOSE(A1:AR16)</f>
        <v>0</v>
      </c>
      <c r="B21">
        <v>1</v>
      </c>
      <c r="C21">
        <v>2</v>
      </c>
      <c r="D21">
        <v>3</v>
      </c>
      <c r="E21">
        <v>4</v>
      </c>
      <c r="F21">
        <v>5</v>
      </c>
      <c r="G21">
        <v>6</v>
      </c>
      <c r="H21">
        <v>7</v>
      </c>
      <c r="I21">
        <v>8</v>
      </c>
      <c r="J21">
        <v>9</v>
      </c>
      <c r="K21">
        <v>10</v>
      </c>
      <c r="L21">
        <v>11</v>
      </c>
      <c r="M21">
        <v>12</v>
      </c>
      <c r="N21">
        <v>13</v>
      </c>
      <c r="O21">
        <v>14</v>
      </c>
      <c r="P21">
        <v>15</v>
      </c>
    </row>
    <row r="22" spans="1:16" x14ac:dyDescent="0.2">
      <c r="A22">
        <v>1982</v>
      </c>
      <c r="B22">
        <v>2.6205768364266198E-2</v>
      </c>
      <c r="C22">
        <v>7.7368660781642007E-2</v>
      </c>
      <c r="D22">
        <v>0.17984087789759201</v>
      </c>
      <c r="E22">
        <v>0.36696322655290403</v>
      </c>
      <c r="F22">
        <v>0.54007476786386599</v>
      </c>
      <c r="G22">
        <v>0.89063094342744098</v>
      </c>
      <c r="H22">
        <v>1.20376535518445</v>
      </c>
      <c r="I22">
        <v>1.36478296920046</v>
      </c>
      <c r="J22">
        <v>1.5027682449589399</v>
      </c>
      <c r="K22">
        <v>1.6698665111228299</v>
      </c>
      <c r="L22">
        <v>1.8208867544651701</v>
      </c>
      <c r="M22">
        <v>1.8721143230142701</v>
      </c>
      <c r="N22">
        <v>2.1519163981505698</v>
      </c>
      <c r="O22">
        <v>1.8248514781782401</v>
      </c>
      <c r="P22">
        <v>2.6626429178482298</v>
      </c>
    </row>
    <row r="23" spans="1:16" x14ac:dyDescent="0.2">
      <c r="A23">
        <v>1983</v>
      </c>
      <c r="B23">
        <v>1.6466600545255703E-2</v>
      </c>
      <c r="C23">
        <v>0.10462804434456</v>
      </c>
      <c r="D23">
        <v>0.18543451673570602</v>
      </c>
      <c r="E23">
        <v>0.361183067278183</v>
      </c>
      <c r="F23">
        <v>0.52095705984015395</v>
      </c>
      <c r="G23">
        <v>0.71594416244669701</v>
      </c>
      <c r="H23">
        <v>1.0203394070173701</v>
      </c>
      <c r="I23">
        <v>1.3065891866580801</v>
      </c>
      <c r="J23">
        <v>1.5105197396897299</v>
      </c>
      <c r="K23">
        <v>1.5784693494062201</v>
      </c>
      <c r="L23">
        <v>1.63125283389593</v>
      </c>
      <c r="M23">
        <v>1.5707958947969001</v>
      </c>
      <c r="N23">
        <v>1.81292165173247</v>
      </c>
      <c r="O23">
        <v>1.5555354689503098</v>
      </c>
      <c r="P23">
        <v>1.9861617606026001</v>
      </c>
    </row>
    <row r="24" spans="1:16" x14ac:dyDescent="0.2">
      <c r="A24">
        <v>1984</v>
      </c>
      <c r="B24">
        <v>1.6306697209876302E-2</v>
      </c>
      <c r="C24">
        <v>6.7560012997084196E-2</v>
      </c>
      <c r="D24">
        <v>0.19641513374278302</v>
      </c>
      <c r="E24">
        <v>0.30668409657471701</v>
      </c>
      <c r="F24">
        <v>0.48488267115630102</v>
      </c>
      <c r="G24">
        <v>0.59752616392926805</v>
      </c>
      <c r="H24">
        <v>0.93047187170983403</v>
      </c>
      <c r="I24">
        <v>1.37812076035674</v>
      </c>
      <c r="J24">
        <v>1.51356256090172</v>
      </c>
      <c r="K24">
        <v>1.73103535871723</v>
      </c>
      <c r="L24">
        <v>1.86988508093063</v>
      </c>
      <c r="M24">
        <v>1.8518142296881399</v>
      </c>
      <c r="N24">
        <v>1.9701181719995</v>
      </c>
      <c r="O24">
        <v>1.7446386118191899</v>
      </c>
      <c r="P24">
        <v>2.1247449724852698</v>
      </c>
    </row>
    <row r="25" spans="1:16" x14ac:dyDescent="0.2">
      <c r="A25">
        <v>1985</v>
      </c>
      <c r="B25">
        <v>1.7032290759062201E-2</v>
      </c>
      <c r="C25">
        <v>8.2113336681314E-2</v>
      </c>
      <c r="D25">
        <v>0.21258432216551099</v>
      </c>
      <c r="E25">
        <v>0.336327375486066</v>
      </c>
      <c r="F25">
        <v>0.47324341363533901</v>
      </c>
      <c r="G25">
        <v>0.68096711221311401</v>
      </c>
      <c r="H25">
        <v>0.89133258231078105</v>
      </c>
      <c r="I25">
        <v>1.2315978795675901</v>
      </c>
      <c r="J25">
        <v>1.64945755425284</v>
      </c>
      <c r="K25">
        <v>1.60809907215711</v>
      </c>
      <c r="L25">
        <v>1.72145465419854</v>
      </c>
      <c r="M25">
        <v>2.0162687795523802</v>
      </c>
      <c r="N25">
        <v>2.1048367691588599</v>
      </c>
      <c r="O25">
        <v>1.8017955795243199</v>
      </c>
      <c r="P25">
        <v>2.4895722831456299</v>
      </c>
    </row>
    <row r="26" spans="1:16" x14ac:dyDescent="0.2">
      <c r="A26">
        <v>1986</v>
      </c>
      <c r="B26">
        <v>1.2679100930007101E-2</v>
      </c>
      <c r="C26">
        <v>6.2722584755181401E-2</v>
      </c>
      <c r="D26">
        <v>0.145053920787659</v>
      </c>
      <c r="E26">
        <v>0.32711326428707899</v>
      </c>
      <c r="F26">
        <v>0.41958097808419803</v>
      </c>
      <c r="G26">
        <v>0.6112776391219199</v>
      </c>
      <c r="H26">
        <v>0.81913046383286703</v>
      </c>
      <c r="I26">
        <v>1.0295669212152501</v>
      </c>
      <c r="J26">
        <v>1.30974334916014</v>
      </c>
      <c r="K26">
        <v>1.62534110228218</v>
      </c>
      <c r="L26">
        <v>1.7353881334800201</v>
      </c>
      <c r="M26">
        <v>1.9396120868498399</v>
      </c>
      <c r="N26">
        <v>2.2206107977312297</v>
      </c>
      <c r="O26">
        <v>2.2816760784047303</v>
      </c>
      <c r="P26" t="str">
        <v>NA</v>
      </c>
    </row>
    <row r="27" spans="1:16" x14ac:dyDescent="0.2">
      <c r="A27">
        <v>1987</v>
      </c>
      <c r="B27">
        <v>2.5633853765877099E-2</v>
      </c>
      <c r="C27">
        <v>0.106461679611092</v>
      </c>
      <c r="D27">
        <v>0.24569976022906598</v>
      </c>
      <c r="E27">
        <v>0.293843101850705</v>
      </c>
      <c r="F27">
        <v>0.42630491922854202</v>
      </c>
      <c r="G27">
        <v>0.52330365475881002</v>
      </c>
      <c r="H27">
        <v>0.69169735568067703</v>
      </c>
      <c r="I27">
        <v>0.82563259614139894</v>
      </c>
      <c r="J27">
        <v>0.97431406948700494</v>
      </c>
      <c r="K27">
        <v>1.1805090085902901</v>
      </c>
      <c r="L27">
        <v>1.49369639449772</v>
      </c>
      <c r="M27">
        <v>1.5168685731399201</v>
      </c>
      <c r="N27">
        <v>1.9276494798235202</v>
      </c>
      <c r="O27">
        <v>2.22888368783613</v>
      </c>
      <c r="P27">
        <v>2.3730768438485002</v>
      </c>
    </row>
    <row r="28" spans="1:16" x14ac:dyDescent="0.2">
      <c r="A28">
        <v>1988</v>
      </c>
      <c r="B28">
        <v>1.6132697573974699E-2</v>
      </c>
      <c r="C28">
        <v>9.5171864701778602E-2</v>
      </c>
      <c r="D28">
        <v>0.27475098279599203</v>
      </c>
      <c r="E28">
        <v>0.32317442153322801</v>
      </c>
      <c r="F28">
        <v>0.42643288567465498</v>
      </c>
      <c r="G28">
        <v>0.50128528271725903</v>
      </c>
      <c r="H28">
        <v>0.66056901121061007</v>
      </c>
      <c r="I28">
        <v>0.87735348497564603</v>
      </c>
      <c r="J28">
        <v>0.89016780174772392</v>
      </c>
      <c r="K28">
        <v>1.10794683349835</v>
      </c>
      <c r="L28">
        <v>1.34409259321145</v>
      </c>
      <c r="M28">
        <v>1.3842114496744</v>
      </c>
      <c r="N28">
        <v>1.90466047284648</v>
      </c>
      <c r="O28">
        <v>1.16038275926391</v>
      </c>
      <c r="P28">
        <v>1.74449468902743</v>
      </c>
    </row>
    <row r="29" spans="1:16" x14ac:dyDescent="0.2">
      <c r="A29">
        <v>1989</v>
      </c>
      <c r="B29">
        <v>1.8833545138204903E-2</v>
      </c>
      <c r="C29">
        <v>8.9662269608068904E-2</v>
      </c>
      <c r="D29">
        <v>0.16816857129782301</v>
      </c>
      <c r="E29">
        <v>0.30527029705757297</v>
      </c>
      <c r="F29">
        <v>0.39071365194677599</v>
      </c>
      <c r="G29">
        <v>0.50501530247354598</v>
      </c>
      <c r="H29">
        <v>0.71004223768709795</v>
      </c>
      <c r="I29">
        <v>0.80356768305916604</v>
      </c>
      <c r="J29">
        <v>1.0999787696621</v>
      </c>
      <c r="K29">
        <v>1.0887267960160001</v>
      </c>
      <c r="L29">
        <v>1.2255463904675601</v>
      </c>
      <c r="M29">
        <v>1.31192552744375</v>
      </c>
      <c r="N29">
        <v>1.2899614218926398</v>
      </c>
      <c r="O29">
        <v>1.2903493766388499</v>
      </c>
      <c r="P29">
        <v>1.4807348354810899</v>
      </c>
    </row>
    <row r="30" spans="1:16" x14ac:dyDescent="0.2">
      <c r="A30">
        <v>1990</v>
      </c>
      <c r="B30">
        <v>1.44132641492724E-2</v>
      </c>
      <c r="C30">
        <v>0.17105638557615502</v>
      </c>
      <c r="D30">
        <v>0.18121030985172101</v>
      </c>
      <c r="E30">
        <v>0.35206067186959999</v>
      </c>
      <c r="F30">
        <v>0.43324722734765103</v>
      </c>
      <c r="G30">
        <v>0.54502220175678895</v>
      </c>
      <c r="H30">
        <v>0.62258190438863592</v>
      </c>
      <c r="I30">
        <v>0.761558106201493</v>
      </c>
      <c r="J30">
        <v>0.89588118388879801</v>
      </c>
      <c r="K30">
        <v>1.1052711286460601</v>
      </c>
      <c r="L30">
        <v>1.14248138416348</v>
      </c>
      <c r="M30">
        <v>1.3111779770083201</v>
      </c>
      <c r="N30">
        <v>1.3755015811732501</v>
      </c>
      <c r="O30">
        <v>1.4868107069044298</v>
      </c>
      <c r="P30">
        <v>1.77795695397833</v>
      </c>
    </row>
    <row r="31" spans="1:16" x14ac:dyDescent="0.2">
      <c r="A31">
        <v>1991</v>
      </c>
      <c r="B31">
        <v>2.0605993494384699E-2</v>
      </c>
      <c r="C31">
        <v>0.13638903554405599</v>
      </c>
      <c r="D31">
        <v>0.19937223564649698</v>
      </c>
      <c r="E31">
        <v>0.35376234902909998</v>
      </c>
      <c r="F31">
        <v>0.56350198644562199</v>
      </c>
      <c r="G31">
        <v>0.637942100386374</v>
      </c>
      <c r="H31">
        <v>0.72004131259222692</v>
      </c>
      <c r="I31">
        <v>0.8170110347737819</v>
      </c>
      <c r="J31">
        <v>0.98209054129406104</v>
      </c>
      <c r="K31">
        <v>1.0800510633634799</v>
      </c>
      <c r="L31">
        <v>1.3277349100793101</v>
      </c>
      <c r="M31">
        <v>1.4135750709010699</v>
      </c>
      <c r="N31">
        <v>1.5711975792455</v>
      </c>
      <c r="O31">
        <v>1.8148823265860798</v>
      </c>
      <c r="P31">
        <v>1.97972020974862</v>
      </c>
    </row>
    <row r="32" spans="1:16" x14ac:dyDescent="0.2">
      <c r="A32">
        <v>1992</v>
      </c>
      <c r="B32">
        <v>1.6772385234901103E-2</v>
      </c>
      <c r="C32">
        <v>0.129732207909415</v>
      </c>
      <c r="D32">
        <v>0.29996991458359501</v>
      </c>
      <c r="E32">
        <v>0.40907178774926095</v>
      </c>
      <c r="F32">
        <v>0.50467968604729596</v>
      </c>
      <c r="G32">
        <v>0.58947542604562297</v>
      </c>
      <c r="H32">
        <v>0.77752687424981404</v>
      </c>
      <c r="I32">
        <v>0.8699992527433581</v>
      </c>
      <c r="J32">
        <v>0.97166959320791402</v>
      </c>
      <c r="K32">
        <v>1.08025598978774</v>
      </c>
      <c r="L32">
        <v>1.2259851032916198</v>
      </c>
      <c r="M32">
        <v>1.4716865121579399</v>
      </c>
      <c r="N32">
        <v>1.6762203311602299</v>
      </c>
      <c r="O32">
        <v>1.7302858685521201</v>
      </c>
      <c r="P32">
        <v>1.6934578149532999</v>
      </c>
    </row>
    <row r="33" spans="1:16" x14ac:dyDescent="0.2">
      <c r="A33">
        <v>1993</v>
      </c>
      <c r="B33">
        <v>1.2209558488244201E-2</v>
      </c>
      <c r="C33">
        <v>0.10251025717031201</v>
      </c>
      <c r="D33">
        <v>0.28949641197096299</v>
      </c>
      <c r="E33">
        <v>0.46988782993348799</v>
      </c>
      <c r="F33">
        <v>0.52522104180655105</v>
      </c>
      <c r="G33">
        <v>0.645431589991314</v>
      </c>
      <c r="H33">
        <v>0.73919060945562209</v>
      </c>
      <c r="I33">
        <v>0.86636090131699595</v>
      </c>
      <c r="J33">
        <v>1.0621985547723101</v>
      </c>
      <c r="K33">
        <v>1.09907360574625</v>
      </c>
      <c r="L33">
        <v>1.2925776231441801</v>
      </c>
      <c r="M33">
        <v>1.4077627221767</v>
      </c>
      <c r="N33">
        <v>1.60757293396255</v>
      </c>
      <c r="O33">
        <v>1.6890830761884599</v>
      </c>
      <c r="P33">
        <v>1.8109887021993401</v>
      </c>
    </row>
    <row r="34" spans="1:16" x14ac:dyDescent="0.2">
      <c r="A34">
        <v>1994</v>
      </c>
      <c r="B34">
        <v>1.7732800814225701E-2</v>
      </c>
      <c r="C34">
        <v>8.9098398304678195E-2</v>
      </c>
      <c r="D34">
        <v>0.227857636232522</v>
      </c>
      <c r="E34">
        <v>0.41442535474540698</v>
      </c>
      <c r="F34">
        <v>0.57280505462053</v>
      </c>
      <c r="G34">
        <v>0.70886323807506302</v>
      </c>
      <c r="H34">
        <v>0.74684259874294501</v>
      </c>
      <c r="I34">
        <v>1.0865221926950901</v>
      </c>
      <c r="J34">
        <v>1.3033178389523401</v>
      </c>
      <c r="K34">
        <v>1.2357686033198199</v>
      </c>
      <c r="L34">
        <v>1.34634487279032</v>
      </c>
      <c r="M34">
        <v>1.4400919846717</v>
      </c>
      <c r="N34">
        <v>1.4919087214475302</v>
      </c>
      <c r="O34">
        <v>1.67079744408714</v>
      </c>
      <c r="P34">
        <v>1.7429203711688799</v>
      </c>
    </row>
    <row r="35" spans="1:16" x14ac:dyDescent="0.2">
      <c r="A35">
        <v>1995</v>
      </c>
      <c r="B35">
        <v>1.7411934302708498E-2</v>
      </c>
      <c r="C35">
        <v>6.3233780724699096E-2</v>
      </c>
      <c r="D35">
        <v>0.14533530341640802</v>
      </c>
      <c r="E35">
        <v>0.33988341570147995</v>
      </c>
      <c r="F35">
        <v>0.48033315774494995</v>
      </c>
      <c r="G35">
        <v>0.65684407837120895</v>
      </c>
      <c r="H35">
        <v>0.68022790527037003</v>
      </c>
      <c r="I35">
        <v>0.89685029471763</v>
      </c>
      <c r="J35">
        <v>1.0749126301174099</v>
      </c>
      <c r="K35">
        <v>1.3630232342646</v>
      </c>
      <c r="L35">
        <v>1.3076588380752701</v>
      </c>
      <c r="M35">
        <v>1.4014582070551902</v>
      </c>
      <c r="N35">
        <v>1.51743229424923</v>
      </c>
      <c r="O35">
        <v>1.51079631256717</v>
      </c>
      <c r="P35">
        <v>1.7658965375331399</v>
      </c>
    </row>
    <row r="36" spans="1:16" x14ac:dyDescent="0.2">
      <c r="A36">
        <v>1996</v>
      </c>
      <c r="B36">
        <v>1.8715706726376201E-2</v>
      </c>
      <c r="C36">
        <v>8.0421813094313802E-2</v>
      </c>
      <c r="D36">
        <v>0.15087054440183201</v>
      </c>
      <c r="E36">
        <v>0.299672504634034</v>
      </c>
      <c r="F36">
        <v>0.50891044645156602</v>
      </c>
      <c r="G36">
        <v>0.63350346092492493</v>
      </c>
      <c r="H36">
        <v>0.78004481540809101</v>
      </c>
      <c r="I36">
        <v>0.87126710610321401</v>
      </c>
      <c r="J36">
        <v>1.02744544886857</v>
      </c>
      <c r="K36">
        <v>1.1666849233866201</v>
      </c>
      <c r="L36">
        <v>1.3867580322667701</v>
      </c>
      <c r="M36">
        <v>1.5029125799340899</v>
      </c>
      <c r="N36">
        <v>1.6643796480916999</v>
      </c>
      <c r="O36">
        <v>1.69242561600443</v>
      </c>
      <c r="P36">
        <v>1.8215121688823201</v>
      </c>
    </row>
    <row r="37" spans="1:16" x14ac:dyDescent="0.2">
      <c r="A37">
        <v>1997</v>
      </c>
      <c r="B37">
        <v>1.54124721885033E-2</v>
      </c>
      <c r="C37">
        <v>8.3028836676808396E-2</v>
      </c>
      <c r="D37">
        <v>0.20099866696827701</v>
      </c>
      <c r="E37">
        <v>0.30008810306300898</v>
      </c>
      <c r="F37">
        <v>0.36966813629171297</v>
      </c>
      <c r="G37">
        <v>0.60630300299542206</v>
      </c>
      <c r="H37">
        <v>0.749874584609312</v>
      </c>
      <c r="I37">
        <v>0.86803150650319605</v>
      </c>
      <c r="J37">
        <v>1.1443024536827999</v>
      </c>
      <c r="K37">
        <v>1.2174555057667902</v>
      </c>
      <c r="L37">
        <v>1.3488556387773001</v>
      </c>
      <c r="M37">
        <v>1.5321502521950698</v>
      </c>
      <c r="N37">
        <v>1.6015123590584799</v>
      </c>
      <c r="O37">
        <v>1.6218681376325401</v>
      </c>
      <c r="P37">
        <v>1.79620716930154</v>
      </c>
    </row>
    <row r="38" spans="1:16" x14ac:dyDescent="0.2">
      <c r="A38">
        <v>1998</v>
      </c>
      <c r="B38">
        <v>1.4883778028028701E-2</v>
      </c>
      <c r="C38">
        <v>7.6274765012391693E-2</v>
      </c>
      <c r="D38">
        <v>0.194545172811006</v>
      </c>
      <c r="E38">
        <v>0.315566630711546</v>
      </c>
      <c r="F38">
        <v>0.45714747388997101</v>
      </c>
      <c r="G38">
        <v>0.52549741349953005</v>
      </c>
      <c r="H38">
        <v>0.84027326560066695</v>
      </c>
      <c r="I38">
        <v>0.93873483161526305</v>
      </c>
      <c r="J38">
        <v>1.0123137312727299</v>
      </c>
      <c r="K38">
        <v>1.0868387751280599</v>
      </c>
      <c r="L38">
        <v>1.2627063628815398</v>
      </c>
      <c r="M38">
        <v>1.39744890303934</v>
      </c>
      <c r="N38">
        <v>1.5188571876167001</v>
      </c>
      <c r="O38">
        <v>1.89661527537818</v>
      </c>
      <c r="P38">
        <v>1.90890766743288</v>
      </c>
    </row>
    <row r="39" spans="1:16" x14ac:dyDescent="0.2">
      <c r="A39">
        <v>1999</v>
      </c>
      <c r="B39">
        <v>1.3097441240666401E-2</v>
      </c>
      <c r="C39">
        <v>9.0593728091038495E-2</v>
      </c>
      <c r="D39">
        <v>0.20558330035890698</v>
      </c>
      <c r="E39">
        <v>0.363419354813868</v>
      </c>
      <c r="F39">
        <v>0.41993859568111203</v>
      </c>
      <c r="G39">
        <v>0.572290121019844</v>
      </c>
      <c r="H39">
        <v>0.685350405970655</v>
      </c>
      <c r="I39">
        <v>0.89972289629410396</v>
      </c>
      <c r="J39">
        <v>1.10906588385752</v>
      </c>
      <c r="K39">
        <v>1.1608221820506501</v>
      </c>
      <c r="L39">
        <v>1.3005268670052701</v>
      </c>
      <c r="M39">
        <v>1.37431542789921</v>
      </c>
      <c r="N39">
        <v>1.8227476156878499</v>
      </c>
      <c r="O39">
        <v>1.7903409380497601</v>
      </c>
      <c r="P39">
        <v>2.0857900445209396</v>
      </c>
    </row>
    <row r="40" spans="1:16" x14ac:dyDescent="0.2">
      <c r="A40">
        <v>2000</v>
      </c>
      <c r="B40">
        <v>1.1637050412831201E-2</v>
      </c>
      <c r="C40">
        <v>9.0123892662997904E-2</v>
      </c>
      <c r="D40">
        <v>0.23149510165580101</v>
      </c>
      <c r="E40">
        <v>0.43161498121500602</v>
      </c>
      <c r="F40">
        <v>0.47182515313344997</v>
      </c>
      <c r="G40">
        <v>0.56671080329900703</v>
      </c>
      <c r="H40">
        <v>0.70561068723199605</v>
      </c>
      <c r="I40">
        <v>0.799947258819664</v>
      </c>
      <c r="J40">
        <v>0.94677266294526707</v>
      </c>
      <c r="K40">
        <v>1.1941958255717</v>
      </c>
      <c r="L40">
        <v>1.4278748016229299</v>
      </c>
      <c r="M40">
        <v>1.46994104377358</v>
      </c>
      <c r="N40">
        <v>1.7141410733696101</v>
      </c>
      <c r="O40">
        <v>1.76691923690268</v>
      </c>
      <c r="P40">
        <v>2.01645918027249</v>
      </c>
    </row>
    <row r="41" spans="1:16" x14ac:dyDescent="0.2">
      <c r="A41">
        <v>2001</v>
      </c>
      <c r="B41">
        <v>1.4819031887871099E-2</v>
      </c>
      <c r="C41">
        <v>7.5871476896642809E-2</v>
      </c>
      <c r="D41">
        <v>0.18016288095229399</v>
      </c>
      <c r="E41">
        <v>0.37537758285761297</v>
      </c>
      <c r="F41">
        <v>0.54885313376823397</v>
      </c>
      <c r="G41">
        <v>0.69227147030723202</v>
      </c>
      <c r="H41">
        <v>0.80503041781290408</v>
      </c>
      <c r="I41">
        <v>0.87329105390616302</v>
      </c>
      <c r="J41">
        <v>0.95773300682086493</v>
      </c>
      <c r="K41">
        <v>1.0988386694820198</v>
      </c>
      <c r="L41">
        <v>1.3232087630135501</v>
      </c>
      <c r="M41">
        <v>1.53516603718225</v>
      </c>
      <c r="N41">
        <v>1.61476088130954</v>
      </c>
      <c r="O41">
        <v>1.8138578033870798</v>
      </c>
      <c r="P41">
        <v>1.9689662661260601</v>
      </c>
    </row>
    <row r="42" spans="1:16" x14ac:dyDescent="0.2">
      <c r="A42">
        <v>2002</v>
      </c>
      <c r="B42">
        <v>1.2825706769882199E-2</v>
      </c>
      <c r="C42">
        <v>9.3839210887065608E-2</v>
      </c>
      <c r="D42">
        <v>0.25933848334669102</v>
      </c>
      <c r="E42">
        <v>0.38673792385268202</v>
      </c>
      <c r="F42">
        <v>0.53331987104007805</v>
      </c>
      <c r="G42">
        <v>0.67867990887331997</v>
      </c>
      <c r="H42">
        <v>0.74603496740305608</v>
      </c>
      <c r="I42">
        <v>0.92029674235794101</v>
      </c>
      <c r="J42">
        <v>1.0333867867461199</v>
      </c>
      <c r="K42">
        <v>1.1270084695132501</v>
      </c>
      <c r="L42">
        <v>1.1459053845097</v>
      </c>
      <c r="M42">
        <v>1.4447696698377699</v>
      </c>
      <c r="N42">
        <v>1.6310632971476999</v>
      </c>
      <c r="O42">
        <v>1.7958416659262699</v>
      </c>
      <c r="P42">
        <v>1.9792396742251002</v>
      </c>
    </row>
    <row r="43" spans="1:16" x14ac:dyDescent="0.2">
      <c r="A43">
        <v>2003</v>
      </c>
      <c r="B43">
        <v>2.1351905232043302E-2</v>
      </c>
      <c r="C43">
        <v>0.11382481626350599</v>
      </c>
      <c r="D43">
        <v>0.287772766098782</v>
      </c>
      <c r="E43">
        <v>0.45095919944241897</v>
      </c>
      <c r="F43">
        <v>0.64469695009781802</v>
      </c>
      <c r="G43">
        <v>0.75425557112243402</v>
      </c>
      <c r="H43">
        <v>0.83725454139808198</v>
      </c>
      <c r="I43">
        <v>0.96355008364152195</v>
      </c>
      <c r="J43">
        <v>1.0391813496147799</v>
      </c>
      <c r="K43">
        <v>1.2105844426924901</v>
      </c>
      <c r="L43">
        <v>1.21879469615509</v>
      </c>
      <c r="M43">
        <v>1.4005882593399199</v>
      </c>
      <c r="N43">
        <v>1.5918505988979099</v>
      </c>
      <c r="O43">
        <v>1.5283883291291098</v>
      </c>
      <c r="P43">
        <v>1.86755537131239</v>
      </c>
    </row>
    <row r="44" spans="1:16" x14ac:dyDescent="0.2">
      <c r="A44">
        <v>2004</v>
      </c>
      <c r="B44">
        <v>1.9468920937720201E-2</v>
      </c>
      <c r="C44">
        <v>0.103594552201352</v>
      </c>
      <c r="D44">
        <v>0.28146998093200604</v>
      </c>
      <c r="E44">
        <v>0.449640783956059</v>
      </c>
      <c r="F44">
        <v>0.591866428512558</v>
      </c>
      <c r="G44">
        <v>0.72534732833353299</v>
      </c>
      <c r="H44">
        <v>0.84710008209584697</v>
      </c>
      <c r="I44">
        <v>0.96588868931069394</v>
      </c>
      <c r="J44">
        <v>1.0764126902108502</v>
      </c>
      <c r="K44">
        <v>1.1468187278641899</v>
      </c>
      <c r="L44">
        <v>1.19192665829819</v>
      </c>
      <c r="M44">
        <v>1.3048035934494</v>
      </c>
      <c r="N44">
        <v>1.5072477102576298</v>
      </c>
      <c r="O44">
        <v>1.8070747877623101</v>
      </c>
      <c r="P44">
        <v>1.82725971596968</v>
      </c>
    </row>
    <row r="45" spans="1:16" x14ac:dyDescent="0.2">
      <c r="A45">
        <v>2005</v>
      </c>
      <c r="B45">
        <v>2.0195642553592102E-2</v>
      </c>
      <c r="C45">
        <v>0.10749328969810899</v>
      </c>
      <c r="D45">
        <v>0.237541588419903</v>
      </c>
      <c r="E45">
        <v>0.41234004748751502</v>
      </c>
      <c r="F45">
        <v>0.553781217024505</v>
      </c>
      <c r="G45">
        <v>0.66987158075921194</v>
      </c>
      <c r="H45">
        <v>0.84306256869985596</v>
      </c>
      <c r="I45">
        <v>0.95761748119274903</v>
      </c>
      <c r="J45">
        <v>1.0186007976124101</v>
      </c>
      <c r="K45">
        <v>1.0822203366203</v>
      </c>
      <c r="L45">
        <v>1.33574327150573</v>
      </c>
      <c r="M45">
        <v>1.28010515195997</v>
      </c>
      <c r="N45">
        <v>1.3045111162808201</v>
      </c>
      <c r="O45">
        <v>1.48280789562381</v>
      </c>
      <c r="P45">
        <v>1.6038478866915999</v>
      </c>
    </row>
    <row r="46" spans="1:16" x14ac:dyDescent="0.2">
      <c r="A46">
        <v>2006</v>
      </c>
      <c r="B46">
        <v>9.3771807921347386E-3</v>
      </c>
      <c r="C46">
        <v>9.9581012409287989E-2</v>
      </c>
      <c r="D46">
        <v>0.18948027826053201</v>
      </c>
      <c r="E46">
        <v>0.43836275376263001</v>
      </c>
      <c r="F46">
        <v>0.61177803495514504</v>
      </c>
      <c r="G46">
        <v>0.6894121222865861</v>
      </c>
      <c r="H46">
        <v>0.82408302138409795</v>
      </c>
      <c r="I46">
        <v>0.90074247054023293</v>
      </c>
      <c r="J46">
        <v>1.0494041616329901</v>
      </c>
      <c r="K46">
        <v>1.17710190979302</v>
      </c>
      <c r="L46">
        <v>1.2602828300789399</v>
      </c>
      <c r="M46">
        <v>1.3780132889341901</v>
      </c>
      <c r="N46">
        <v>1.4481496453938001</v>
      </c>
      <c r="O46">
        <v>1.4361416799834898</v>
      </c>
      <c r="P46">
        <v>1.50946924756618</v>
      </c>
    </row>
    <row r="47" spans="1:16" x14ac:dyDescent="0.2">
      <c r="A47">
        <v>2007</v>
      </c>
      <c r="B47">
        <v>1.25130475669441E-2</v>
      </c>
      <c r="C47">
        <v>0.102927192098167</v>
      </c>
      <c r="D47">
        <v>0.28960623473035002</v>
      </c>
      <c r="E47">
        <v>0.51464886438966007</v>
      </c>
      <c r="F47">
        <v>0.63919193826757892</v>
      </c>
      <c r="G47">
        <v>0.80280689443846698</v>
      </c>
      <c r="H47">
        <v>0.90530019920125093</v>
      </c>
      <c r="I47">
        <v>1.0275735465162499</v>
      </c>
      <c r="J47">
        <v>1.1223742731611202</v>
      </c>
      <c r="K47">
        <v>1.3919689333966401</v>
      </c>
      <c r="L47">
        <v>1.34858660172432</v>
      </c>
      <c r="M47">
        <v>1.38546629282512</v>
      </c>
      <c r="N47">
        <v>1.6990055396141699</v>
      </c>
      <c r="O47">
        <v>1.5937535077968901</v>
      </c>
      <c r="P47">
        <v>1.6582967088551799</v>
      </c>
    </row>
    <row r="48" spans="1:16" x14ac:dyDescent="0.2">
      <c r="A48">
        <v>2008</v>
      </c>
      <c r="B48">
        <v>1.2618843909317799E-2</v>
      </c>
      <c r="C48">
        <v>6.0552624872757498E-2</v>
      </c>
      <c r="D48">
        <v>0.25535377969918799</v>
      </c>
      <c r="E48">
        <v>0.47399979563515399</v>
      </c>
      <c r="F48">
        <v>0.61003273314189399</v>
      </c>
      <c r="G48">
        <v>0.74239033290383205</v>
      </c>
      <c r="H48">
        <v>0.86404741692115294</v>
      </c>
      <c r="I48">
        <v>0.99537622783724811</v>
      </c>
      <c r="J48">
        <v>1.06552108307879</v>
      </c>
      <c r="K48">
        <v>1.19970131139013</v>
      </c>
      <c r="L48">
        <v>1.4778601461574201</v>
      </c>
      <c r="M48">
        <v>1.4311636335934599</v>
      </c>
      <c r="N48">
        <v>1.65020706709359</v>
      </c>
      <c r="O48">
        <v>1.7922241960155099</v>
      </c>
      <c r="P48">
        <v>1.8772478982902701</v>
      </c>
    </row>
    <row r="49" spans="1:16" x14ac:dyDescent="0.2">
      <c r="A49">
        <v>2009</v>
      </c>
      <c r="B49">
        <v>1.10475791946679E-2</v>
      </c>
      <c r="C49">
        <v>6.6319807055085903E-2</v>
      </c>
      <c r="D49">
        <v>0.249929732676478</v>
      </c>
      <c r="E49">
        <v>0.50350271817468895</v>
      </c>
      <c r="F49">
        <v>0.69671087470706006</v>
      </c>
      <c r="G49">
        <v>0.79058750932285604</v>
      </c>
      <c r="H49">
        <v>0.99411662900086606</v>
      </c>
      <c r="I49">
        <v>1.10712695373407</v>
      </c>
      <c r="J49">
        <v>1.1793417626900899</v>
      </c>
      <c r="K49">
        <v>1.4432048629746301</v>
      </c>
      <c r="L49">
        <v>1.5245784267004401</v>
      </c>
      <c r="M49">
        <v>1.6869990859180801</v>
      </c>
      <c r="N49">
        <v>1.9426008341546601</v>
      </c>
      <c r="O49">
        <v>2.2266515191325102</v>
      </c>
      <c r="P49">
        <v>2.3172332275629399</v>
      </c>
    </row>
    <row r="50" spans="1:16" x14ac:dyDescent="0.2">
      <c r="A50">
        <v>2010</v>
      </c>
      <c r="B50">
        <v>1.75370994367555E-2</v>
      </c>
      <c r="C50">
        <v>8.4274742792885604E-2</v>
      </c>
      <c r="D50">
        <v>0.26608799640658903</v>
      </c>
      <c r="E50">
        <v>0.51878576457361203</v>
      </c>
      <c r="F50">
        <v>0.69009796610841201</v>
      </c>
      <c r="G50">
        <v>0.88848652686940499</v>
      </c>
      <c r="H50">
        <v>1.08394352288088</v>
      </c>
      <c r="I50">
        <v>1.1810656094757401</v>
      </c>
      <c r="J50">
        <v>1.2236274540049501</v>
      </c>
      <c r="K50">
        <v>1.3106357204491501</v>
      </c>
      <c r="L50">
        <v>1.4314389785237198</v>
      </c>
      <c r="M50">
        <v>1.59946590308889</v>
      </c>
      <c r="N50">
        <v>1.81831679263908</v>
      </c>
      <c r="O50">
        <v>2.13947810142965</v>
      </c>
      <c r="P50">
        <v>2.44388406738575</v>
      </c>
    </row>
    <row r="51" spans="1:16" x14ac:dyDescent="0.2">
      <c r="A51">
        <v>2011</v>
      </c>
      <c r="B51">
        <v>1.49076731625563E-2</v>
      </c>
      <c r="C51">
        <v>8.2344510607901503E-2</v>
      </c>
      <c r="D51">
        <v>0.22974241056456299</v>
      </c>
      <c r="E51">
        <v>0.511851880164921</v>
      </c>
      <c r="F51">
        <v>0.66165793520262395</v>
      </c>
      <c r="G51">
        <v>0.77502012389043606</v>
      </c>
      <c r="H51">
        <v>0.92435939630290598</v>
      </c>
      <c r="I51">
        <v>1.09673710663728</v>
      </c>
      <c r="J51">
        <v>1.23190788609678</v>
      </c>
      <c r="K51">
        <v>1.2770545184970499</v>
      </c>
      <c r="L51">
        <v>1.4259580462035599</v>
      </c>
      <c r="M51">
        <v>1.4890254062878101</v>
      </c>
      <c r="N51">
        <v>1.6109202801436899</v>
      </c>
      <c r="O51">
        <v>1.7573364343000701</v>
      </c>
      <c r="P51">
        <v>2.0580836142018204</v>
      </c>
    </row>
    <row r="52" spans="1:16" x14ac:dyDescent="0.2">
      <c r="A52">
        <v>2012</v>
      </c>
      <c r="B52">
        <v>1.3099156160992401E-2</v>
      </c>
      <c r="C52">
        <v>7.92773651107858E-2</v>
      </c>
      <c r="D52">
        <v>0.20164656830532299</v>
      </c>
      <c r="E52">
        <v>0.42138328447582596</v>
      </c>
      <c r="F52">
        <v>0.61116787481050405</v>
      </c>
      <c r="G52">
        <v>0.77438195742780291</v>
      </c>
      <c r="H52">
        <v>0.92079346953730501</v>
      </c>
      <c r="I52">
        <v>1.1325586597853301</v>
      </c>
      <c r="J52">
        <v>1.30915907127265</v>
      </c>
      <c r="K52">
        <v>1.37938234805475</v>
      </c>
      <c r="L52">
        <v>1.41750761034876</v>
      </c>
      <c r="M52">
        <v>1.48060097007808</v>
      </c>
      <c r="N52">
        <v>1.5438558662553801</v>
      </c>
      <c r="O52">
        <v>1.8390101894027</v>
      </c>
      <c r="P52">
        <v>2.0709838536452798</v>
      </c>
    </row>
    <row r="53" spans="1:16" x14ac:dyDescent="0.2">
      <c r="A53">
        <v>2013</v>
      </c>
      <c r="B53">
        <v>1.5229169150546401E-2</v>
      </c>
      <c r="C53">
        <v>8.0877861310907309E-2</v>
      </c>
      <c r="D53">
        <v>0.21232815950970998</v>
      </c>
      <c r="E53">
        <v>0.50512228336271103</v>
      </c>
      <c r="F53">
        <v>0.58176433935109906</v>
      </c>
      <c r="G53">
        <v>0.736182536677226</v>
      </c>
      <c r="H53">
        <v>0.97732283947128995</v>
      </c>
      <c r="I53">
        <v>1.1637561439094799</v>
      </c>
      <c r="J53">
        <v>1.3240096643222001</v>
      </c>
      <c r="K53">
        <v>1.41481388728719</v>
      </c>
      <c r="L53">
        <v>1.5147018698551</v>
      </c>
      <c r="M53">
        <v>1.5422469301624602</v>
      </c>
      <c r="N53">
        <v>1.69256141790157</v>
      </c>
      <c r="O53">
        <v>1.9132571396723599</v>
      </c>
      <c r="P53">
        <v>1.9960119915686001</v>
      </c>
    </row>
    <row r="54" spans="1:16" x14ac:dyDescent="0.2">
      <c r="A54">
        <v>2014</v>
      </c>
      <c r="B54">
        <v>1.66069102402552E-2</v>
      </c>
      <c r="C54">
        <v>0.113968322273358</v>
      </c>
      <c r="D54">
        <v>0.25779954753867101</v>
      </c>
      <c r="E54">
        <v>0.45087539746701799</v>
      </c>
      <c r="F54">
        <v>0.58217253684707493</v>
      </c>
      <c r="G54">
        <v>0.72889451597298605</v>
      </c>
      <c r="H54">
        <v>0.80253578436823203</v>
      </c>
      <c r="I54">
        <v>1.1136074312415898</v>
      </c>
      <c r="J54">
        <v>1.24590008752212</v>
      </c>
      <c r="K54">
        <v>1.4623503072975901</v>
      </c>
      <c r="L54">
        <v>1.7057377295214702</v>
      </c>
      <c r="M54">
        <v>1.6186680654508201</v>
      </c>
      <c r="N54">
        <v>1.7117289931436701</v>
      </c>
      <c r="O54">
        <v>1.9325002410835901</v>
      </c>
      <c r="P54">
        <v>1.99686018993815</v>
      </c>
    </row>
    <row r="55" spans="1:16" x14ac:dyDescent="0.2">
      <c r="A55">
        <v>2015</v>
      </c>
      <c r="B55">
        <v>1.7457806788171101E-2</v>
      </c>
      <c r="C55">
        <v>8.7281454053534796E-2</v>
      </c>
      <c r="D55">
        <v>0.332406769419481</v>
      </c>
      <c r="E55">
        <v>0.44892154926996397</v>
      </c>
      <c r="F55">
        <v>0.590334733200374</v>
      </c>
      <c r="G55">
        <v>0.68935600956626797</v>
      </c>
      <c r="H55">
        <v>0.795072872581293</v>
      </c>
      <c r="I55">
        <v>0.92242361390189997</v>
      </c>
      <c r="J55">
        <v>1.21632052520312</v>
      </c>
      <c r="K55">
        <v>1.2428098479575</v>
      </c>
      <c r="L55">
        <v>1.58386262116719</v>
      </c>
      <c r="M55">
        <v>1.5267266054233199</v>
      </c>
      <c r="N55">
        <v>1.49315818773503</v>
      </c>
      <c r="O55">
        <v>1.5547108994230301</v>
      </c>
      <c r="P55">
        <v>1.8107580854776499</v>
      </c>
    </row>
    <row r="56" spans="1:16" x14ac:dyDescent="0.2">
      <c r="A56">
        <v>2016</v>
      </c>
      <c r="B56">
        <v>2.1930008867307501E-2</v>
      </c>
      <c r="C56">
        <v>8.1925660253933108E-2</v>
      </c>
      <c r="D56">
        <v>0.29884989882413499</v>
      </c>
      <c r="E56">
        <v>0.53027141052084203</v>
      </c>
      <c r="F56">
        <v>0.60493638433691299</v>
      </c>
      <c r="G56">
        <v>0.700503908397349</v>
      </c>
      <c r="H56">
        <v>0.77865002879816092</v>
      </c>
      <c r="I56">
        <v>0.83573939297146294</v>
      </c>
      <c r="J56">
        <v>0.94074926578379803</v>
      </c>
      <c r="K56">
        <v>0.99969551458846795</v>
      </c>
      <c r="L56">
        <v>1.21421306960385</v>
      </c>
      <c r="M56">
        <v>1.59425247320374</v>
      </c>
      <c r="N56">
        <v>1.4009801273628799</v>
      </c>
      <c r="O56">
        <v>1.6820231113225601</v>
      </c>
      <c r="P56">
        <v>1.4709501092908599</v>
      </c>
    </row>
    <row r="57" spans="1:16" x14ac:dyDescent="0.2">
      <c r="A57">
        <v>2017</v>
      </c>
      <c r="B57">
        <v>2.0955313855185502E-2</v>
      </c>
      <c r="C57">
        <v>0.104074519010863</v>
      </c>
      <c r="D57">
        <v>0.25368745350981298</v>
      </c>
      <c r="E57">
        <v>0.47203782276432005</v>
      </c>
      <c r="F57">
        <v>0.63360878671444798</v>
      </c>
      <c r="G57">
        <v>0.67283381048850699</v>
      </c>
      <c r="H57">
        <v>0.75734475165732296</v>
      </c>
      <c r="I57">
        <v>0.82078781237722398</v>
      </c>
      <c r="J57">
        <v>0.90365742508831504</v>
      </c>
      <c r="K57">
        <v>0.92189874109930303</v>
      </c>
      <c r="L57">
        <v>1.07674415486174</v>
      </c>
      <c r="M57">
        <v>1.03117366748677</v>
      </c>
      <c r="N57">
        <v>1.27390057263406</v>
      </c>
      <c r="O57">
        <v>1.1479984399293401</v>
      </c>
      <c r="P57">
        <v>1.54896523402191</v>
      </c>
    </row>
    <row r="58" spans="1:16" x14ac:dyDescent="0.2">
      <c r="A58">
        <v>2018</v>
      </c>
      <c r="B58">
        <v>2.2427235127942598E-2</v>
      </c>
      <c r="C58">
        <v>9.5396352387455197E-2</v>
      </c>
      <c r="D58">
        <v>0.225729313732495</v>
      </c>
      <c r="E58">
        <v>0.43454261822538504</v>
      </c>
      <c r="F58">
        <v>0.59955498778441407</v>
      </c>
      <c r="G58">
        <v>0.695866062213085</v>
      </c>
      <c r="H58">
        <v>0.77650391912567707</v>
      </c>
      <c r="I58">
        <v>0.82630539137439307</v>
      </c>
      <c r="J58">
        <v>0.93655476920510206</v>
      </c>
      <c r="K58">
        <v>0.95807751030890997</v>
      </c>
      <c r="L58">
        <v>1.0842714919884699</v>
      </c>
      <c r="M58">
        <v>0.93573701444384505</v>
      </c>
      <c r="N58">
        <v>1.5071627360667201</v>
      </c>
      <c r="O58" t="str">
        <v>NA</v>
      </c>
      <c r="P58">
        <v>1.51941456520298</v>
      </c>
    </row>
    <row r="59" spans="1:16" x14ac:dyDescent="0.2">
      <c r="A59">
        <v>2019</v>
      </c>
      <c r="B59">
        <v>2.1557385851708299E-2</v>
      </c>
      <c r="C59">
        <v>0.11335570364678201</v>
      </c>
      <c r="D59">
        <v>0.29701389118909399</v>
      </c>
      <c r="E59">
        <v>0.50094768444623794</v>
      </c>
      <c r="F59">
        <v>0.63674065435848404</v>
      </c>
      <c r="G59">
        <v>0.74142538910803102</v>
      </c>
      <c r="H59">
        <v>0.83064097017957794</v>
      </c>
      <c r="I59">
        <v>0.94639468142813798</v>
      </c>
      <c r="J59">
        <v>0.95985969046140096</v>
      </c>
      <c r="K59">
        <v>1.0437957289964599</v>
      </c>
      <c r="L59">
        <v>1.01247457398871</v>
      </c>
      <c r="M59">
        <v>1.0564221761897599</v>
      </c>
      <c r="N59">
        <v>1.0424253848404401</v>
      </c>
      <c r="O59">
        <v>1.2825423460673901</v>
      </c>
      <c r="P59" t="str">
        <v>NA</v>
      </c>
    </row>
    <row r="60" spans="1:16" x14ac:dyDescent="0.2">
      <c r="A60">
        <v>2020</v>
      </c>
      <c r="B60" t="str">
        <v>NA</v>
      </c>
      <c r="C60" t="str">
        <v>NA</v>
      </c>
      <c r="D60" t="str">
        <v>NA</v>
      </c>
      <c r="E60" t="str">
        <v>NA</v>
      </c>
      <c r="F60" t="str">
        <v>NA</v>
      </c>
      <c r="G60" t="str">
        <v>NA</v>
      </c>
      <c r="H60" t="str">
        <v>NA</v>
      </c>
      <c r="I60" t="str">
        <v>NA</v>
      </c>
      <c r="J60" t="str">
        <v>NA</v>
      </c>
      <c r="K60" t="str">
        <v>NA</v>
      </c>
      <c r="L60" t="str">
        <v>NA</v>
      </c>
      <c r="M60" t="str">
        <v>NA</v>
      </c>
      <c r="N60" t="str">
        <v>NA</v>
      </c>
      <c r="O60" t="str">
        <v>NA</v>
      </c>
      <c r="P60" t="str">
        <v>NA</v>
      </c>
    </row>
    <row r="61" spans="1:16" x14ac:dyDescent="0.2">
      <c r="A61">
        <v>2021</v>
      </c>
      <c r="B61">
        <v>2.2498680976554802E-2</v>
      </c>
      <c r="C61">
        <v>0.10247386266333901</v>
      </c>
      <c r="D61">
        <v>0.23874587130102401</v>
      </c>
      <c r="E61">
        <v>0.446959989078489</v>
      </c>
      <c r="F61">
        <v>0.58457981401805204</v>
      </c>
      <c r="G61">
        <v>0.71277142822520501</v>
      </c>
      <c r="H61">
        <v>0.80419877305086007</v>
      </c>
      <c r="I61">
        <v>0.85590951563885298</v>
      </c>
      <c r="J61">
        <v>0.98023942557203603</v>
      </c>
      <c r="K61">
        <v>1.15010081986108</v>
      </c>
      <c r="L61">
        <v>1.0649628011096799</v>
      </c>
      <c r="M61">
        <v>1.15146376736208</v>
      </c>
      <c r="N61">
        <v>1.3125885677295099</v>
      </c>
      <c r="O61">
        <v>1.02608760296179</v>
      </c>
      <c r="P61">
        <v>1.3824832588590801</v>
      </c>
    </row>
    <row r="62" spans="1:16" x14ac:dyDescent="0.2">
      <c r="A62">
        <v>2022</v>
      </c>
      <c r="B62">
        <v>1.7285352006024102E-2</v>
      </c>
      <c r="C62">
        <v>0.117262349619111</v>
      </c>
      <c r="D62">
        <v>0.26733573087300799</v>
      </c>
      <c r="E62">
        <v>0.443188646870046</v>
      </c>
      <c r="F62">
        <v>0.59097485324630095</v>
      </c>
      <c r="G62">
        <v>0.70946782361152705</v>
      </c>
      <c r="H62">
        <v>0.78059251084425296</v>
      </c>
      <c r="I62">
        <v>0.8811950550210601</v>
      </c>
      <c r="J62">
        <v>0.97573352002699798</v>
      </c>
      <c r="K62">
        <v>1.07011583944786</v>
      </c>
      <c r="L62">
        <v>1.32708583977223</v>
      </c>
      <c r="M62">
        <v>1.3051274281799299</v>
      </c>
      <c r="N62">
        <v>1.35624918707772</v>
      </c>
      <c r="O62">
        <v>1.2389392025254999</v>
      </c>
      <c r="P62">
        <v>1.86234083540825</v>
      </c>
    </row>
    <row r="63" spans="1:16" x14ac:dyDescent="0.2">
      <c r="A63">
        <v>2023</v>
      </c>
      <c r="B63">
        <v>1.6290282683347201E-2</v>
      </c>
      <c r="C63">
        <v>0.117301585858891</v>
      </c>
      <c r="D63">
        <v>0.27139620164422601</v>
      </c>
      <c r="E63">
        <v>0.41687564723238801</v>
      </c>
      <c r="F63">
        <v>0.533431940571792</v>
      </c>
      <c r="G63">
        <v>0.66030587433237897</v>
      </c>
      <c r="H63">
        <v>0.80251331570593698</v>
      </c>
      <c r="I63">
        <v>0.93535797021226297</v>
      </c>
      <c r="J63">
        <v>0.96296479121097001</v>
      </c>
      <c r="K63">
        <v>1.0104948726462699</v>
      </c>
      <c r="L63">
        <v>1.15033315058786</v>
      </c>
      <c r="M63">
        <v>1.14026577685919</v>
      </c>
      <c r="N63">
        <v>1.4628116836187901</v>
      </c>
      <c r="O63">
        <v>1.89263231739019</v>
      </c>
      <c r="P63">
        <v>1.5068638000717398</v>
      </c>
    </row>
    <row r="64" spans="1:16" x14ac:dyDescent="0.2">
      <c r="A64">
        <v>2024</v>
      </c>
      <c r="B64">
        <v>1.7541583297838698E-2</v>
      </c>
      <c r="C64">
        <v>9.4822856331877009E-2</v>
      </c>
      <c r="D64">
        <v>0.32923135977132301</v>
      </c>
      <c r="E64">
        <v>0.47575691883218002</v>
      </c>
      <c r="F64">
        <v>0.578288017254322</v>
      </c>
      <c r="G64">
        <v>0.61925245935637196</v>
      </c>
      <c r="H64">
        <v>0.70358279240673904</v>
      </c>
      <c r="I64">
        <v>0.94511421394361406</v>
      </c>
      <c r="J64">
        <v>1.00505993939466</v>
      </c>
      <c r="K64">
        <v>1.0410178798254301</v>
      </c>
      <c r="L64">
        <v>1.1376506579941199</v>
      </c>
      <c r="M64">
        <v>1.2058032188323999</v>
      </c>
      <c r="N64">
        <v>1.31408289612497</v>
      </c>
      <c r="O64">
        <v>1.4355219711254898</v>
      </c>
      <c r="P64">
        <v>1.7913662168836499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E369-F353-A843-8CEC-1BC5FF556C80}">
  <dimension ref="B2:AS50"/>
  <sheetViews>
    <sheetView tabSelected="1" workbookViewId="0">
      <selection activeCell="B2" sqref="B2:AG50"/>
    </sheetView>
  </sheetViews>
  <sheetFormatPr baseColWidth="10" defaultRowHeight="16" x14ac:dyDescent="0.2"/>
  <sheetData>
    <row r="2" spans="2:33" x14ac:dyDescent="0.2">
      <c r="C2" t="s">
        <v>92</v>
      </c>
      <c r="D2">
        <v>1</v>
      </c>
      <c r="E2" t="s">
        <v>92</v>
      </c>
      <c r="F2">
        <v>2</v>
      </c>
      <c r="G2" t="s">
        <v>92</v>
      </c>
      <c r="H2">
        <v>3</v>
      </c>
      <c r="I2" t="s">
        <v>92</v>
      </c>
      <c r="J2">
        <v>4</v>
      </c>
      <c r="K2" t="s">
        <v>92</v>
      </c>
      <c r="L2">
        <v>5</v>
      </c>
      <c r="M2" t="s">
        <v>92</v>
      </c>
      <c r="N2">
        <v>6</v>
      </c>
      <c r="O2" t="s">
        <v>92</v>
      </c>
      <c r="P2">
        <v>7</v>
      </c>
      <c r="Q2" t="s">
        <v>92</v>
      </c>
      <c r="R2">
        <v>8</v>
      </c>
      <c r="S2" t="s">
        <v>92</v>
      </c>
      <c r="T2">
        <v>9</v>
      </c>
      <c r="U2" t="s">
        <v>92</v>
      </c>
      <c r="V2">
        <v>10</v>
      </c>
      <c r="W2" t="s">
        <v>92</v>
      </c>
      <c r="X2">
        <v>11</v>
      </c>
      <c r="Y2" t="s">
        <v>92</v>
      </c>
      <c r="Z2">
        <v>12</v>
      </c>
      <c r="AA2" t="s">
        <v>92</v>
      </c>
      <c r="AB2">
        <v>13</v>
      </c>
      <c r="AC2" t="s">
        <v>92</v>
      </c>
      <c r="AD2">
        <v>14</v>
      </c>
      <c r="AE2" t="s">
        <v>92</v>
      </c>
      <c r="AF2" t="s">
        <v>97</v>
      </c>
      <c r="AG2" t="s">
        <v>93</v>
      </c>
    </row>
    <row r="3" spans="2:33" x14ac:dyDescent="0.2">
      <c r="B3" t="s">
        <v>95</v>
      </c>
    </row>
    <row r="4" spans="2:33" x14ac:dyDescent="0.2">
      <c r="B4">
        <v>1979</v>
      </c>
      <c r="C4" t="s">
        <v>92</v>
      </c>
      <c r="D4">
        <v>101.4</v>
      </c>
      <c r="E4" t="s">
        <v>92</v>
      </c>
      <c r="F4">
        <v>543</v>
      </c>
      <c r="G4" t="s">
        <v>92</v>
      </c>
      <c r="H4">
        <v>719.8</v>
      </c>
      <c r="I4" t="s">
        <v>92</v>
      </c>
      <c r="J4">
        <v>420.1</v>
      </c>
      <c r="K4" t="s">
        <v>92</v>
      </c>
      <c r="L4">
        <v>392.5</v>
      </c>
      <c r="M4" t="s">
        <v>92</v>
      </c>
      <c r="N4">
        <v>215.5</v>
      </c>
      <c r="O4" t="s">
        <v>92</v>
      </c>
      <c r="P4">
        <v>56.3</v>
      </c>
      <c r="Q4" t="s">
        <v>92</v>
      </c>
      <c r="R4">
        <v>25.7</v>
      </c>
      <c r="S4" t="s">
        <v>92</v>
      </c>
      <c r="T4">
        <v>35.9</v>
      </c>
      <c r="U4" t="s">
        <v>92</v>
      </c>
      <c r="V4">
        <v>27.5</v>
      </c>
      <c r="W4" t="s">
        <v>92</v>
      </c>
      <c r="X4">
        <v>17.600000000000001</v>
      </c>
      <c r="Y4" t="s">
        <v>92</v>
      </c>
      <c r="Z4">
        <v>7.9</v>
      </c>
      <c r="AA4" t="s">
        <v>92</v>
      </c>
      <c r="AB4">
        <v>3</v>
      </c>
      <c r="AC4" t="s">
        <v>92</v>
      </c>
      <c r="AD4">
        <v>1.1000000000000001</v>
      </c>
      <c r="AE4" t="s">
        <v>92</v>
      </c>
      <c r="AF4" s="12">
        <f>SUM(C4:AE4)</f>
        <v>2567.2999999999997</v>
      </c>
      <c r="AG4" t="s">
        <v>93</v>
      </c>
    </row>
    <row r="5" spans="2:33" x14ac:dyDescent="0.2">
      <c r="B5">
        <v>1980</v>
      </c>
      <c r="C5" t="s">
        <v>92</v>
      </c>
      <c r="D5">
        <v>9.8000000000000007</v>
      </c>
      <c r="E5" t="s">
        <v>92</v>
      </c>
      <c r="F5">
        <v>462.2</v>
      </c>
      <c r="G5" t="s">
        <v>92</v>
      </c>
      <c r="H5">
        <v>822.9</v>
      </c>
      <c r="I5" t="s">
        <v>92</v>
      </c>
      <c r="J5">
        <v>443.3</v>
      </c>
      <c r="K5" t="s">
        <v>92</v>
      </c>
      <c r="L5">
        <v>252.1</v>
      </c>
      <c r="M5" t="s">
        <v>92</v>
      </c>
      <c r="N5">
        <v>210.9</v>
      </c>
      <c r="O5" t="s">
        <v>92</v>
      </c>
      <c r="P5">
        <v>83.7</v>
      </c>
      <c r="Q5" t="s">
        <v>92</v>
      </c>
      <c r="R5">
        <v>37.6</v>
      </c>
      <c r="S5" t="s">
        <v>92</v>
      </c>
      <c r="T5">
        <v>21.7</v>
      </c>
      <c r="U5" t="s">
        <v>92</v>
      </c>
      <c r="V5">
        <v>23.9</v>
      </c>
      <c r="W5" t="s">
        <v>92</v>
      </c>
      <c r="X5">
        <v>25.4</v>
      </c>
      <c r="Y5" t="s">
        <v>92</v>
      </c>
      <c r="Z5">
        <v>15.9</v>
      </c>
      <c r="AA5" t="s">
        <v>92</v>
      </c>
      <c r="AB5">
        <v>7.7</v>
      </c>
      <c r="AC5" t="s">
        <v>92</v>
      </c>
      <c r="AD5">
        <v>3.7</v>
      </c>
      <c r="AE5" t="s">
        <v>92</v>
      </c>
      <c r="AF5" s="12">
        <f t="shared" ref="AF5:AF48" si="0">SUM(C5:AE5)</f>
        <v>2420.7999999999993</v>
      </c>
      <c r="AG5" t="s">
        <v>93</v>
      </c>
    </row>
    <row r="6" spans="2:33" x14ac:dyDescent="0.2">
      <c r="B6">
        <v>1981</v>
      </c>
      <c r="C6" t="s">
        <v>92</v>
      </c>
      <c r="D6">
        <v>0.6</v>
      </c>
      <c r="E6" t="s">
        <v>92</v>
      </c>
      <c r="F6">
        <v>72.2</v>
      </c>
      <c r="G6" t="s">
        <v>92</v>
      </c>
      <c r="H6" s="13">
        <v>1012.7</v>
      </c>
      <c r="I6" t="s">
        <v>92</v>
      </c>
      <c r="J6">
        <v>637.9</v>
      </c>
      <c r="K6" t="s">
        <v>92</v>
      </c>
      <c r="L6">
        <v>227</v>
      </c>
      <c r="M6" t="s">
        <v>92</v>
      </c>
      <c r="N6">
        <v>102.9</v>
      </c>
      <c r="O6" t="s">
        <v>92</v>
      </c>
      <c r="P6">
        <v>51.7</v>
      </c>
      <c r="Q6" t="s">
        <v>92</v>
      </c>
      <c r="R6">
        <v>29.6</v>
      </c>
      <c r="S6" t="s">
        <v>92</v>
      </c>
      <c r="T6">
        <v>16.100000000000001</v>
      </c>
      <c r="U6" t="s">
        <v>92</v>
      </c>
      <c r="V6">
        <v>9.3000000000000007</v>
      </c>
      <c r="W6" t="s">
        <v>92</v>
      </c>
      <c r="X6">
        <v>7.5</v>
      </c>
      <c r="Y6" t="s">
        <v>92</v>
      </c>
      <c r="Z6">
        <v>4.5999999999999996</v>
      </c>
      <c r="AA6" t="s">
        <v>92</v>
      </c>
      <c r="AB6">
        <v>1.5</v>
      </c>
      <c r="AC6" t="s">
        <v>92</v>
      </c>
      <c r="AD6">
        <v>1</v>
      </c>
      <c r="AE6" t="s">
        <v>92</v>
      </c>
      <c r="AF6" s="12">
        <f t="shared" si="0"/>
        <v>2174.6</v>
      </c>
      <c r="AG6" t="s">
        <v>93</v>
      </c>
    </row>
    <row r="7" spans="2:33" x14ac:dyDescent="0.2">
      <c r="B7">
        <v>1982</v>
      </c>
      <c r="C7" t="s">
        <v>92</v>
      </c>
      <c r="D7">
        <v>4.7</v>
      </c>
      <c r="E7" t="s">
        <v>92</v>
      </c>
      <c r="F7">
        <v>25.3</v>
      </c>
      <c r="G7" t="s">
        <v>92</v>
      </c>
      <c r="H7">
        <v>161.4</v>
      </c>
      <c r="I7" t="s">
        <v>92</v>
      </c>
      <c r="J7" s="13">
        <v>1172.2</v>
      </c>
      <c r="K7" t="s">
        <v>92</v>
      </c>
      <c r="L7">
        <v>422.3</v>
      </c>
      <c r="M7" t="s">
        <v>92</v>
      </c>
      <c r="N7">
        <v>103.7</v>
      </c>
      <c r="O7" t="s">
        <v>92</v>
      </c>
      <c r="P7">
        <v>36</v>
      </c>
      <c r="Q7" t="s">
        <v>92</v>
      </c>
      <c r="R7">
        <v>36</v>
      </c>
      <c r="S7" t="s">
        <v>92</v>
      </c>
      <c r="T7">
        <v>21.5</v>
      </c>
      <c r="U7" t="s">
        <v>92</v>
      </c>
      <c r="V7">
        <v>9.1</v>
      </c>
      <c r="W7" t="s">
        <v>92</v>
      </c>
      <c r="X7">
        <v>5.4</v>
      </c>
      <c r="Y7" t="s">
        <v>92</v>
      </c>
      <c r="Z7">
        <v>3.2</v>
      </c>
      <c r="AA7" t="s">
        <v>92</v>
      </c>
      <c r="AB7">
        <v>1.9</v>
      </c>
      <c r="AC7" t="s">
        <v>92</v>
      </c>
      <c r="AD7">
        <v>1</v>
      </c>
      <c r="AE7" t="s">
        <v>92</v>
      </c>
      <c r="AF7" s="12">
        <f t="shared" si="0"/>
        <v>2003.7000000000003</v>
      </c>
      <c r="AG7" t="s">
        <v>93</v>
      </c>
    </row>
    <row r="8" spans="2:33" x14ac:dyDescent="0.2">
      <c r="B8">
        <v>1983</v>
      </c>
      <c r="C8" t="s">
        <v>92</v>
      </c>
      <c r="D8">
        <v>5.0999999999999996</v>
      </c>
      <c r="E8" t="s">
        <v>92</v>
      </c>
      <c r="F8">
        <v>118.6</v>
      </c>
      <c r="G8" t="s">
        <v>92</v>
      </c>
      <c r="H8">
        <v>157.80000000000001</v>
      </c>
      <c r="I8" t="s">
        <v>92</v>
      </c>
      <c r="J8">
        <v>312.89999999999998</v>
      </c>
      <c r="K8" t="s">
        <v>92</v>
      </c>
      <c r="L8">
        <v>816.8</v>
      </c>
      <c r="M8" t="s">
        <v>92</v>
      </c>
      <c r="N8">
        <v>218.2</v>
      </c>
      <c r="O8" t="s">
        <v>92</v>
      </c>
      <c r="P8">
        <v>41.4</v>
      </c>
      <c r="Q8" t="s">
        <v>92</v>
      </c>
      <c r="R8">
        <v>24.7</v>
      </c>
      <c r="S8" t="s">
        <v>92</v>
      </c>
      <c r="T8">
        <v>19.8</v>
      </c>
      <c r="U8" t="s">
        <v>92</v>
      </c>
      <c r="V8">
        <v>11.1</v>
      </c>
      <c r="W8" t="s">
        <v>92</v>
      </c>
      <c r="X8">
        <v>7.6</v>
      </c>
      <c r="Y8" t="s">
        <v>92</v>
      </c>
      <c r="Z8">
        <v>4.9000000000000004</v>
      </c>
      <c r="AA8" t="s">
        <v>92</v>
      </c>
      <c r="AB8">
        <v>3.5</v>
      </c>
      <c r="AC8" t="s">
        <v>92</v>
      </c>
      <c r="AD8">
        <v>2.1</v>
      </c>
      <c r="AE8" t="s">
        <v>92</v>
      </c>
      <c r="AF8" s="12">
        <f t="shared" si="0"/>
        <v>1744.4999999999998</v>
      </c>
      <c r="AG8" t="s">
        <v>93</v>
      </c>
    </row>
    <row r="9" spans="2:33" x14ac:dyDescent="0.2">
      <c r="B9">
        <v>1984</v>
      </c>
      <c r="C9" t="s">
        <v>92</v>
      </c>
      <c r="D9">
        <v>2.1</v>
      </c>
      <c r="E9" t="s">
        <v>92</v>
      </c>
      <c r="F9">
        <v>45.8</v>
      </c>
      <c r="G9" t="s">
        <v>92</v>
      </c>
      <c r="H9">
        <v>88.6</v>
      </c>
      <c r="I9" t="s">
        <v>92</v>
      </c>
      <c r="J9">
        <v>430.4</v>
      </c>
      <c r="K9" t="s">
        <v>92</v>
      </c>
      <c r="L9">
        <v>491.4</v>
      </c>
      <c r="M9" t="s">
        <v>92</v>
      </c>
      <c r="N9">
        <v>653.6</v>
      </c>
      <c r="O9" t="s">
        <v>92</v>
      </c>
      <c r="P9">
        <v>133.69999999999999</v>
      </c>
      <c r="Q9" t="s">
        <v>92</v>
      </c>
      <c r="R9">
        <v>35.5</v>
      </c>
      <c r="S9" t="s">
        <v>92</v>
      </c>
      <c r="T9">
        <v>25.1</v>
      </c>
      <c r="U9" t="s">
        <v>92</v>
      </c>
      <c r="V9">
        <v>15.6</v>
      </c>
      <c r="W9" t="s">
        <v>92</v>
      </c>
      <c r="X9">
        <v>7.1</v>
      </c>
      <c r="Y9" t="s">
        <v>92</v>
      </c>
      <c r="Z9">
        <v>2.5</v>
      </c>
      <c r="AA9" t="s">
        <v>92</v>
      </c>
      <c r="AB9">
        <v>2.9</v>
      </c>
      <c r="AC9" t="s">
        <v>92</v>
      </c>
      <c r="AD9">
        <v>3.7</v>
      </c>
      <c r="AE9" t="s">
        <v>92</v>
      </c>
      <c r="AF9" s="12">
        <f t="shared" si="0"/>
        <v>1938</v>
      </c>
      <c r="AG9" t="s">
        <v>93</v>
      </c>
    </row>
    <row r="10" spans="2:33" x14ac:dyDescent="0.2">
      <c r="B10">
        <v>1985</v>
      </c>
      <c r="C10" t="s">
        <v>92</v>
      </c>
      <c r="D10">
        <v>2.6</v>
      </c>
      <c r="E10" t="s">
        <v>92</v>
      </c>
      <c r="F10">
        <v>55.2</v>
      </c>
      <c r="G10" t="s">
        <v>92</v>
      </c>
      <c r="H10">
        <v>381.2</v>
      </c>
      <c r="I10" t="s">
        <v>92</v>
      </c>
      <c r="J10">
        <v>121.7</v>
      </c>
      <c r="K10" t="s">
        <v>92</v>
      </c>
      <c r="L10">
        <v>365.7</v>
      </c>
      <c r="M10" t="s">
        <v>92</v>
      </c>
      <c r="N10">
        <v>321.5</v>
      </c>
      <c r="O10" t="s">
        <v>92</v>
      </c>
      <c r="P10">
        <v>443.2</v>
      </c>
      <c r="Q10" t="s">
        <v>92</v>
      </c>
      <c r="R10">
        <v>112.5</v>
      </c>
      <c r="S10" t="s">
        <v>92</v>
      </c>
      <c r="T10">
        <v>36.6</v>
      </c>
      <c r="U10" t="s">
        <v>92</v>
      </c>
      <c r="V10">
        <v>25.8</v>
      </c>
      <c r="W10" t="s">
        <v>92</v>
      </c>
      <c r="X10">
        <v>24.8</v>
      </c>
      <c r="Y10" t="s">
        <v>92</v>
      </c>
      <c r="Z10">
        <v>10.7</v>
      </c>
      <c r="AA10" t="s">
        <v>92</v>
      </c>
      <c r="AB10">
        <v>9.4</v>
      </c>
      <c r="AC10" t="s">
        <v>92</v>
      </c>
      <c r="AD10">
        <v>9.1</v>
      </c>
      <c r="AE10" t="s">
        <v>92</v>
      </c>
      <c r="AF10" s="12">
        <f t="shared" si="0"/>
        <v>1920</v>
      </c>
      <c r="AG10" t="s">
        <v>93</v>
      </c>
    </row>
    <row r="11" spans="2:33" x14ac:dyDescent="0.2">
      <c r="B11">
        <v>1986</v>
      </c>
      <c r="C11" t="s">
        <v>92</v>
      </c>
      <c r="D11">
        <v>3.1</v>
      </c>
      <c r="E11" t="s">
        <v>92</v>
      </c>
      <c r="F11">
        <v>86</v>
      </c>
      <c r="G11" t="s">
        <v>92</v>
      </c>
      <c r="H11">
        <v>92.3</v>
      </c>
      <c r="I11" t="s">
        <v>92</v>
      </c>
      <c r="J11">
        <v>748.6</v>
      </c>
      <c r="K11" t="s">
        <v>92</v>
      </c>
      <c r="L11">
        <v>214.1</v>
      </c>
      <c r="M11" t="s">
        <v>92</v>
      </c>
      <c r="N11">
        <v>378.1</v>
      </c>
      <c r="O11" t="s">
        <v>92</v>
      </c>
      <c r="P11">
        <v>221.9</v>
      </c>
      <c r="Q11" t="s">
        <v>92</v>
      </c>
      <c r="R11">
        <v>214.3</v>
      </c>
      <c r="S11" t="s">
        <v>92</v>
      </c>
      <c r="T11">
        <v>59.7</v>
      </c>
      <c r="U11" t="s">
        <v>92</v>
      </c>
      <c r="V11">
        <v>15.2</v>
      </c>
      <c r="W11" t="s">
        <v>92</v>
      </c>
      <c r="X11">
        <v>3.3</v>
      </c>
      <c r="Y11" t="s">
        <v>92</v>
      </c>
      <c r="Z11">
        <v>2.6</v>
      </c>
      <c r="AA11" t="s">
        <v>92</v>
      </c>
      <c r="AB11">
        <v>0.3</v>
      </c>
      <c r="AC11" t="s">
        <v>92</v>
      </c>
      <c r="AD11">
        <v>1.2</v>
      </c>
      <c r="AE11" t="s">
        <v>92</v>
      </c>
      <c r="AF11" s="12">
        <f t="shared" si="0"/>
        <v>2040.6999999999998</v>
      </c>
      <c r="AG11" t="s">
        <v>93</v>
      </c>
    </row>
    <row r="12" spans="2:33" x14ac:dyDescent="0.2">
      <c r="B12">
        <v>1987</v>
      </c>
      <c r="C12" t="s">
        <v>92</v>
      </c>
      <c r="D12" t="s">
        <v>94</v>
      </c>
      <c r="E12" t="s">
        <v>92</v>
      </c>
      <c r="F12">
        <v>19.8</v>
      </c>
      <c r="G12" t="s">
        <v>92</v>
      </c>
      <c r="H12">
        <v>111.5</v>
      </c>
      <c r="I12" t="s">
        <v>92</v>
      </c>
      <c r="J12">
        <v>77.599999999999994</v>
      </c>
      <c r="K12" t="s">
        <v>92</v>
      </c>
      <c r="L12">
        <v>413.4</v>
      </c>
      <c r="M12" t="s">
        <v>92</v>
      </c>
      <c r="N12">
        <v>138.80000000000001</v>
      </c>
      <c r="O12" t="s">
        <v>92</v>
      </c>
      <c r="P12">
        <v>122.4</v>
      </c>
      <c r="Q12" t="s">
        <v>92</v>
      </c>
      <c r="R12">
        <v>90.6</v>
      </c>
      <c r="S12" t="s">
        <v>92</v>
      </c>
      <c r="T12">
        <v>247.2</v>
      </c>
      <c r="U12" t="s">
        <v>92</v>
      </c>
      <c r="V12">
        <v>54.1</v>
      </c>
      <c r="W12" t="s">
        <v>92</v>
      </c>
      <c r="X12">
        <v>38.700000000000003</v>
      </c>
      <c r="Y12" t="s">
        <v>92</v>
      </c>
      <c r="Z12">
        <v>21.4</v>
      </c>
      <c r="AA12" t="s">
        <v>92</v>
      </c>
      <c r="AB12">
        <v>28.9</v>
      </c>
      <c r="AC12" t="s">
        <v>92</v>
      </c>
      <c r="AD12">
        <v>14.1</v>
      </c>
      <c r="AE12" t="s">
        <v>92</v>
      </c>
      <c r="AF12" s="12">
        <f t="shared" si="0"/>
        <v>1378.5</v>
      </c>
      <c r="AG12" t="s">
        <v>93</v>
      </c>
    </row>
    <row r="13" spans="2:33" x14ac:dyDescent="0.2">
      <c r="B13">
        <v>1988</v>
      </c>
      <c r="C13" t="s">
        <v>92</v>
      </c>
      <c r="D13" t="s">
        <v>94</v>
      </c>
      <c r="E13" t="s">
        <v>92</v>
      </c>
      <c r="F13">
        <v>10.7</v>
      </c>
      <c r="G13" t="s">
        <v>92</v>
      </c>
      <c r="H13">
        <v>454</v>
      </c>
      <c r="I13" t="s">
        <v>92</v>
      </c>
      <c r="J13">
        <v>421.6</v>
      </c>
      <c r="K13" t="s">
        <v>92</v>
      </c>
      <c r="L13">
        <v>252.1</v>
      </c>
      <c r="M13" t="s">
        <v>92</v>
      </c>
      <c r="N13">
        <v>544.29999999999995</v>
      </c>
      <c r="O13" t="s">
        <v>92</v>
      </c>
      <c r="P13">
        <v>224.8</v>
      </c>
      <c r="Q13" t="s">
        <v>92</v>
      </c>
      <c r="R13">
        <v>104.9</v>
      </c>
      <c r="S13" t="s">
        <v>92</v>
      </c>
      <c r="T13">
        <v>39.200000000000003</v>
      </c>
      <c r="U13" t="s">
        <v>92</v>
      </c>
      <c r="V13">
        <v>96.8</v>
      </c>
      <c r="W13" t="s">
        <v>92</v>
      </c>
      <c r="X13">
        <v>18.2</v>
      </c>
      <c r="Y13" t="s">
        <v>92</v>
      </c>
      <c r="Z13">
        <v>10.199999999999999</v>
      </c>
      <c r="AA13" t="s">
        <v>92</v>
      </c>
      <c r="AB13">
        <v>3.8</v>
      </c>
      <c r="AC13" t="s">
        <v>92</v>
      </c>
      <c r="AD13">
        <v>11.7</v>
      </c>
      <c r="AE13" t="s">
        <v>92</v>
      </c>
      <c r="AF13" s="12">
        <f t="shared" si="0"/>
        <v>2192.2999999999997</v>
      </c>
      <c r="AG13" t="s">
        <v>93</v>
      </c>
    </row>
    <row r="14" spans="2:33" x14ac:dyDescent="0.2">
      <c r="B14">
        <v>1989</v>
      </c>
      <c r="C14" t="s">
        <v>92</v>
      </c>
      <c r="D14" t="s">
        <v>94</v>
      </c>
      <c r="E14" t="s">
        <v>92</v>
      </c>
      <c r="F14">
        <v>4.8</v>
      </c>
      <c r="G14" t="s">
        <v>92</v>
      </c>
      <c r="H14">
        <v>55.1</v>
      </c>
      <c r="I14" t="s">
        <v>92</v>
      </c>
      <c r="J14">
        <v>149</v>
      </c>
      <c r="K14" t="s">
        <v>92</v>
      </c>
      <c r="L14">
        <v>451.1</v>
      </c>
      <c r="M14" t="s">
        <v>92</v>
      </c>
      <c r="N14">
        <v>166.7</v>
      </c>
      <c r="O14" t="s">
        <v>92</v>
      </c>
      <c r="P14">
        <v>572.20000000000005</v>
      </c>
      <c r="Q14" t="s">
        <v>92</v>
      </c>
      <c r="R14">
        <v>96.3</v>
      </c>
      <c r="S14" t="s">
        <v>92</v>
      </c>
      <c r="T14">
        <v>103.8</v>
      </c>
      <c r="U14" t="s">
        <v>92</v>
      </c>
      <c r="V14">
        <v>32.4</v>
      </c>
      <c r="W14" t="s">
        <v>92</v>
      </c>
      <c r="X14">
        <v>129</v>
      </c>
      <c r="Y14" t="s">
        <v>92</v>
      </c>
      <c r="Z14">
        <v>10.9</v>
      </c>
      <c r="AA14" t="s">
        <v>92</v>
      </c>
      <c r="AB14">
        <v>4</v>
      </c>
      <c r="AC14" t="s">
        <v>92</v>
      </c>
      <c r="AD14">
        <v>8.5</v>
      </c>
      <c r="AE14" t="s">
        <v>92</v>
      </c>
      <c r="AF14" s="12">
        <f t="shared" si="0"/>
        <v>1783.8000000000002</v>
      </c>
      <c r="AG14" t="s">
        <v>93</v>
      </c>
    </row>
    <row r="15" spans="2:33" x14ac:dyDescent="0.2">
      <c r="B15">
        <v>1990</v>
      </c>
      <c r="C15" t="s">
        <v>92</v>
      </c>
      <c r="D15">
        <v>1.3</v>
      </c>
      <c r="E15" t="s">
        <v>92</v>
      </c>
      <c r="F15">
        <v>33</v>
      </c>
      <c r="G15" t="s">
        <v>92</v>
      </c>
      <c r="H15">
        <v>57</v>
      </c>
      <c r="I15" t="s">
        <v>92</v>
      </c>
      <c r="J15">
        <v>219.5</v>
      </c>
      <c r="K15" t="s">
        <v>92</v>
      </c>
      <c r="L15">
        <v>200.7</v>
      </c>
      <c r="M15" t="s">
        <v>92</v>
      </c>
      <c r="N15">
        <v>477.7</v>
      </c>
      <c r="O15" t="s">
        <v>92</v>
      </c>
      <c r="P15">
        <v>129.19999999999999</v>
      </c>
      <c r="Q15" t="s">
        <v>92</v>
      </c>
      <c r="R15">
        <v>368.4</v>
      </c>
      <c r="S15" t="s">
        <v>92</v>
      </c>
      <c r="T15">
        <v>65.7</v>
      </c>
      <c r="U15" t="s">
        <v>92</v>
      </c>
      <c r="V15">
        <v>101.9</v>
      </c>
      <c r="W15" t="s">
        <v>92</v>
      </c>
      <c r="X15">
        <v>9</v>
      </c>
      <c r="Y15" t="s">
        <v>92</v>
      </c>
      <c r="Z15">
        <v>60.1</v>
      </c>
      <c r="AA15" t="s">
        <v>92</v>
      </c>
      <c r="AB15">
        <v>8.5</v>
      </c>
      <c r="AC15" t="s">
        <v>92</v>
      </c>
      <c r="AD15">
        <v>13.9</v>
      </c>
      <c r="AE15" t="s">
        <v>92</v>
      </c>
      <c r="AF15" s="12">
        <f t="shared" si="0"/>
        <v>1745.9000000000003</v>
      </c>
      <c r="AG15" t="s">
        <v>93</v>
      </c>
    </row>
    <row r="16" spans="2:33" x14ac:dyDescent="0.2">
      <c r="B16">
        <v>1991</v>
      </c>
      <c r="C16" t="s">
        <v>92</v>
      </c>
      <c r="D16" s="14">
        <f>('pm_24.1.dat '!B237)/1000000</f>
        <v>0.68357768650000283</v>
      </c>
      <c r="E16" t="s">
        <v>92</v>
      </c>
      <c r="F16" s="14">
        <f>('pm_24.1.dat '!C237)/1000000</f>
        <v>112.88008761000169</v>
      </c>
      <c r="G16" t="s">
        <v>92</v>
      </c>
      <c r="H16" s="14">
        <f>('pm_24.1.dat '!D237)/1000000</f>
        <v>43.777914009999918</v>
      </c>
      <c r="I16" t="s">
        <v>92</v>
      </c>
      <c r="J16" s="14">
        <f>('pm_24.1.dat '!E237)/1000000</f>
        <v>90.273357909999746</v>
      </c>
      <c r="K16" t="s">
        <v>92</v>
      </c>
      <c r="L16" s="14">
        <f>('pm_24.1.dat '!F237)/1000000</f>
        <v>153.87204611000078</v>
      </c>
      <c r="M16" t="s">
        <v>92</v>
      </c>
      <c r="N16" s="14">
        <f>('pm_24.1.dat '!G237)/1000000</f>
        <v>184.4218290099991</v>
      </c>
      <c r="O16" t="s">
        <v>92</v>
      </c>
      <c r="P16" s="14">
        <f>('pm_24.1.dat '!H237)/1000000</f>
        <v>497.4884730099937</v>
      </c>
      <c r="Q16" t="s">
        <v>92</v>
      </c>
      <c r="R16" s="14">
        <f>('pm_24.1.dat '!I237)/1000000</f>
        <v>78.130957209999764</v>
      </c>
      <c r="S16" t="s">
        <v>92</v>
      </c>
      <c r="T16" s="14">
        <f>('pm_24.1.dat '!J237)/1000000</f>
        <v>288.014647009996</v>
      </c>
      <c r="U16" t="s">
        <v>92</v>
      </c>
      <c r="V16" s="14">
        <f>('pm_24.1.dat '!K237)/1000000</f>
        <v>28.863692300000082</v>
      </c>
      <c r="W16" t="s">
        <v>92</v>
      </c>
      <c r="X16" s="14">
        <f>('pm_24.1.dat '!L237)/1000000</f>
        <v>144.0799220100015</v>
      </c>
      <c r="Y16" t="s">
        <v>92</v>
      </c>
      <c r="Z16" s="14">
        <f>('pm_24.1.dat '!M237)/1000000</f>
        <v>18.68756696000003</v>
      </c>
      <c r="AA16" t="s">
        <v>92</v>
      </c>
      <c r="AB16" s="14">
        <f>('pm_24.1.dat '!N237)/1000000</f>
        <v>91.160640010000023</v>
      </c>
      <c r="AC16" t="s">
        <v>92</v>
      </c>
      <c r="AD16" s="14">
        <f>('pm_24.1.dat '!O237)/1000000</f>
        <v>22.766499420000063</v>
      </c>
      <c r="AE16" t="s">
        <v>92</v>
      </c>
      <c r="AF16" s="12">
        <f t="shared" si="0"/>
        <v>1755.1012102664927</v>
      </c>
      <c r="AG16" t="s">
        <v>93</v>
      </c>
    </row>
    <row r="17" spans="2:33" x14ac:dyDescent="0.2">
      <c r="B17">
        <v>1992</v>
      </c>
      <c r="C17" t="s">
        <v>92</v>
      </c>
      <c r="D17" s="14">
        <f>('pm_24.1.dat '!B238)/1000000</f>
        <v>1.1026227100000041</v>
      </c>
      <c r="E17" t="s">
        <v>92</v>
      </c>
      <c r="F17" s="14">
        <f>('pm_24.1.dat '!C238)/1000000</f>
        <v>84.678150409999773</v>
      </c>
      <c r="G17" t="s">
        <v>92</v>
      </c>
      <c r="H17" s="14">
        <f>('pm_24.1.dat '!D238)/1000000</f>
        <v>675.76178000999289</v>
      </c>
      <c r="I17" t="s">
        <v>92</v>
      </c>
      <c r="J17" s="14">
        <f>('pm_24.1.dat '!E238)/1000000</f>
        <v>130.0669756100018</v>
      </c>
      <c r="K17" t="s">
        <v>92</v>
      </c>
      <c r="L17" s="14">
        <f>('pm_24.1.dat '!F238)/1000000</f>
        <v>79.592747509999811</v>
      </c>
      <c r="M17" t="s">
        <v>92</v>
      </c>
      <c r="N17" s="14">
        <f>('pm_24.1.dat '!G238)/1000000</f>
        <v>108.67358711000102</v>
      </c>
      <c r="O17" t="s">
        <v>92</v>
      </c>
      <c r="P17" s="14">
        <f>('pm_24.1.dat '!H238)/1000000</f>
        <v>133.75983711000225</v>
      </c>
      <c r="Q17" t="s">
        <v>92</v>
      </c>
      <c r="R17" s="14">
        <f>('pm_24.1.dat '!I238)/1000000</f>
        <v>253.63015910999675</v>
      </c>
      <c r="S17" t="s">
        <v>92</v>
      </c>
      <c r="T17" s="14">
        <f>('pm_24.1.dat '!J238)/1000000</f>
        <v>102.28840321000051</v>
      </c>
      <c r="U17" t="s">
        <v>92</v>
      </c>
      <c r="V17" s="14">
        <f>('pm_24.1.dat '!K238)/1000000</f>
        <v>147.0112841100013</v>
      </c>
      <c r="W17" t="s">
        <v>92</v>
      </c>
      <c r="X17" s="14">
        <f>('pm_24.1.dat '!L238)/1000000</f>
        <v>57.95182050999982</v>
      </c>
      <c r="Y17" t="s">
        <v>92</v>
      </c>
      <c r="Z17" s="14">
        <f>('pm_24.1.dat '!M238)/1000000</f>
        <v>46.342257419999903</v>
      </c>
      <c r="AA17" t="s">
        <v>92</v>
      </c>
      <c r="AB17" s="14">
        <f>('pm_24.1.dat '!N238)/1000000</f>
        <v>13.43473235600001</v>
      </c>
      <c r="AC17" t="s">
        <v>92</v>
      </c>
      <c r="AD17" s="14">
        <f>('pm_24.1.dat '!O238)/1000000</f>
        <v>43.823793019999911</v>
      </c>
      <c r="AE17" t="s">
        <v>92</v>
      </c>
      <c r="AF17" s="12">
        <f t="shared" si="0"/>
        <v>1878.118150205996</v>
      </c>
      <c r="AG17" t="s">
        <v>93</v>
      </c>
    </row>
    <row r="18" spans="2:33" x14ac:dyDescent="0.2">
      <c r="B18">
        <v>1993</v>
      </c>
      <c r="C18" t="s">
        <v>92</v>
      </c>
      <c r="D18" s="14">
        <f>('pm_24.1.dat '!B239)/1000000</f>
        <v>6.61760862000004E-2</v>
      </c>
      <c r="E18" t="s">
        <v>92</v>
      </c>
      <c r="F18" s="14">
        <f>('pm_24.1.dat '!C239)/1000000</f>
        <v>7.4263371079999869</v>
      </c>
      <c r="G18" t="s">
        <v>92</v>
      </c>
      <c r="H18" s="14">
        <f>('pm_24.1.dat '!D239)/1000000</f>
        <v>260.51244600999661</v>
      </c>
      <c r="I18" t="s">
        <v>92</v>
      </c>
      <c r="J18" s="14">
        <f>('pm_24.1.dat '!E239)/1000000</f>
        <v>1146.6784080099919</v>
      </c>
      <c r="K18" t="s">
        <v>92</v>
      </c>
      <c r="L18" s="14">
        <f>('pm_24.1.dat '!F239)/1000000</f>
        <v>102.97639421000058</v>
      </c>
      <c r="M18" t="s">
        <v>92</v>
      </c>
      <c r="N18" s="14">
        <f>('pm_24.1.dat '!G239)/1000000</f>
        <v>66.160521509999754</v>
      </c>
      <c r="O18" t="s">
        <v>92</v>
      </c>
      <c r="P18" s="14">
        <f>('pm_24.1.dat '!H239)/1000000</f>
        <v>66.364140509999714</v>
      </c>
      <c r="Q18" t="s">
        <v>92</v>
      </c>
      <c r="R18" s="14">
        <f>('pm_24.1.dat '!I239)/1000000</f>
        <v>56.464135009999836</v>
      </c>
      <c r="S18" t="s">
        <v>92</v>
      </c>
      <c r="T18" s="14">
        <f>('pm_24.1.dat '!J239)/1000000</f>
        <v>86.182155409999794</v>
      </c>
      <c r="U18" t="s">
        <v>92</v>
      </c>
      <c r="V18" s="14">
        <f>('pm_24.1.dat '!K239)/1000000</f>
        <v>21.16022248000009</v>
      </c>
      <c r="W18" t="s">
        <v>92</v>
      </c>
      <c r="X18" s="14">
        <f>('pm_24.1.dat '!L239)/1000000</f>
        <v>32.68304530000011</v>
      </c>
      <c r="Y18" t="s">
        <v>92</v>
      </c>
      <c r="Z18" s="14">
        <f>('pm_24.1.dat '!M239)/1000000</f>
        <v>12.357607926000005</v>
      </c>
      <c r="AA18" t="s">
        <v>92</v>
      </c>
      <c r="AB18" s="14">
        <f>('pm_24.1.dat '!N239)/1000000</f>
        <v>13.469629876000031</v>
      </c>
      <c r="AC18" t="s">
        <v>92</v>
      </c>
      <c r="AD18" s="14">
        <f>('pm_24.1.dat '!O239)/1000000</f>
        <v>6.761918464999999</v>
      </c>
      <c r="AE18" t="s">
        <v>92</v>
      </c>
      <c r="AF18" s="12">
        <f t="shared" si="0"/>
        <v>1879.2631379111883</v>
      </c>
      <c r="AG18" t="s">
        <v>93</v>
      </c>
    </row>
    <row r="19" spans="2:33" x14ac:dyDescent="0.2">
      <c r="B19">
        <v>1994</v>
      </c>
      <c r="C19" t="s">
        <v>92</v>
      </c>
      <c r="D19" s="14">
        <f>('pm_24.1.dat '!B240)/1000000</f>
        <v>0.74951842200000285</v>
      </c>
      <c r="E19" t="s">
        <v>92</v>
      </c>
      <c r="F19" s="14">
        <f>('pm_24.1.dat '!C240)/1000000</f>
        <v>30.188763760000089</v>
      </c>
      <c r="G19" t="s">
        <v>92</v>
      </c>
      <c r="H19" s="14">
        <f>('pm_24.1.dat '!D240)/1000000</f>
        <v>55.14532110999982</v>
      </c>
      <c r="I19" t="s">
        <v>92</v>
      </c>
      <c r="J19" s="14">
        <f>('pm_24.1.dat '!E240)/1000000</f>
        <v>361.15131300999491</v>
      </c>
      <c r="K19" t="s">
        <v>92</v>
      </c>
      <c r="L19" s="14">
        <f>('pm_24.1.dat '!F240)/1000000</f>
        <v>1059.6600520099921</v>
      </c>
      <c r="M19" t="s">
        <v>92</v>
      </c>
      <c r="N19" s="14">
        <f>('pm_24.1.dat '!G240)/1000000</f>
        <v>175.69439210999951</v>
      </c>
      <c r="O19" t="s">
        <v>92</v>
      </c>
      <c r="P19" s="14">
        <f>('pm_24.1.dat '!H240)/1000000</f>
        <v>53.531420309999859</v>
      </c>
      <c r="Q19" t="s">
        <v>92</v>
      </c>
      <c r="R19" s="14">
        <f>('pm_24.1.dat '!I240)/1000000</f>
        <v>19.10597847000005</v>
      </c>
      <c r="S19" t="s">
        <v>92</v>
      </c>
      <c r="T19" s="14">
        <f>('pm_24.1.dat '!J240)/1000000</f>
        <v>13.140716680000024</v>
      </c>
      <c r="U19" t="s">
        <v>92</v>
      </c>
      <c r="V19" s="14">
        <f>('pm_24.1.dat '!K240)/1000000</f>
        <v>20.163830980000064</v>
      </c>
      <c r="W19" t="s">
        <v>92</v>
      </c>
      <c r="X19" s="14">
        <f>('pm_24.1.dat '!L240)/1000000</f>
        <v>9.7152403139999937</v>
      </c>
      <c r="Y19" t="s">
        <v>92</v>
      </c>
      <c r="Z19" s="14">
        <f>('pm_24.1.dat '!M240)/1000000</f>
        <v>9.3818806299999995</v>
      </c>
      <c r="AA19" t="s">
        <v>92</v>
      </c>
      <c r="AB19" s="14">
        <f>('pm_24.1.dat '!N240)/1000000</f>
        <v>7.5549726099999983</v>
      </c>
      <c r="AC19" t="s">
        <v>92</v>
      </c>
      <c r="AD19" s="14">
        <f>('pm_24.1.dat '!O240)/1000000</f>
        <v>3.9648417330000032</v>
      </c>
      <c r="AE19" t="s">
        <v>92</v>
      </c>
      <c r="AF19" s="12">
        <f t="shared" si="0"/>
        <v>1819.1482421489866</v>
      </c>
      <c r="AG19" t="s">
        <v>93</v>
      </c>
    </row>
    <row r="20" spans="2:33" x14ac:dyDescent="0.2">
      <c r="B20">
        <v>1995</v>
      </c>
      <c r="C20" t="s">
        <v>92</v>
      </c>
      <c r="D20" s="14">
        <f>('pm_24.1.dat '!B241)/1000000</f>
        <v>1.0009999999999831E-5</v>
      </c>
      <c r="E20" t="s">
        <v>92</v>
      </c>
      <c r="F20" s="14">
        <f>('pm_24.1.dat '!C241)/1000000</f>
        <v>0.51434873127000202</v>
      </c>
      <c r="G20" t="s">
        <v>92</v>
      </c>
      <c r="H20" s="14">
        <f>('pm_24.1.dat '!D241)/1000000</f>
        <v>72.906750009999698</v>
      </c>
      <c r="I20" t="s">
        <v>92</v>
      </c>
      <c r="J20" s="14">
        <f>('pm_24.1.dat '!E241)/1000000</f>
        <v>146.78664811000132</v>
      </c>
      <c r="K20" t="s">
        <v>92</v>
      </c>
      <c r="L20" s="14">
        <f>('pm_24.1.dat '!F241)/1000000</f>
        <v>395.47251800999453</v>
      </c>
      <c r="M20" t="s">
        <v>92</v>
      </c>
      <c r="N20" s="14">
        <f>('pm_24.1.dat '!G241)/1000000</f>
        <v>761.10642300999257</v>
      </c>
      <c r="O20" t="s">
        <v>92</v>
      </c>
      <c r="P20" s="14">
        <f>('pm_24.1.dat '!H241)/1000000</f>
        <v>136.27121561000183</v>
      </c>
      <c r="Q20" t="s">
        <v>92</v>
      </c>
      <c r="R20" s="14">
        <f>('pm_24.1.dat '!I241)/1000000</f>
        <v>34.575493260000108</v>
      </c>
      <c r="S20" t="s">
        <v>92</v>
      </c>
      <c r="T20" s="14">
        <f>('pm_24.1.dat '!J241)/1000000</f>
        <v>12.271419881000012</v>
      </c>
      <c r="U20" t="s">
        <v>92</v>
      </c>
      <c r="V20" s="14">
        <f>('pm_24.1.dat '!K241)/1000000</f>
        <v>7.5019281120000043</v>
      </c>
      <c r="W20" t="s">
        <v>92</v>
      </c>
      <c r="X20" s="14">
        <f>('pm_24.1.dat '!L241)/1000000</f>
        <v>17.477639980000053</v>
      </c>
      <c r="Y20" t="s">
        <v>92</v>
      </c>
      <c r="Z20" s="14">
        <f>('pm_24.1.dat '!M241)/1000000</f>
        <v>5.0036508580000012</v>
      </c>
      <c r="AA20" t="s">
        <v>92</v>
      </c>
      <c r="AB20" s="14">
        <f>('pm_24.1.dat '!N241)/1000000</f>
        <v>5.8135724649999974</v>
      </c>
      <c r="AC20" t="s">
        <v>92</v>
      </c>
      <c r="AD20" s="14">
        <f>('pm_24.1.dat '!O241)/1000000</f>
        <v>1.6571030390000014</v>
      </c>
      <c r="AE20" t="s">
        <v>92</v>
      </c>
      <c r="AF20" s="12">
        <f t="shared" si="0"/>
        <v>1597.3587210862602</v>
      </c>
      <c r="AG20" t="s">
        <v>93</v>
      </c>
    </row>
    <row r="21" spans="2:33" x14ac:dyDescent="0.2">
      <c r="B21">
        <v>1996</v>
      </c>
      <c r="C21" t="s">
        <v>92</v>
      </c>
      <c r="D21" s="14">
        <f>('pm_24.1.dat '!B242)/1000000</f>
        <v>1.0009999999999831E-5</v>
      </c>
      <c r="E21" t="s">
        <v>92</v>
      </c>
      <c r="F21" s="14">
        <f>('pm_24.1.dat '!C242)/1000000</f>
        <v>21.661749058000073</v>
      </c>
      <c r="G21" t="s">
        <v>92</v>
      </c>
      <c r="H21" s="14">
        <f>('pm_24.1.dat '!D242)/1000000</f>
        <v>48.084775628999871</v>
      </c>
      <c r="I21" t="s">
        <v>92</v>
      </c>
      <c r="J21" s="14">
        <f>('pm_24.1.dat '!E242)/1000000</f>
        <v>71.786097109999744</v>
      </c>
      <c r="K21" t="s">
        <v>92</v>
      </c>
      <c r="L21" s="14">
        <f>('pm_24.1.dat '!F242)/1000000</f>
        <v>160.97489141000037</v>
      </c>
      <c r="M21" t="s">
        <v>92</v>
      </c>
      <c r="N21" s="14">
        <f>('pm_24.1.dat '!G242)/1000000</f>
        <v>361.90614100999488</v>
      </c>
      <c r="O21" t="s">
        <v>92</v>
      </c>
      <c r="P21" s="14">
        <f>('pm_24.1.dat '!H242)/1000000</f>
        <v>481.72689300999377</v>
      </c>
      <c r="Q21" t="s">
        <v>92</v>
      </c>
      <c r="R21" s="14">
        <f>('pm_24.1.dat '!I242)/1000000</f>
        <v>184.63842400999911</v>
      </c>
      <c r="S21" t="s">
        <v>92</v>
      </c>
      <c r="T21" s="14">
        <f>('pm_24.1.dat '!J242)/1000000</f>
        <v>33.635762390000096</v>
      </c>
      <c r="U21" t="s">
        <v>92</v>
      </c>
      <c r="V21" s="14">
        <f>('pm_24.1.dat '!K242)/1000000</f>
        <v>13.44844254000003</v>
      </c>
      <c r="W21" t="s">
        <v>92</v>
      </c>
      <c r="X21" s="14">
        <f>('pm_24.1.dat '!L242)/1000000</f>
        <v>7.9484999059999932</v>
      </c>
      <c r="Y21" t="s">
        <v>92</v>
      </c>
      <c r="Z21" s="14">
        <f>('pm_24.1.dat '!M242)/1000000</f>
        <v>8.813779683999984</v>
      </c>
      <c r="AA21" t="s">
        <v>92</v>
      </c>
      <c r="AB21" s="14">
        <f>('pm_24.1.dat '!N242)/1000000</f>
        <v>4.3354508322999958</v>
      </c>
      <c r="AC21" t="s">
        <v>92</v>
      </c>
      <c r="AD21" s="14">
        <f>('pm_24.1.dat '!O242)/1000000</f>
        <v>5.8345447330000049</v>
      </c>
      <c r="AE21" t="s">
        <v>92</v>
      </c>
      <c r="AF21" s="12">
        <f t="shared" si="0"/>
        <v>1404.7954613322881</v>
      </c>
      <c r="AG21" t="s">
        <v>93</v>
      </c>
    </row>
    <row r="22" spans="2:33" x14ac:dyDescent="0.2">
      <c r="B22">
        <v>1997</v>
      </c>
      <c r="C22" t="s">
        <v>92</v>
      </c>
      <c r="D22" s="14">
        <f>('pm_24.1.dat '!B243)/1000000</f>
        <v>1.0306614370000036</v>
      </c>
      <c r="E22" t="s">
        <v>92</v>
      </c>
      <c r="F22" s="14">
        <f>('pm_24.1.dat '!C243)/1000000</f>
        <v>77.692162959999749</v>
      </c>
      <c r="G22" t="s">
        <v>92</v>
      </c>
      <c r="H22" s="14">
        <f>('pm_24.1.dat '!D243)/1000000</f>
        <v>40.326288640000008</v>
      </c>
      <c r="I22" t="s">
        <v>92</v>
      </c>
      <c r="J22" s="14">
        <f>('pm_24.1.dat '!E243)/1000000</f>
        <v>118.97461221000152</v>
      </c>
      <c r="K22" t="s">
        <v>92</v>
      </c>
      <c r="L22" s="14">
        <f>('pm_24.1.dat '!F243)/1000000</f>
        <v>455.13795500999402</v>
      </c>
      <c r="M22" t="s">
        <v>92</v>
      </c>
      <c r="N22" s="14">
        <f>('pm_24.1.dat '!G243)/1000000</f>
        <v>288.95682200999602</v>
      </c>
      <c r="O22" t="s">
        <v>92</v>
      </c>
      <c r="P22" s="14">
        <f>('pm_24.1.dat '!H243)/1000000</f>
        <v>256.37188800999667</v>
      </c>
      <c r="Q22" t="s">
        <v>92</v>
      </c>
      <c r="R22" s="14">
        <f>('pm_24.1.dat '!I243)/1000000</f>
        <v>198.55520790999847</v>
      </c>
      <c r="S22" t="s">
        <v>92</v>
      </c>
      <c r="T22" s="14">
        <f>('pm_24.1.dat '!J243)/1000000</f>
        <v>64.018159779999763</v>
      </c>
      <c r="U22" t="s">
        <v>92</v>
      </c>
      <c r="V22" s="14">
        <f>('pm_24.1.dat '!K243)/1000000</f>
        <v>13.335152930000003</v>
      </c>
      <c r="W22" t="s">
        <v>92</v>
      </c>
      <c r="X22" s="14">
        <f>('pm_24.1.dat '!L243)/1000000</f>
        <v>5.9702666279999912</v>
      </c>
      <c r="Y22" t="s">
        <v>92</v>
      </c>
      <c r="Z22" s="14">
        <f>('pm_24.1.dat '!M243)/1000000</f>
        <v>4.6464954379999908</v>
      </c>
      <c r="AA22" t="s">
        <v>92</v>
      </c>
      <c r="AB22" s="14">
        <f>('pm_24.1.dat '!N243)/1000000</f>
        <v>2.8947593890000016</v>
      </c>
      <c r="AC22" t="s">
        <v>92</v>
      </c>
      <c r="AD22" s="14">
        <f>('pm_24.1.dat '!O243)/1000000</f>
        <v>4.7813158990000009</v>
      </c>
      <c r="AE22" t="s">
        <v>92</v>
      </c>
      <c r="AF22" s="12">
        <f t="shared" si="0"/>
        <v>1532.6917482509862</v>
      </c>
      <c r="AG22" t="s">
        <v>93</v>
      </c>
    </row>
    <row r="23" spans="2:33" x14ac:dyDescent="0.2">
      <c r="B23">
        <v>1998</v>
      </c>
      <c r="C23" t="s">
        <v>92</v>
      </c>
      <c r="D23" s="14">
        <f>('pm_24.1.dat '!B244)/1000000</f>
        <v>0.2883878760000016</v>
      </c>
      <c r="E23" t="s">
        <v>92</v>
      </c>
      <c r="F23" s="14">
        <f>('pm_24.1.dat '!C244)/1000000</f>
        <v>42.025190849999987</v>
      </c>
      <c r="G23" t="s">
        <v>92</v>
      </c>
      <c r="H23" s="14">
        <f>('pm_24.1.dat '!D244)/1000000</f>
        <v>84.532243609999711</v>
      </c>
      <c r="I23" t="s">
        <v>92</v>
      </c>
      <c r="J23" s="14">
        <f>('pm_24.1.dat '!E244)/1000000</f>
        <v>70.495498309999718</v>
      </c>
      <c r="K23" t="s">
        <v>92</v>
      </c>
      <c r="L23" s="14">
        <f>('pm_24.1.dat '!F244)/1000000</f>
        <v>153.35471631000081</v>
      </c>
      <c r="M23" t="s">
        <v>92</v>
      </c>
      <c r="N23" s="14">
        <f>('pm_24.1.dat '!G244)/1000000</f>
        <v>702.79224200999272</v>
      </c>
      <c r="O23" t="s">
        <v>92</v>
      </c>
      <c r="P23" s="14">
        <f>('pm_24.1.dat '!H244)/1000000</f>
        <v>199.57018700999848</v>
      </c>
      <c r="Q23" t="s">
        <v>92</v>
      </c>
      <c r="R23" s="14">
        <f>('pm_24.1.dat '!I244)/1000000</f>
        <v>131.72343661000224</v>
      </c>
      <c r="S23" t="s">
        <v>92</v>
      </c>
      <c r="T23" s="14">
        <f>('pm_24.1.dat '!J244)/1000000</f>
        <v>110.74418821000147</v>
      </c>
      <c r="U23" t="s">
        <v>92</v>
      </c>
      <c r="V23" s="14">
        <f>('pm_24.1.dat '!K244)/1000000</f>
        <v>27.795326130000106</v>
      </c>
      <c r="W23" t="s">
        <v>92</v>
      </c>
      <c r="X23" s="14">
        <f>('pm_24.1.dat '!L244)/1000000</f>
        <v>6.1453187349999929</v>
      </c>
      <c r="Y23" t="s">
        <v>92</v>
      </c>
      <c r="Z23" s="14">
        <f>('pm_24.1.dat '!M244)/1000000</f>
        <v>5.5648513230000063</v>
      </c>
      <c r="AA23" t="s">
        <v>92</v>
      </c>
      <c r="AB23" s="14">
        <f>('pm_24.1.dat '!N244)/1000000</f>
        <v>2.5547892948999977</v>
      </c>
      <c r="AC23" t="s">
        <v>92</v>
      </c>
      <c r="AD23" s="14">
        <f>('pm_24.1.dat '!O244)/1000000</f>
        <v>2.5022426040999965</v>
      </c>
      <c r="AE23" t="s">
        <v>92</v>
      </c>
      <c r="AF23" s="12">
        <f t="shared" si="0"/>
        <v>1540.0886188829957</v>
      </c>
      <c r="AG23" t="s">
        <v>93</v>
      </c>
    </row>
    <row r="24" spans="2:33" x14ac:dyDescent="0.2">
      <c r="B24">
        <v>1999</v>
      </c>
      <c r="C24" t="s">
        <v>92</v>
      </c>
      <c r="D24" s="14">
        <f>('pm_24.1.dat '!B245)/1000000</f>
        <v>0.23257412200000127</v>
      </c>
      <c r="E24" t="s">
        <v>92</v>
      </c>
      <c r="F24" s="14">
        <f>('pm_24.1.dat '!C245)/1000000</f>
        <v>10.347391936000005</v>
      </c>
      <c r="G24" t="s">
        <v>92</v>
      </c>
      <c r="H24" s="14">
        <f>('pm_24.1.dat '!D245)/1000000</f>
        <v>298.71437500999582</v>
      </c>
      <c r="I24" t="s">
        <v>92</v>
      </c>
      <c r="J24" s="14">
        <f>('pm_24.1.dat '!E245)/1000000</f>
        <v>225.03334400999751</v>
      </c>
      <c r="K24" t="s">
        <v>92</v>
      </c>
      <c r="L24" s="14">
        <f>('pm_24.1.dat '!F245)/1000000</f>
        <v>103.03747461000069</v>
      </c>
      <c r="M24" t="s">
        <v>92</v>
      </c>
      <c r="N24" s="14">
        <f>('pm_24.1.dat '!G245)/1000000</f>
        <v>157.01798701000061</v>
      </c>
      <c r="O24" t="s">
        <v>92</v>
      </c>
      <c r="P24" s="14">
        <f>('pm_24.1.dat '!H245)/1000000</f>
        <v>469.73714600999392</v>
      </c>
      <c r="Q24" t="s">
        <v>92</v>
      </c>
      <c r="R24" s="14">
        <f>('pm_24.1.dat '!I245)/1000000</f>
        <v>130.99845191000227</v>
      </c>
      <c r="S24" t="s">
        <v>92</v>
      </c>
      <c r="T24" s="14">
        <f>('pm_24.1.dat '!J245)/1000000</f>
        <v>56.503034209999804</v>
      </c>
      <c r="U24" t="s">
        <v>92</v>
      </c>
      <c r="V24" s="14">
        <f>('pm_24.1.dat '!K245)/1000000</f>
        <v>33.1805229100001</v>
      </c>
      <c r="W24" t="s">
        <v>92</v>
      </c>
      <c r="X24" s="14">
        <f>('pm_24.1.dat '!L245)/1000000</f>
        <v>3.9600798099999976</v>
      </c>
      <c r="Y24" t="s">
        <v>92</v>
      </c>
      <c r="Z24" s="14">
        <f>('pm_24.1.dat '!M245)/1000000</f>
        <v>2.1838426932000012</v>
      </c>
      <c r="AA24" t="s">
        <v>92</v>
      </c>
      <c r="AB24" s="14">
        <f>('pm_24.1.dat '!N245)/1000000</f>
        <v>0.85672732370000082</v>
      </c>
      <c r="AC24" t="s">
        <v>92</v>
      </c>
      <c r="AD24" s="14">
        <f>('pm_24.1.dat '!O245)/1000000</f>
        <v>0.47739884600000276</v>
      </c>
      <c r="AE24" t="s">
        <v>92</v>
      </c>
      <c r="AF24" s="12">
        <f t="shared" si="0"/>
        <v>1492.2803504108906</v>
      </c>
      <c r="AG24" t="s">
        <v>93</v>
      </c>
    </row>
    <row r="25" spans="2:33" x14ac:dyDescent="0.2">
      <c r="B25">
        <v>2000</v>
      </c>
      <c r="C25" t="s">
        <v>92</v>
      </c>
      <c r="D25" s="14">
        <f>('pm_24.1.dat '!B246)/1000000</f>
        <v>1.0009999999999831E-5</v>
      </c>
      <c r="E25" t="s">
        <v>92</v>
      </c>
      <c r="F25" s="14">
        <f>('pm_24.1.dat '!C246)/1000000</f>
        <v>16.076799820000062</v>
      </c>
      <c r="G25" t="s">
        <v>92</v>
      </c>
      <c r="H25" s="14">
        <f>('pm_24.1.dat '!D246)/1000000</f>
        <v>82.441649609999743</v>
      </c>
      <c r="I25" t="s">
        <v>92</v>
      </c>
      <c r="J25" s="14">
        <f>('pm_24.1.dat '!E246)/1000000</f>
        <v>428.50121500999421</v>
      </c>
      <c r="K25" t="s">
        <v>92</v>
      </c>
      <c r="L25" s="14">
        <f>('pm_24.1.dat '!F246)/1000000</f>
        <v>346.51236500999511</v>
      </c>
      <c r="M25" t="s">
        <v>92</v>
      </c>
      <c r="N25" s="14">
        <f>('pm_24.1.dat '!G246)/1000000</f>
        <v>106.68158031000102</v>
      </c>
      <c r="O25" t="s">
        <v>92</v>
      </c>
      <c r="P25" s="14">
        <f>('pm_24.1.dat '!H246)/1000000</f>
        <v>168.38538000999995</v>
      </c>
      <c r="Q25" t="s">
        <v>92</v>
      </c>
      <c r="R25" s="14">
        <f>('pm_24.1.dat '!I246)/1000000</f>
        <v>357.71594700999492</v>
      </c>
      <c r="S25" t="s">
        <v>92</v>
      </c>
      <c r="T25" s="14">
        <f>('pm_24.1.dat '!J246)/1000000</f>
        <v>84.913329409999591</v>
      </c>
      <c r="U25" t="s">
        <v>92</v>
      </c>
      <c r="V25" s="14">
        <f>('pm_24.1.dat '!K246)/1000000</f>
        <v>29.722613810000105</v>
      </c>
      <c r="W25" t="s">
        <v>92</v>
      </c>
      <c r="X25" s="14">
        <f>('pm_24.1.dat '!L246)/1000000</f>
        <v>22.045490030000085</v>
      </c>
      <c r="Y25" t="s">
        <v>92</v>
      </c>
      <c r="Z25" s="14">
        <f>('pm_24.1.dat '!M246)/1000000</f>
        <v>5.2458997440000026</v>
      </c>
      <c r="AA25" t="s">
        <v>92</v>
      </c>
      <c r="AB25" s="14">
        <f>('pm_24.1.dat '!N246)/1000000</f>
        <v>1.4182590910000026</v>
      </c>
      <c r="AC25" t="s">
        <v>92</v>
      </c>
      <c r="AD25" s="14">
        <f>('pm_24.1.dat '!O246)/1000000</f>
        <v>0.60884292600000167</v>
      </c>
      <c r="AE25" t="s">
        <v>92</v>
      </c>
      <c r="AF25" s="12">
        <f t="shared" si="0"/>
        <v>1650.2693818009852</v>
      </c>
      <c r="AG25" t="s">
        <v>93</v>
      </c>
    </row>
    <row r="26" spans="2:33" x14ac:dyDescent="0.2">
      <c r="B26">
        <v>2001</v>
      </c>
      <c r="C26" t="s">
        <v>92</v>
      </c>
      <c r="D26" s="14">
        <f>('pm_24.1.dat '!B247)/1000000</f>
        <v>1.0009999999999831E-5</v>
      </c>
      <c r="E26" t="s">
        <v>92</v>
      </c>
      <c r="F26" s="14">
        <f>('pm_24.1.dat '!C247)/1000000</f>
        <v>3.2138220203999905</v>
      </c>
      <c r="G26" t="s">
        <v>92</v>
      </c>
      <c r="H26" s="14">
        <f>('pm_24.1.dat '!D247)/1000000</f>
        <v>42.795561009999915</v>
      </c>
      <c r="I26" t="s">
        <v>92</v>
      </c>
      <c r="J26" s="14">
        <f>('pm_24.1.dat '!E247)/1000000</f>
        <v>154.50110701000077</v>
      </c>
      <c r="K26" t="s">
        <v>92</v>
      </c>
      <c r="L26" s="14">
        <f>('pm_24.1.dat '!F247)/1000000</f>
        <v>581.03983100999324</v>
      </c>
      <c r="M26" t="s">
        <v>92</v>
      </c>
      <c r="N26" s="14">
        <f>('pm_24.1.dat '!G247)/1000000</f>
        <v>415.04452700999434</v>
      </c>
      <c r="O26" t="s">
        <v>92</v>
      </c>
      <c r="P26" s="14">
        <f>('pm_24.1.dat '!H247)/1000000</f>
        <v>137.18479401000207</v>
      </c>
      <c r="Q26" t="s">
        <v>92</v>
      </c>
      <c r="R26" s="14">
        <f>('pm_24.1.dat '!I247)/1000000</f>
        <v>129.00292111000218</v>
      </c>
      <c r="S26" t="s">
        <v>92</v>
      </c>
      <c r="T26" s="14">
        <f>('pm_24.1.dat '!J247)/1000000</f>
        <v>157.22959001000058</v>
      </c>
      <c r="U26" t="s">
        <v>92</v>
      </c>
      <c r="V26" s="14">
        <f>('pm_24.1.dat '!K247)/1000000</f>
        <v>57.854815909999864</v>
      </c>
      <c r="W26" t="s">
        <v>92</v>
      </c>
      <c r="X26" s="14">
        <f>('pm_24.1.dat '!L247)/1000000</f>
        <v>33.643741510000048</v>
      </c>
      <c r="Y26" t="s">
        <v>92</v>
      </c>
      <c r="Z26" s="14">
        <f>('pm_24.1.dat '!M247)/1000000</f>
        <v>16.205780640000054</v>
      </c>
      <c r="AA26" t="s">
        <v>92</v>
      </c>
      <c r="AB26" s="14">
        <f>('pm_24.1.dat '!N247)/1000000</f>
        <v>5.4860372319999975</v>
      </c>
      <c r="AC26" t="s">
        <v>92</v>
      </c>
      <c r="AD26" s="14">
        <f>('pm_24.1.dat '!O247)/1000000</f>
        <v>3.0910531239999997</v>
      </c>
      <c r="AE26" t="s">
        <v>92</v>
      </c>
      <c r="AF26" s="12">
        <f t="shared" si="0"/>
        <v>1736.2935916163931</v>
      </c>
      <c r="AG26" t="s">
        <v>93</v>
      </c>
    </row>
    <row r="27" spans="2:33" x14ac:dyDescent="0.2">
      <c r="B27">
        <v>2002</v>
      </c>
      <c r="C27" t="s">
        <v>92</v>
      </c>
      <c r="D27" s="14">
        <f>('pm_24.1.dat '!B248)/1000000</f>
        <v>0.77333606900000318</v>
      </c>
      <c r="E27" t="s">
        <v>92</v>
      </c>
      <c r="F27" s="14">
        <f>('pm_24.1.dat '!C248)/1000000</f>
        <v>47.047125409999907</v>
      </c>
      <c r="G27" t="s">
        <v>92</v>
      </c>
      <c r="H27" s="14">
        <f>('pm_24.1.dat '!D248)/1000000</f>
        <v>108.0516559100011</v>
      </c>
      <c r="I27" t="s">
        <v>92</v>
      </c>
      <c r="J27" s="14">
        <f>('pm_24.1.dat '!E248)/1000000</f>
        <v>217.81811700999779</v>
      </c>
      <c r="K27" t="s">
        <v>92</v>
      </c>
      <c r="L27" s="14">
        <f>('pm_24.1.dat '!F248)/1000000</f>
        <v>287.55010300999601</v>
      </c>
      <c r="M27" t="s">
        <v>92</v>
      </c>
      <c r="N27" s="14">
        <f>('pm_24.1.dat '!G248)/1000000</f>
        <v>606.33090200999322</v>
      </c>
      <c r="O27" t="s">
        <v>92</v>
      </c>
      <c r="P27" s="14">
        <f>('pm_24.1.dat '!H248)/1000000</f>
        <v>267.95574500999641</v>
      </c>
      <c r="Q27" t="s">
        <v>92</v>
      </c>
      <c r="R27" s="14">
        <f>('pm_24.1.dat '!I248)/1000000</f>
        <v>98.464239410000303</v>
      </c>
      <c r="S27" t="s">
        <v>92</v>
      </c>
      <c r="T27" s="14">
        <f>('pm_24.1.dat '!J248)/1000000</f>
        <v>85.885590809999655</v>
      </c>
      <c r="U27" t="s">
        <v>92</v>
      </c>
      <c r="V27" s="14">
        <f>('pm_24.1.dat '!K248)/1000000</f>
        <v>93.924689410000198</v>
      </c>
      <c r="W27" t="s">
        <v>92</v>
      </c>
      <c r="X27" s="14">
        <f>('pm_24.1.dat '!L248)/1000000</f>
        <v>34.608141210000035</v>
      </c>
      <c r="Y27" t="s">
        <v>92</v>
      </c>
      <c r="Z27" s="14">
        <f>('pm_24.1.dat '!M248)/1000000</f>
        <v>14.401940320000016</v>
      </c>
      <c r="AA27" t="s">
        <v>92</v>
      </c>
      <c r="AB27" s="14">
        <f>('pm_24.1.dat '!N248)/1000000</f>
        <v>11.043775810000009</v>
      </c>
      <c r="AC27" t="s">
        <v>92</v>
      </c>
      <c r="AD27" s="14">
        <f>('pm_24.1.dat '!O248)/1000000</f>
        <v>2.9553560709999922</v>
      </c>
      <c r="AE27" t="s">
        <v>92</v>
      </c>
      <c r="AF27" s="12">
        <f t="shared" si="0"/>
        <v>1876.8107174699846</v>
      </c>
      <c r="AG27" t="s">
        <v>93</v>
      </c>
    </row>
    <row r="28" spans="2:33" x14ac:dyDescent="0.2">
      <c r="B28">
        <v>2003</v>
      </c>
      <c r="C28" t="s">
        <v>92</v>
      </c>
      <c r="D28" s="14">
        <f>('pm_24.1.dat '!B249)/1000000</f>
        <v>1.0009999999999831E-5</v>
      </c>
      <c r="E28" t="s">
        <v>92</v>
      </c>
      <c r="F28" s="14">
        <f>('pm_24.1.dat '!C249)/1000000</f>
        <v>14.537705940000054</v>
      </c>
      <c r="G28" t="s">
        <v>92</v>
      </c>
      <c r="H28" s="14">
        <f>('pm_24.1.dat '!D249)/1000000</f>
        <v>411.77250600999434</v>
      </c>
      <c r="I28" t="s">
        <v>92</v>
      </c>
      <c r="J28" s="14">
        <f>('pm_24.1.dat '!E249)/1000000</f>
        <v>324.1183140099954</v>
      </c>
      <c r="K28" t="s">
        <v>92</v>
      </c>
      <c r="L28" s="14">
        <f>('pm_24.1.dat '!F249)/1000000</f>
        <v>360.40864500999493</v>
      </c>
      <c r="M28" t="s">
        <v>92</v>
      </c>
      <c r="N28" s="14">
        <f>('pm_24.1.dat '!G249)/1000000</f>
        <v>301.47608900999575</v>
      </c>
      <c r="O28" t="s">
        <v>92</v>
      </c>
      <c r="P28" s="14">
        <f>('pm_24.1.dat '!H249)/1000000</f>
        <v>337.59389500999521</v>
      </c>
      <c r="Q28" t="s">
        <v>92</v>
      </c>
      <c r="R28" s="14">
        <f>('pm_24.1.dat '!I249)/1000000</f>
        <v>158.55181101000053</v>
      </c>
      <c r="S28" t="s">
        <v>92</v>
      </c>
      <c r="T28" s="14">
        <f>('pm_24.1.dat '!J249)/1000000</f>
        <v>49.422631709999919</v>
      </c>
      <c r="U28" t="s">
        <v>92</v>
      </c>
      <c r="V28" s="14">
        <f>('pm_24.1.dat '!K249)/1000000</f>
        <v>39.279391709999992</v>
      </c>
      <c r="W28" t="s">
        <v>92</v>
      </c>
      <c r="X28" s="14">
        <f>('pm_24.1.dat '!L249)/1000000</f>
        <v>35.708840710000096</v>
      </c>
      <c r="Y28" t="s">
        <v>92</v>
      </c>
      <c r="Z28" s="14">
        <f>('pm_24.1.dat '!M249)/1000000</f>
        <v>22.936312140000101</v>
      </c>
      <c r="AA28" t="s">
        <v>92</v>
      </c>
      <c r="AB28" s="14">
        <f>('pm_24.1.dat '!N249)/1000000</f>
        <v>6.6191774099999812</v>
      </c>
      <c r="AC28" t="s">
        <v>92</v>
      </c>
      <c r="AD28" s="14">
        <f>('pm_24.1.dat '!O249)/1000000</f>
        <v>3.6447517929999975</v>
      </c>
      <c r="AE28" t="s">
        <v>92</v>
      </c>
      <c r="AF28" s="12">
        <f t="shared" si="0"/>
        <v>2066.0700814829761</v>
      </c>
      <c r="AG28" t="s">
        <v>93</v>
      </c>
    </row>
    <row r="29" spans="2:33" x14ac:dyDescent="0.2">
      <c r="B29">
        <v>2004</v>
      </c>
      <c r="C29" t="s">
        <v>92</v>
      </c>
      <c r="D29" s="14">
        <f>('pm_24.1.dat '!B250)/1000000</f>
        <v>1.0009999999999831E-5</v>
      </c>
      <c r="E29" t="s">
        <v>92</v>
      </c>
      <c r="F29" s="14">
        <f>('pm_24.1.dat '!C250)/1000000</f>
        <v>0.53918904580000238</v>
      </c>
      <c r="G29" t="s">
        <v>92</v>
      </c>
      <c r="H29" s="14">
        <f>('pm_24.1.dat '!D250)/1000000</f>
        <v>89.601071610000048</v>
      </c>
      <c r="I29" t="s">
        <v>92</v>
      </c>
      <c r="J29" s="14">
        <f>('pm_24.1.dat '!E250)/1000000</f>
        <v>831.12129600999253</v>
      </c>
      <c r="K29" t="s">
        <v>92</v>
      </c>
      <c r="L29" s="14">
        <f>('pm_24.1.dat '!F250)/1000000</f>
        <v>480.64805000999377</v>
      </c>
      <c r="M29" t="s">
        <v>92</v>
      </c>
      <c r="N29" s="14">
        <f>('pm_24.1.dat '!G250)/1000000</f>
        <v>236.81793400999723</v>
      </c>
      <c r="O29" t="s">
        <v>92</v>
      </c>
      <c r="P29" s="14">
        <f>('pm_24.1.dat '!H250)/1000000</f>
        <v>169.2787920099999</v>
      </c>
      <c r="Q29" t="s">
        <v>92</v>
      </c>
      <c r="R29" s="14">
        <f>('pm_24.1.dat '!I250)/1000000</f>
        <v>156.28083601000068</v>
      </c>
      <c r="S29" t="s">
        <v>92</v>
      </c>
      <c r="T29" s="14">
        <f>('pm_24.1.dat '!J250)/1000000</f>
        <v>64.958948409999692</v>
      </c>
      <c r="U29" t="s">
        <v>92</v>
      </c>
      <c r="V29" s="14">
        <f>('pm_24.1.dat '!K250)/1000000</f>
        <v>16.118106200000042</v>
      </c>
      <c r="W29" t="s">
        <v>92</v>
      </c>
      <c r="X29" s="14">
        <f>('pm_24.1.dat '!L250)/1000000</f>
        <v>17.061328110000051</v>
      </c>
      <c r="Y29" t="s">
        <v>92</v>
      </c>
      <c r="Z29" s="14">
        <f>('pm_24.1.dat '!M250)/1000000</f>
        <v>25.272130730000114</v>
      </c>
      <c r="AA29" t="s">
        <v>92</v>
      </c>
      <c r="AB29" s="14">
        <f>('pm_24.1.dat '!N250)/1000000</f>
        <v>9.4483944449999875</v>
      </c>
      <c r="AC29" t="s">
        <v>92</v>
      </c>
      <c r="AD29" s="14">
        <f>('pm_24.1.dat '!O250)/1000000</f>
        <v>5.9186702809999883</v>
      </c>
      <c r="AE29" t="s">
        <v>92</v>
      </c>
      <c r="AF29" s="12">
        <f t="shared" si="0"/>
        <v>2103.0647568917839</v>
      </c>
      <c r="AG29" t="s">
        <v>93</v>
      </c>
    </row>
    <row r="30" spans="2:33" x14ac:dyDescent="0.2">
      <c r="B30">
        <v>2005</v>
      </c>
      <c r="C30" t="s">
        <v>92</v>
      </c>
      <c r="D30" s="14">
        <f>('pm_24.1.dat '!B251)/1000000</f>
        <v>1.0009999999999831E-5</v>
      </c>
      <c r="E30" t="s">
        <v>92</v>
      </c>
      <c r="F30" s="14">
        <f>('pm_24.1.dat '!C251)/1000000</f>
        <v>4.7949227247999922</v>
      </c>
      <c r="G30" t="s">
        <v>92</v>
      </c>
      <c r="H30" s="14">
        <f>('pm_24.1.dat '!D251)/1000000</f>
        <v>52.152254309999847</v>
      </c>
      <c r="I30" t="s">
        <v>92</v>
      </c>
      <c r="J30" s="14">
        <f>('pm_24.1.dat '!E251)/1000000</f>
        <v>392.85118200999449</v>
      </c>
      <c r="K30" t="s">
        <v>92</v>
      </c>
      <c r="L30" s="14">
        <f>('pm_24.1.dat '!F251)/1000000</f>
        <v>863.7933970099923</v>
      </c>
      <c r="M30" t="s">
        <v>92</v>
      </c>
      <c r="N30" s="14">
        <f>('pm_24.1.dat '!G251)/1000000</f>
        <v>484.63643900999381</v>
      </c>
      <c r="O30" t="s">
        <v>92</v>
      </c>
      <c r="P30" s="14">
        <f>('pm_24.1.dat '!H251)/1000000</f>
        <v>159.46186781000048</v>
      </c>
      <c r="Q30" t="s">
        <v>92</v>
      </c>
      <c r="R30" s="14">
        <f>('pm_24.1.dat '!I251)/1000000</f>
        <v>68.08221270999978</v>
      </c>
      <c r="S30" t="s">
        <v>92</v>
      </c>
      <c r="T30" s="14">
        <f>('pm_24.1.dat '!J251)/1000000</f>
        <v>66.622232709999807</v>
      </c>
      <c r="U30" t="s">
        <v>92</v>
      </c>
      <c r="V30" s="14">
        <f>('pm_24.1.dat '!K251)/1000000</f>
        <v>30.10369751000011</v>
      </c>
      <c r="W30" t="s">
        <v>92</v>
      </c>
      <c r="X30" s="14">
        <f>('pm_24.1.dat '!L251)/1000000</f>
        <v>9.9991176500000005</v>
      </c>
      <c r="Y30" t="s">
        <v>92</v>
      </c>
      <c r="Z30" s="14">
        <f>('pm_24.1.dat '!M251)/1000000</f>
        <v>9.1432084179999844</v>
      </c>
      <c r="AA30" t="s">
        <v>92</v>
      </c>
      <c r="AB30" s="14">
        <f>('pm_24.1.dat '!N251)/1000000</f>
        <v>3.1938460109999984</v>
      </c>
      <c r="AC30" t="s">
        <v>92</v>
      </c>
      <c r="AD30" s="14">
        <f>('pm_24.1.dat '!O251)/1000000</f>
        <v>2.4820316840000007</v>
      </c>
      <c r="AE30" t="s">
        <v>92</v>
      </c>
      <c r="AF30" s="12">
        <f t="shared" si="0"/>
        <v>2147.3164195777804</v>
      </c>
      <c r="AG30" t="s">
        <v>93</v>
      </c>
    </row>
    <row r="31" spans="2:33" x14ac:dyDescent="0.2">
      <c r="B31">
        <v>2006</v>
      </c>
      <c r="C31" t="s">
        <v>92</v>
      </c>
      <c r="D31" s="14">
        <f>('pm_24.1.dat '!B252)/1000000</f>
        <v>1.0009999999999831E-5</v>
      </c>
      <c r="E31" t="s">
        <v>92</v>
      </c>
      <c r="F31" s="14">
        <f>('pm_24.1.dat '!C252)/1000000</f>
        <v>9.8958865200000155</v>
      </c>
      <c r="G31" t="s">
        <v>92</v>
      </c>
      <c r="H31" s="14">
        <f>('pm_24.1.dat '!D252)/1000000</f>
        <v>84.176891909999853</v>
      </c>
      <c r="I31" t="s">
        <v>92</v>
      </c>
      <c r="J31" s="14">
        <f>('pm_24.1.dat '!E252)/1000000</f>
        <v>295.75967800999587</v>
      </c>
      <c r="K31" t="s">
        <v>92</v>
      </c>
      <c r="L31" s="14">
        <f>('pm_24.1.dat '!F252)/1000000</f>
        <v>619.63253400999304</v>
      </c>
      <c r="M31" t="s">
        <v>92</v>
      </c>
      <c r="N31" s="14">
        <f>('pm_24.1.dat '!G252)/1000000</f>
        <v>597.61410900999317</v>
      </c>
      <c r="O31" t="s">
        <v>92</v>
      </c>
      <c r="P31" s="14">
        <f>('pm_24.1.dat '!H252)/1000000</f>
        <v>278.58897300999615</v>
      </c>
      <c r="Q31" t="s">
        <v>92</v>
      </c>
      <c r="R31" s="14">
        <f>('pm_24.1.dat '!I252)/1000000</f>
        <v>107.34291981000105</v>
      </c>
      <c r="S31" t="s">
        <v>92</v>
      </c>
      <c r="T31" s="14">
        <f>('pm_24.1.dat '!J252)/1000000</f>
        <v>48.01854260999982</v>
      </c>
      <c r="U31" t="s">
        <v>92</v>
      </c>
      <c r="V31" s="14">
        <f>('pm_24.1.dat '!K252)/1000000</f>
        <v>38.365705909999946</v>
      </c>
      <c r="W31" t="s">
        <v>92</v>
      </c>
      <c r="X31" s="14">
        <f>('pm_24.1.dat '!L252)/1000000</f>
        <v>17.699070450000065</v>
      </c>
      <c r="Y31" t="s">
        <v>92</v>
      </c>
      <c r="Z31" s="14">
        <f>('pm_24.1.dat '!M252)/1000000</f>
        <v>8.2423748879999845</v>
      </c>
      <c r="AA31" t="s">
        <v>92</v>
      </c>
      <c r="AB31" s="14">
        <f>('pm_24.1.dat '!N252)/1000000</f>
        <v>8.3123015719999991</v>
      </c>
      <c r="AC31" t="s">
        <v>92</v>
      </c>
      <c r="AD31" s="14">
        <f>('pm_24.1.dat '!O252)/1000000</f>
        <v>5.3204528049000075</v>
      </c>
      <c r="AE31" t="s">
        <v>92</v>
      </c>
      <c r="AF31" s="12">
        <f t="shared" si="0"/>
        <v>2118.969450524879</v>
      </c>
      <c r="AG31" t="s">
        <v>93</v>
      </c>
    </row>
    <row r="32" spans="2:33" x14ac:dyDescent="0.2">
      <c r="B32">
        <v>2007</v>
      </c>
      <c r="C32" t="s">
        <v>92</v>
      </c>
      <c r="D32" s="14">
        <f>('pm_24.1.dat '!B253)/1000000</f>
        <v>1.6596595100000011</v>
      </c>
      <c r="E32" t="s">
        <v>92</v>
      </c>
      <c r="F32" s="14">
        <f>('pm_24.1.dat '!C253)/1000000</f>
        <v>15.740402410000051</v>
      </c>
      <c r="G32" t="s">
        <v>92</v>
      </c>
      <c r="H32" s="14">
        <f>('pm_24.1.dat '!D253)/1000000</f>
        <v>59.186795609999884</v>
      </c>
      <c r="I32" t="s">
        <v>92</v>
      </c>
      <c r="J32" s="14">
        <f>('pm_24.1.dat '!E253)/1000000</f>
        <v>139.16057811000192</v>
      </c>
      <c r="K32" t="s">
        <v>92</v>
      </c>
      <c r="L32" s="14">
        <f>('pm_24.1.dat '!F253)/1000000</f>
        <v>389.41642500999455</v>
      </c>
      <c r="M32" t="s">
        <v>92</v>
      </c>
      <c r="N32" s="14">
        <f>('pm_24.1.dat '!G253)/1000000</f>
        <v>511.98596500999355</v>
      </c>
      <c r="O32" t="s">
        <v>92</v>
      </c>
      <c r="P32" s="14">
        <f>('pm_24.1.dat '!H253)/1000000</f>
        <v>300.78114200999573</v>
      </c>
      <c r="Q32" t="s">
        <v>92</v>
      </c>
      <c r="R32" s="14">
        <f>('pm_24.1.dat '!I253)/1000000</f>
        <v>137.0844771100021</v>
      </c>
      <c r="S32" t="s">
        <v>92</v>
      </c>
      <c r="T32" s="14">
        <f>('pm_24.1.dat '!J253)/1000000</f>
        <v>47.608280409999885</v>
      </c>
      <c r="U32" t="s">
        <v>92</v>
      </c>
      <c r="V32" s="14">
        <f>('pm_24.1.dat '!K253)/1000000</f>
        <v>27.511730010000079</v>
      </c>
      <c r="W32" t="s">
        <v>92</v>
      </c>
      <c r="X32" s="14">
        <f>('pm_24.1.dat '!L253)/1000000</f>
        <v>21.87033365000007</v>
      </c>
      <c r="Y32" t="s">
        <v>92</v>
      </c>
      <c r="Z32" s="14">
        <f>('pm_24.1.dat '!M253)/1000000</f>
        <v>8.9182904299999919</v>
      </c>
      <c r="AA32" t="s">
        <v>92</v>
      </c>
      <c r="AB32" s="14">
        <f>('pm_24.1.dat '!N253)/1000000</f>
        <v>6.5301154550000007</v>
      </c>
      <c r="AC32" t="s">
        <v>92</v>
      </c>
      <c r="AD32" s="14">
        <f>('pm_24.1.dat '!O253)/1000000</f>
        <v>3.4050304490000025</v>
      </c>
      <c r="AE32" t="s">
        <v>92</v>
      </c>
      <c r="AF32" s="12">
        <f t="shared" si="0"/>
        <v>1670.859225183988</v>
      </c>
      <c r="AG32" t="s">
        <v>93</v>
      </c>
    </row>
    <row r="33" spans="2:45" x14ac:dyDescent="0.2">
      <c r="B33">
        <v>2008</v>
      </c>
      <c r="C33" t="s">
        <v>92</v>
      </c>
      <c r="D33" s="14">
        <f>('pm_24.1.dat '!B254)/1000000</f>
        <v>1.0009999999999831E-5</v>
      </c>
      <c r="E33" t="s">
        <v>92</v>
      </c>
      <c r="F33" s="14">
        <f>('pm_24.1.dat '!C254)/1000000</f>
        <v>25.191428110000111</v>
      </c>
      <c r="G33" t="s">
        <v>92</v>
      </c>
      <c r="H33" s="14">
        <f>('pm_24.1.dat '!D254)/1000000</f>
        <v>58.819667409999816</v>
      </c>
      <c r="I33" t="s">
        <v>92</v>
      </c>
      <c r="J33" s="14">
        <f>('pm_24.1.dat '!E254)/1000000</f>
        <v>79.220410509999724</v>
      </c>
      <c r="K33" t="s">
        <v>92</v>
      </c>
      <c r="L33" s="14">
        <f>('pm_24.1.dat '!F254)/1000000</f>
        <v>147.0075140100013</v>
      </c>
      <c r="M33" t="s">
        <v>92</v>
      </c>
      <c r="N33" s="14">
        <f>('pm_24.1.dat '!G254)/1000000</f>
        <v>309.6717510099956</v>
      </c>
      <c r="O33" t="s">
        <v>92</v>
      </c>
      <c r="P33" s="14">
        <f>('pm_24.1.dat '!H254)/1000000</f>
        <v>242.28907100999703</v>
      </c>
      <c r="Q33" t="s">
        <v>92</v>
      </c>
      <c r="R33" s="14">
        <f>('pm_24.1.dat '!I254)/1000000</f>
        <v>148.73401901000119</v>
      </c>
      <c r="S33" t="s">
        <v>92</v>
      </c>
      <c r="T33" s="14">
        <f>('pm_24.1.dat '!J254)/1000000</f>
        <v>84.27508590999966</v>
      </c>
      <c r="U33" t="s">
        <v>92</v>
      </c>
      <c r="V33" s="14">
        <f>('pm_24.1.dat '!K254)/1000000</f>
        <v>22.177833210000088</v>
      </c>
      <c r="W33" t="s">
        <v>92</v>
      </c>
      <c r="X33" s="14">
        <f>('pm_24.1.dat '!L254)/1000000</f>
        <v>17.567691480000075</v>
      </c>
      <c r="Y33" t="s">
        <v>92</v>
      </c>
      <c r="Z33" s="14">
        <f>('pm_24.1.dat '!M254)/1000000</f>
        <v>14.435328120000047</v>
      </c>
      <c r="AA33" t="s">
        <v>92</v>
      </c>
      <c r="AB33" s="14">
        <f>('pm_24.1.dat '!N254)/1000000</f>
        <v>8.6329813899999994</v>
      </c>
      <c r="AC33" t="s">
        <v>92</v>
      </c>
      <c r="AD33" s="14">
        <f>('pm_24.1.dat '!O254)/1000000</f>
        <v>2.7694525057999995</v>
      </c>
      <c r="AE33" t="s">
        <v>92</v>
      </c>
      <c r="AF33" s="12">
        <f t="shared" si="0"/>
        <v>1160.7922436957947</v>
      </c>
      <c r="AG33" t="s">
        <v>93</v>
      </c>
    </row>
    <row r="34" spans="2:45" x14ac:dyDescent="0.2">
      <c r="B34">
        <v>2009</v>
      </c>
      <c r="C34" t="s">
        <v>92</v>
      </c>
      <c r="D34" s="14">
        <f>('pm_24.1.dat '!B255)/1000000</f>
        <v>1.0009999999999831E-5</v>
      </c>
      <c r="E34" t="s">
        <v>92</v>
      </c>
      <c r="F34" s="14">
        <f>('pm_24.1.dat '!C255)/1000000</f>
        <v>1.3162643350000012</v>
      </c>
      <c r="G34" t="s">
        <v>92</v>
      </c>
      <c r="H34" s="14">
        <f>('pm_24.1.dat '!D255)/1000000</f>
        <v>175.52408100999958</v>
      </c>
      <c r="I34" t="s">
        <v>92</v>
      </c>
      <c r="J34" s="14">
        <f>('pm_24.1.dat '!E255)/1000000</f>
        <v>200.57959200999838</v>
      </c>
      <c r="K34" t="s">
        <v>92</v>
      </c>
      <c r="L34" s="14">
        <f>('pm_24.1.dat '!F255)/1000000</f>
        <v>82.553813309999782</v>
      </c>
      <c r="M34" t="s">
        <v>92</v>
      </c>
      <c r="N34" s="14">
        <f>('pm_24.1.dat '!G255)/1000000</f>
        <v>114.44355711000156</v>
      </c>
      <c r="O34" t="s">
        <v>92</v>
      </c>
      <c r="P34" s="14">
        <f>('pm_24.1.dat '!H255)/1000000</f>
        <v>124.31576441000205</v>
      </c>
      <c r="Q34" t="s">
        <v>92</v>
      </c>
      <c r="R34" s="14">
        <f>('pm_24.1.dat '!I255)/1000000</f>
        <v>104.3206391100009</v>
      </c>
      <c r="S34" t="s">
        <v>92</v>
      </c>
      <c r="T34" s="14">
        <f>('pm_24.1.dat '!J255)/1000000</f>
        <v>66.639422909999723</v>
      </c>
      <c r="U34" t="s">
        <v>92</v>
      </c>
      <c r="V34" s="14">
        <f>('pm_24.1.dat '!K255)/1000000</f>
        <v>40.218133210000026</v>
      </c>
      <c r="W34" t="s">
        <v>92</v>
      </c>
      <c r="X34" s="14">
        <f>('pm_24.1.dat '!L255)/1000000</f>
        <v>23.534400190000088</v>
      </c>
      <c r="Y34" t="s">
        <v>92</v>
      </c>
      <c r="Z34" s="14">
        <f>('pm_24.1.dat '!M255)/1000000</f>
        <v>7.6159509469999938</v>
      </c>
      <c r="AA34" t="s">
        <v>92</v>
      </c>
      <c r="AB34" s="14">
        <f>('pm_24.1.dat '!N255)/1000000</f>
        <v>7.4661649579999922</v>
      </c>
      <c r="AC34" t="s">
        <v>92</v>
      </c>
      <c r="AD34" s="14">
        <f>('pm_24.1.dat '!O255)/1000000</f>
        <v>2.7097259579999999</v>
      </c>
      <c r="AE34" t="s">
        <v>92</v>
      </c>
      <c r="AF34" s="12">
        <f t="shared" si="0"/>
        <v>951.23751947800224</v>
      </c>
      <c r="AG34" t="s">
        <v>93</v>
      </c>
    </row>
    <row r="35" spans="2:45" x14ac:dyDescent="0.2">
      <c r="B35">
        <v>2010</v>
      </c>
      <c r="C35" t="s">
        <v>92</v>
      </c>
      <c r="D35" s="14">
        <f>('pm_24.1.dat '!B256)/1000000</f>
        <v>1.0808659710000024</v>
      </c>
      <c r="E35" t="s">
        <v>92</v>
      </c>
      <c r="F35" s="14">
        <f>('pm_24.1.dat '!C256)/1000000</f>
        <v>26.460160580000075</v>
      </c>
      <c r="G35" t="s">
        <v>92</v>
      </c>
      <c r="H35" s="14">
        <f>('pm_24.1.dat '!D256)/1000000</f>
        <v>31.848667650000092</v>
      </c>
      <c r="I35" t="s">
        <v>92</v>
      </c>
      <c r="J35" s="14">
        <f>('pm_24.1.dat '!E256)/1000000</f>
        <v>559.37181000999328</v>
      </c>
      <c r="K35" t="s">
        <v>92</v>
      </c>
      <c r="L35" s="14">
        <f>('pm_24.1.dat '!F256)/1000000</f>
        <v>220.48488200999768</v>
      </c>
      <c r="M35" t="s">
        <v>92</v>
      </c>
      <c r="N35" s="14">
        <f>('pm_24.1.dat '!G256)/1000000</f>
        <v>54.738225909999812</v>
      </c>
      <c r="O35" t="s">
        <v>92</v>
      </c>
      <c r="P35" s="14">
        <f>('pm_24.1.dat '!H256)/1000000</f>
        <v>43.008810309999987</v>
      </c>
      <c r="Q35" t="s">
        <v>92</v>
      </c>
      <c r="R35" s="14">
        <f>('pm_24.1.dat '!I256)/1000000</f>
        <v>57.679465309999834</v>
      </c>
      <c r="S35" t="s">
        <v>92</v>
      </c>
      <c r="T35" s="14">
        <f>('pm_24.1.dat '!J256)/1000000</f>
        <v>51.779004609999824</v>
      </c>
      <c r="U35" t="s">
        <v>92</v>
      </c>
      <c r="V35" s="14">
        <f>('pm_24.1.dat '!K256)/1000000</f>
        <v>31.823597710000083</v>
      </c>
      <c r="W35" t="s">
        <v>92</v>
      </c>
      <c r="X35" s="14">
        <f>('pm_24.1.dat '!L256)/1000000</f>
        <v>15.964115780000046</v>
      </c>
      <c r="Y35" t="s">
        <v>92</v>
      </c>
      <c r="Z35" s="14">
        <f>('pm_24.1.dat '!M256)/1000000</f>
        <v>8.6328129599999883</v>
      </c>
      <c r="AA35" t="s">
        <v>92</v>
      </c>
      <c r="AB35" s="14">
        <f>('pm_24.1.dat '!N256)/1000000</f>
        <v>5.960336976999999</v>
      </c>
      <c r="AC35" t="s">
        <v>92</v>
      </c>
      <c r="AD35" s="14">
        <f>('pm_24.1.dat '!O256)/1000000</f>
        <v>4.3754599320000045</v>
      </c>
      <c r="AE35" t="s">
        <v>92</v>
      </c>
      <c r="AF35" s="12">
        <f t="shared" si="0"/>
        <v>1113.2082157199909</v>
      </c>
      <c r="AG35" t="s">
        <v>93</v>
      </c>
    </row>
    <row r="36" spans="2:45" x14ac:dyDescent="0.2">
      <c r="B36">
        <v>2011</v>
      </c>
      <c r="C36" t="s">
        <v>92</v>
      </c>
      <c r="D36" s="14">
        <f>('pm_24.1.dat '!B257)/1000000</f>
        <v>0.38213280100000324</v>
      </c>
      <c r="E36" t="s">
        <v>92</v>
      </c>
      <c r="F36" s="14">
        <f>('pm_24.1.dat '!C257)/1000000</f>
        <v>10.353313847000008</v>
      </c>
      <c r="G36" t="s">
        <v>92</v>
      </c>
      <c r="H36" s="14">
        <f>('pm_24.1.dat '!D257)/1000000</f>
        <v>193.3252340099987</v>
      </c>
      <c r="I36" t="s">
        <v>92</v>
      </c>
      <c r="J36" s="14">
        <f>('pm_24.1.dat '!E257)/1000000</f>
        <v>115.37030811000182</v>
      </c>
      <c r="K36" t="s">
        <v>92</v>
      </c>
      <c r="L36" s="14">
        <f>('pm_24.1.dat '!F257)/1000000</f>
        <v>809.1680930099925</v>
      </c>
      <c r="M36" t="s">
        <v>92</v>
      </c>
      <c r="N36" s="14">
        <f>('pm_24.1.dat '!G257)/1000000</f>
        <v>284.7002600099961</v>
      </c>
      <c r="O36" t="s">
        <v>92</v>
      </c>
      <c r="P36" s="14">
        <f>('pm_24.1.dat '!H257)/1000000</f>
        <v>63.56486370999977</v>
      </c>
      <c r="Q36" t="s">
        <v>92</v>
      </c>
      <c r="R36" s="14">
        <f>('pm_24.1.dat '!I257)/1000000</f>
        <v>37.514185310000052</v>
      </c>
      <c r="S36" t="s">
        <v>92</v>
      </c>
      <c r="T36" s="14">
        <f>('pm_24.1.dat '!J257)/1000000</f>
        <v>38.494702210000028</v>
      </c>
      <c r="U36" t="s">
        <v>92</v>
      </c>
      <c r="V36" s="14">
        <f>('pm_24.1.dat '!K257)/1000000</f>
        <v>41.410187910000033</v>
      </c>
      <c r="W36" t="s">
        <v>92</v>
      </c>
      <c r="X36" s="14">
        <f>('pm_24.1.dat '!L257)/1000000</f>
        <v>25.804157680000088</v>
      </c>
      <c r="Y36" t="s">
        <v>92</v>
      </c>
      <c r="Z36" s="14">
        <f>('pm_24.1.dat '!M257)/1000000</f>
        <v>12.465707980000023</v>
      </c>
      <c r="AA36" t="s">
        <v>92</v>
      </c>
      <c r="AB36" s="14">
        <f>('pm_24.1.dat '!N257)/1000000</f>
        <v>1.7581791825999973</v>
      </c>
      <c r="AC36" t="s">
        <v>92</v>
      </c>
      <c r="AD36" s="14">
        <f>('pm_24.1.dat '!O257)/1000000</f>
        <v>3.9762054019999975</v>
      </c>
      <c r="AE36" t="s">
        <v>92</v>
      </c>
      <c r="AF36" s="12">
        <f t="shared" si="0"/>
        <v>1638.2875311725893</v>
      </c>
      <c r="AG36" t="s">
        <v>93</v>
      </c>
    </row>
    <row r="37" spans="2:45" x14ac:dyDescent="0.2">
      <c r="B37">
        <v>2012</v>
      </c>
      <c r="C37" t="s">
        <v>92</v>
      </c>
      <c r="D37" s="14">
        <f>('pm_24.1.dat '!B258)/1000000</f>
        <v>1.0009999999999831E-5</v>
      </c>
      <c r="E37" t="s">
        <v>92</v>
      </c>
      <c r="F37" s="14">
        <f>('pm_24.1.dat '!C258)/1000000</f>
        <v>22.2716703500001</v>
      </c>
      <c r="G37" t="s">
        <v>92</v>
      </c>
      <c r="H37" s="14">
        <f>('pm_24.1.dat '!D258)/1000000</f>
        <v>116.74821661000158</v>
      </c>
      <c r="I37" t="s">
        <v>92</v>
      </c>
      <c r="J37" s="14">
        <f>('pm_24.1.dat '!E258)/1000000</f>
        <v>946.69818600999213</v>
      </c>
      <c r="K37" t="s">
        <v>92</v>
      </c>
      <c r="L37" s="14">
        <f>('pm_24.1.dat '!F258)/1000000</f>
        <v>172.7861120099997</v>
      </c>
      <c r="M37" t="s">
        <v>92</v>
      </c>
      <c r="N37" s="14">
        <f>('pm_24.1.dat '!G258)/1000000</f>
        <v>432.56129800999418</v>
      </c>
      <c r="O37" t="s">
        <v>92</v>
      </c>
      <c r="P37" s="14">
        <f>('pm_24.1.dat '!H258)/1000000</f>
        <v>141.55073921000172</v>
      </c>
      <c r="Q37" t="s">
        <v>92</v>
      </c>
      <c r="R37" s="14">
        <f>('pm_24.1.dat '!I258)/1000000</f>
        <v>36.68120521000008</v>
      </c>
      <c r="S37" t="s">
        <v>92</v>
      </c>
      <c r="T37" s="14">
        <f>('pm_24.1.dat '!J258)/1000000</f>
        <v>17.431762810000055</v>
      </c>
      <c r="U37" t="s">
        <v>92</v>
      </c>
      <c r="V37" s="14">
        <f>('pm_24.1.dat '!K258)/1000000</f>
        <v>14.602365660000052</v>
      </c>
      <c r="W37" t="s">
        <v>92</v>
      </c>
      <c r="X37" s="14">
        <f>('pm_24.1.dat '!L258)/1000000</f>
        <v>15.918743070000069</v>
      </c>
      <c r="Y37" t="s">
        <v>92</v>
      </c>
      <c r="Z37" s="14">
        <f>('pm_24.1.dat '!M258)/1000000</f>
        <v>13.49182046000004</v>
      </c>
      <c r="AA37" t="s">
        <v>92</v>
      </c>
      <c r="AB37" s="14">
        <f>('pm_24.1.dat '!N258)/1000000</f>
        <v>7.4080317189999967</v>
      </c>
      <c r="AC37" t="s">
        <v>92</v>
      </c>
      <c r="AD37" s="14">
        <f>('pm_24.1.dat '!O258)/1000000</f>
        <v>6.1434606159999978</v>
      </c>
      <c r="AE37" t="s">
        <v>92</v>
      </c>
      <c r="AF37" s="12">
        <f t="shared" si="0"/>
        <v>1944.29362175499</v>
      </c>
      <c r="AG37" t="s">
        <v>93</v>
      </c>
    </row>
    <row r="38" spans="2:45" x14ac:dyDescent="0.2">
      <c r="B38">
        <v>2013</v>
      </c>
      <c r="C38" t="s">
        <v>92</v>
      </c>
      <c r="D38" s="14">
        <f>('pm_24.1.dat '!B259)/1000000</f>
        <v>1.8459811070000016</v>
      </c>
      <c r="E38" t="s">
        <v>92</v>
      </c>
      <c r="F38" s="14">
        <f>('pm_24.1.dat '!C259)/1000000</f>
        <v>0.97216306390000051</v>
      </c>
      <c r="G38" t="s">
        <v>92</v>
      </c>
      <c r="H38" s="14">
        <f>('pm_24.1.dat '!D259)/1000000</f>
        <v>63.950723609999791</v>
      </c>
      <c r="I38" t="s">
        <v>92</v>
      </c>
      <c r="J38" s="14">
        <f>('pm_24.1.dat '!E259)/1000000</f>
        <v>342.39238100999512</v>
      </c>
      <c r="K38" t="s">
        <v>92</v>
      </c>
      <c r="L38" s="14">
        <f>('pm_24.1.dat '!F259)/1000000</f>
        <v>955.86574600999211</v>
      </c>
      <c r="M38" t="s">
        <v>92</v>
      </c>
      <c r="N38" s="14">
        <f>('pm_24.1.dat '!G259)/1000000</f>
        <v>194.43270100999865</v>
      </c>
      <c r="O38" t="s">
        <v>92</v>
      </c>
      <c r="P38" s="14">
        <f>('pm_24.1.dat '!H259)/1000000</f>
        <v>156.53832961000063</v>
      </c>
      <c r="Q38" t="s">
        <v>92</v>
      </c>
      <c r="R38" s="14">
        <f>('pm_24.1.dat '!I259)/1000000</f>
        <v>69.971108609999646</v>
      </c>
      <c r="S38" t="s">
        <v>92</v>
      </c>
      <c r="T38" s="14">
        <f>('pm_24.1.dat '!J259)/1000000</f>
        <v>20.678954110000085</v>
      </c>
      <c r="U38" t="s">
        <v>92</v>
      </c>
      <c r="V38" s="14">
        <f>('pm_24.1.dat '!K259)/1000000</f>
        <v>12.750152460000024</v>
      </c>
      <c r="W38" t="s">
        <v>92</v>
      </c>
      <c r="X38" s="14">
        <f>('pm_24.1.dat '!L259)/1000000</f>
        <v>12.754855850000016</v>
      </c>
      <c r="Y38" t="s">
        <v>92</v>
      </c>
      <c r="Z38" s="14">
        <f>('pm_24.1.dat '!M259)/1000000</f>
        <v>10.850689280000008</v>
      </c>
      <c r="AA38" t="s">
        <v>92</v>
      </c>
      <c r="AB38" s="14">
        <f>('pm_24.1.dat '!N259)/1000000</f>
        <v>7.8321364019999962</v>
      </c>
      <c r="AC38" t="s">
        <v>92</v>
      </c>
      <c r="AD38" s="14">
        <f>('pm_24.1.dat '!O259)/1000000</f>
        <v>4.8061172830000043</v>
      </c>
      <c r="AE38" t="s">
        <v>92</v>
      </c>
      <c r="AF38" s="12">
        <f t="shared" si="0"/>
        <v>1855.6420394158863</v>
      </c>
      <c r="AG38" t="s">
        <v>93</v>
      </c>
    </row>
    <row r="39" spans="2:45" x14ac:dyDescent="0.2">
      <c r="B39">
        <v>2014</v>
      </c>
      <c r="C39" t="s">
        <v>92</v>
      </c>
      <c r="D39" s="14">
        <f>('pm_24.1.dat '!B260)/1000000</f>
        <v>1.0009999999999831E-5</v>
      </c>
      <c r="E39" t="s">
        <v>92</v>
      </c>
      <c r="F39" s="14">
        <f>('pm_24.1.dat '!C260)/1000000</f>
        <v>39.223065109999972</v>
      </c>
      <c r="G39" t="s">
        <v>92</v>
      </c>
      <c r="H39" s="14">
        <f>('pm_24.1.dat '!D260)/1000000</f>
        <v>31.030785400000134</v>
      </c>
      <c r="I39" t="s">
        <v>92</v>
      </c>
      <c r="J39" s="14">
        <f>('pm_24.1.dat '!E260)/1000000</f>
        <v>167.77924900999994</v>
      </c>
      <c r="K39" t="s">
        <v>92</v>
      </c>
      <c r="L39" s="14">
        <f>('pm_24.1.dat '!F260)/1000000</f>
        <v>399.29236100999447</v>
      </c>
      <c r="M39" t="s">
        <v>92</v>
      </c>
      <c r="N39" s="14">
        <f>('pm_24.1.dat '!G260)/1000000</f>
        <v>751.75541500999259</v>
      </c>
      <c r="O39" t="s">
        <v>92</v>
      </c>
      <c r="P39" s="14">
        <f>('pm_24.1.dat '!H260)/1000000</f>
        <v>210.22707200999798</v>
      </c>
      <c r="Q39" t="s">
        <v>92</v>
      </c>
      <c r="R39" s="14">
        <f>('pm_24.1.dat '!I260)/1000000</f>
        <v>86.232072609999676</v>
      </c>
      <c r="S39" t="s">
        <v>92</v>
      </c>
      <c r="T39" s="14">
        <f>('pm_24.1.dat '!J260)/1000000</f>
        <v>29.830652170000096</v>
      </c>
      <c r="U39" t="s">
        <v>92</v>
      </c>
      <c r="V39" s="14">
        <f>('pm_24.1.dat '!K260)/1000000</f>
        <v>8.9660211749999856</v>
      </c>
      <c r="W39" t="s">
        <v>92</v>
      </c>
      <c r="X39" s="14">
        <f>('pm_24.1.dat '!L260)/1000000</f>
        <v>4.4904702710000004</v>
      </c>
      <c r="Y39" t="s">
        <v>92</v>
      </c>
      <c r="Z39" s="14">
        <f>('pm_24.1.dat '!M260)/1000000</f>
        <v>4.525356668999998</v>
      </c>
      <c r="AA39" t="s">
        <v>92</v>
      </c>
      <c r="AB39" s="14">
        <f>('pm_24.1.dat '!N260)/1000000</f>
        <v>4.5645477162999999</v>
      </c>
      <c r="AC39" t="s">
        <v>92</v>
      </c>
      <c r="AD39" s="14">
        <f>('pm_24.1.dat '!O260)/1000000</f>
        <v>2.7641896950999962</v>
      </c>
      <c r="AE39" t="s">
        <v>92</v>
      </c>
      <c r="AF39" s="12">
        <f t="shared" si="0"/>
        <v>1740.681267866385</v>
      </c>
      <c r="AG39" t="s">
        <v>93</v>
      </c>
    </row>
    <row r="40" spans="2:45" x14ac:dyDescent="0.2">
      <c r="B40">
        <v>2015</v>
      </c>
      <c r="C40" t="s">
        <v>92</v>
      </c>
      <c r="D40" s="14">
        <f>('pm_24.1.dat '!B261)/1000000</f>
        <v>1.0009999999999831E-5</v>
      </c>
      <c r="E40" t="s">
        <v>92</v>
      </c>
      <c r="F40" s="14">
        <f>('pm_24.1.dat '!C261)/1000000</f>
        <v>15.473070680000029</v>
      </c>
      <c r="G40" t="s">
        <v>92</v>
      </c>
      <c r="H40" s="14">
        <f>('pm_24.1.dat '!D261)/1000000</f>
        <v>632.44023200999311</v>
      </c>
      <c r="I40" t="s">
        <v>92</v>
      </c>
      <c r="J40" s="14">
        <f>('pm_24.1.dat '!E261)/1000000</f>
        <v>196.40393000999856</v>
      </c>
      <c r="K40" t="s">
        <v>92</v>
      </c>
      <c r="L40" s="14">
        <f>('pm_24.1.dat '!F261)/1000000</f>
        <v>228.57462300999742</v>
      </c>
      <c r="M40" t="s">
        <v>92</v>
      </c>
      <c r="N40" s="14">
        <f>('pm_24.1.dat '!G261)/1000000</f>
        <v>384.28702500999464</v>
      </c>
      <c r="O40" t="s">
        <v>92</v>
      </c>
      <c r="P40" s="14">
        <f>('pm_24.1.dat '!H261)/1000000</f>
        <v>510.14013300999363</v>
      </c>
      <c r="Q40" t="s">
        <v>92</v>
      </c>
      <c r="R40" s="14">
        <f>('pm_24.1.dat '!I261)/1000000</f>
        <v>88.813654209999868</v>
      </c>
      <c r="S40" t="s">
        <v>92</v>
      </c>
      <c r="T40" s="14">
        <f>('pm_24.1.dat '!J261)/1000000</f>
        <v>42.13008360999995</v>
      </c>
      <c r="U40" t="s">
        <v>92</v>
      </c>
      <c r="V40" s="14">
        <f>('pm_24.1.dat '!K261)/1000000</f>
        <v>17.652618170000089</v>
      </c>
      <c r="W40" t="s">
        <v>92</v>
      </c>
      <c r="X40" s="14">
        <f>('pm_24.1.dat '!L261)/1000000</f>
        <v>2.9355568649999908</v>
      </c>
      <c r="Y40" t="s">
        <v>92</v>
      </c>
      <c r="Z40" s="14">
        <f>('pm_24.1.dat '!M261)/1000000</f>
        <v>2.0544314030000015</v>
      </c>
      <c r="AA40" t="s">
        <v>92</v>
      </c>
      <c r="AB40" s="14">
        <f>('pm_24.1.dat '!N261)/1000000</f>
        <v>3.0944570559999969</v>
      </c>
      <c r="AC40" t="s">
        <v>92</v>
      </c>
      <c r="AD40" s="14">
        <f>('pm_24.1.dat '!O261)/1000000</f>
        <v>2.6574779400000015</v>
      </c>
      <c r="AE40" t="s">
        <v>92</v>
      </c>
      <c r="AF40" s="12">
        <f t="shared" si="0"/>
        <v>2126.6573029939768</v>
      </c>
      <c r="AG40" t="s">
        <v>93</v>
      </c>
    </row>
    <row r="41" spans="2:45" x14ac:dyDescent="0.2">
      <c r="B41">
        <v>2016</v>
      </c>
      <c r="C41" t="s">
        <v>92</v>
      </c>
      <c r="D41" s="14">
        <f>('pm_24.1.dat '!B262)/1000000</f>
        <v>1.0009999999999831E-5</v>
      </c>
      <c r="E41" t="s">
        <v>92</v>
      </c>
      <c r="F41" s="14">
        <f>('pm_24.1.dat '!C262)/1000000</f>
        <v>0.49735655000000345</v>
      </c>
      <c r="G41" t="s">
        <v>92</v>
      </c>
      <c r="H41" s="14">
        <f>('pm_24.1.dat '!D262)/1000000</f>
        <v>90.562431009999926</v>
      </c>
      <c r="I41" t="s">
        <v>92</v>
      </c>
      <c r="J41" s="14">
        <f>('pm_24.1.dat '!E262)/1000000</f>
        <v>1390.2950600099916</v>
      </c>
      <c r="K41" t="s">
        <v>92</v>
      </c>
      <c r="L41" s="14">
        <f>('pm_24.1.dat '!F262)/1000000</f>
        <v>159.88171401000048</v>
      </c>
      <c r="M41" t="s">
        <v>92</v>
      </c>
      <c r="N41" s="14">
        <f>('pm_24.1.dat '!G262)/1000000</f>
        <v>174.49488400999957</v>
      </c>
      <c r="O41" t="s">
        <v>92</v>
      </c>
      <c r="P41" s="14">
        <f>('pm_24.1.dat '!H262)/1000000</f>
        <v>174.78736380999959</v>
      </c>
      <c r="Q41" t="s">
        <v>92</v>
      </c>
      <c r="R41" s="14">
        <f>('pm_24.1.dat '!I262)/1000000</f>
        <v>224.67181800999754</v>
      </c>
      <c r="S41" t="s">
        <v>92</v>
      </c>
      <c r="T41" s="14">
        <f>('pm_24.1.dat '!J262)/1000000</f>
        <v>34.077950470000118</v>
      </c>
      <c r="U41" t="s">
        <v>92</v>
      </c>
      <c r="V41" s="14">
        <f>('pm_24.1.dat '!K262)/1000000</f>
        <v>13.820848694000038</v>
      </c>
      <c r="W41" t="s">
        <v>92</v>
      </c>
      <c r="X41" s="14">
        <f>('pm_24.1.dat '!L262)/1000000</f>
        <v>7.9963247049999966</v>
      </c>
      <c r="Y41" t="s">
        <v>92</v>
      </c>
      <c r="Z41" s="14">
        <f>('pm_24.1.dat '!M262)/1000000</f>
        <v>0.48520334000000365</v>
      </c>
      <c r="AA41" t="s">
        <v>92</v>
      </c>
      <c r="AB41" s="14">
        <f>('pm_24.1.dat '!N262)/1000000</f>
        <v>1.1770499310000022</v>
      </c>
      <c r="AC41" t="s">
        <v>92</v>
      </c>
      <c r="AD41" s="14">
        <f>('pm_24.1.dat '!O262)/1000000</f>
        <v>0.66934065860000092</v>
      </c>
      <c r="AE41" t="s">
        <v>92</v>
      </c>
      <c r="AF41" s="12">
        <f t="shared" si="0"/>
        <v>2273.4173552185894</v>
      </c>
      <c r="AG41" t="s">
        <v>93</v>
      </c>
    </row>
    <row r="42" spans="2:45" x14ac:dyDescent="0.2">
      <c r="B42">
        <v>2017</v>
      </c>
      <c r="C42" t="s">
        <v>92</v>
      </c>
      <c r="D42" s="14">
        <f>('pm_24.1.dat '!B263)/1000000</f>
        <v>1.0009999999999831E-5</v>
      </c>
      <c r="E42" t="s">
        <v>92</v>
      </c>
      <c r="F42" s="14">
        <f>('pm_24.1.dat '!C263)/1000000</f>
        <v>2.1761318437599995</v>
      </c>
      <c r="G42" t="s">
        <v>92</v>
      </c>
      <c r="H42" s="14">
        <f>('pm_24.1.dat '!D263)/1000000</f>
        <v>28.170152850000111</v>
      </c>
      <c r="I42" t="s">
        <v>92</v>
      </c>
      <c r="J42" s="14">
        <f>('pm_24.1.dat '!E263)/1000000</f>
        <v>549.07370600999343</v>
      </c>
      <c r="K42" t="s">
        <v>92</v>
      </c>
      <c r="L42" s="14">
        <f>('pm_24.1.dat '!F263)/1000000</f>
        <v>899.02300100999219</v>
      </c>
      <c r="M42" t="s">
        <v>92</v>
      </c>
      <c r="N42" s="14">
        <f>('pm_24.1.dat '!G263)/1000000</f>
        <v>215.49250100999785</v>
      </c>
      <c r="O42" t="s">
        <v>92</v>
      </c>
      <c r="P42" s="14">
        <f>('pm_24.1.dat '!H263)/1000000</f>
        <v>147.56302891000126</v>
      </c>
      <c r="Q42" t="s">
        <v>92</v>
      </c>
      <c r="R42" s="14">
        <f>('pm_24.1.dat '!I263)/1000000</f>
        <v>122.12914821000192</v>
      </c>
      <c r="S42" t="s">
        <v>92</v>
      </c>
      <c r="T42" s="14">
        <f>('pm_24.1.dat '!J263)/1000000</f>
        <v>97.250345910000192</v>
      </c>
      <c r="U42" t="s">
        <v>92</v>
      </c>
      <c r="V42" s="14">
        <f>('pm_24.1.dat '!K263)/1000000</f>
        <v>21.756105020000099</v>
      </c>
      <c r="W42" t="s">
        <v>92</v>
      </c>
      <c r="X42" s="14">
        <f>('pm_24.1.dat '!L263)/1000000</f>
        <v>7.2152048289999993</v>
      </c>
      <c r="Y42" t="s">
        <v>92</v>
      </c>
      <c r="Z42" s="14">
        <f>('pm_24.1.dat '!M263)/1000000</f>
        <v>5.6055380329999833</v>
      </c>
      <c r="AA42" t="s">
        <v>92</v>
      </c>
      <c r="AB42" s="14">
        <f>('pm_24.1.dat '!N263)/1000000</f>
        <v>0.49350116100000452</v>
      </c>
      <c r="AC42" t="s">
        <v>92</v>
      </c>
      <c r="AD42" s="14">
        <f>('pm_24.1.dat '!O263)/1000000</f>
        <v>0.24497531290000166</v>
      </c>
      <c r="AE42" t="s">
        <v>92</v>
      </c>
      <c r="AF42" s="12">
        <f t="shared" si="0"/>
        <v>2096.1933501196468</v>
      </c>
      <c r="AG42" t="s">
        <v>93</v>
      </c>
    </row>
    <row r="43" spans="2:45" x14ac:dyDescent="0.2">
      <c r="B43">
        <v>2018</v>
      </c>
      <c r="C43" t="s">
        <v>92</v>
      </c>
      <c r="D43" s="14">
        <f>('pm_24.1.dat '!B264)/1000000</f>
        <v>1.0009999999999831E-5</v>
      </c>
      <c r="E43" t="s">
        <v>92</v>
      </c>
      <c r="F43" s="14">
        <f>('pm_24.1.dat '!C264)/1000000</f>
        <v>1.2972873090000034</v>
      </c>
      <c r="G43" t="s">
        <v>92</v>
      </c>
      <c r="H43" s="14">
        <f>('pm_24.1.dat '!D264)/1000000</f>
        <v>13.801701367000033</v>
      </c>
      <c r="I43" t="s">
        <v>92</v>
      </c>
      <c r="J43" s="14">
        <f>('pm_24.1.dat '!E264)/1000000</f>
        <v>115.01772371000156</v>
      </c>
      <c r="K43" t="s">
        <v>92</v>
      </c>
      <c r="L43" s="14">
        <f>('pm_24.1.dat '!F264)/1000000</f>
        <v>1216.103650009992</v>
      </c>
      <c r="M43" t="s">
        <v>92</v>
      </c>
      <c r="N43" s="14">
        <f>('pm_24.1.dat '!G264)/1000000</f>
        <v>506.56515600999359</v>
      </c>
      <c r="O43" t="s">
        <v>92</v>
      </c>
      <c r="P43" s="14">
        <f>('pm_24.1.dat '!H264)/1000000</f>
        <v>104.80347051000092</v>
      </c>
      <c r="Q43" t="s">
        <v>92</v>
      </c>
      <c r="R43" s="14">
        <f>('pm_24.1.dat '!I264)/1000000</f>
        <v>81.982744709999722</v>
      </c>
      <c r="S43" t="s">
        <v>92</v>
      </c>
      <c r="T43" s="14">
        <f>('pm_24.1.dat '!J264)/1000000</f>
        <v>60.624830609999727</v>
      </c>
      <c r="U43" t="s">
        <v>92</v>
      </c>
      <c r="V43" s="14">
        <f>('pm_24.1.dat '!K264)/1000000</f>
        <v>25.893995110000098</v>
      </c>
      <c r="W43" t="s">
        <v>92</v>
      </c>
      <c r="X43" s="14">
        <f>('pm_24.1.dat '!L264)/1000000</f>
        <v>4.271129143999989</v>
      </c>
      <c r="Y43" t="s">
        <v>92</v>
      </c>
      <c r="Z43" s="14">
        <f>('pm_24.1.dat '!M264)/1000000</f>
        <v>1.0984978140000021</v>
      </c>
      <c r="AA43" t="s">
        <v>92</v>
      </c>
      <c r="AB43" s="14">
        <f>('pm_24.1.dat '!N264)/1000000</f>
        <v>0.36296271360000243</v>
      </c>
      <c r="AC43" t="s">
        <v>92</v>
      </c>
      <c r="AD43" s="14">
        <f>('pm_24.1.dat '!O264)/1000000</f>
        <v>0.63616682200000352</v>
      </c>
      <c r="AE43" t="s">
        <v>92</v>
      </c>
      <c r="AF43" s="12">
        <f t="shared" si="0"/>
        <v>2132.4593258495879</v>
      </c>
      <c r="AG43" t="s">
        <v>93</v>
      </c>
    </row>
    <row r="44" spans="2:45" x14ac:dyDescent="0.2">
      <c r="B44">
        <v>2019</v>
      </c>
      <c r="C44" t="s">
        <v>92</v>
      </c>
      <c r="D44" s="14">
        <f>('pm_24.1.dat '!B265)/1000000</f>
        <v>0.69502407700000246</v>
      </c>
      <c r="E44" t="s">
        <v>92</v>
      </c>
      <c r="F44" s="14">
        <f>('pm_24.1.dat '!C265)/1000000</f>
        <v>10.900812700000033</v>
      </c>
      <c r="G44" t="s">
        <v>92</v>
      </c>
      <c r="H44" s="14">
        <f>('pm_24.1.dat '!D265)/1000000</f>
        <v>12.311938070000032</v>
      </c>
      <c r="I44" t="s">
        <v>92</v>
      </c>
      <c r="J44" s="14">
        <f>('pm_24.1.dat '!E265)/1000000</f>
        <v>18.362616070000065</v>
      </c>
      <c r="K44" t="s">
        <v>92</v>
      </c>
      <c r="L44" s="14">
        <f>('pm_24.1.dat '!F265)/1000000</f>
        <v>157.59898501000058</v>
      </c>
      <c r="M44" t="s">
        <v>92</v>
      </c>
      <c r="N44" s="14">
        <f>('pm_24.1.dat '!G265)/1000000</f>
        <v>916.76310000999229</v>
      </c>
      <c r="O44" t="s">
        <v>92</v>
      </c>
      <c r="P44" s="14">
        <f>('pm_24.1.dat '!H265)/1000000</f>
        <v>422.45703200999424</v>
      </c>
      <c r="Q44" t="s">
        <v>92</v>
      </c>
      <c r="R44" s="14">
        <f>('pm_24.1.dat '!I265)/1000000</f>
        <v>93.181390309999969</v>
      </c>
      <c r="S44" t="s">
        <v>92</v>
      </c>
      <c r="T44" s="14">
        <f>('pm_24.1.dat '!J265)/1000000</f>
        <v>52.142666209999888</v>
      </c>
      <c r="U44" t="s">
        <v>92</v>
      </c>
      <c r="V44" s="14">
        <f>('pm_24.1.dat '!K265)/1000000</f>
        <v>52.991770709999841</v>
      </c>
      <c r="W44" t="s">
        <v>92</v>
      </c>
      <c r="X44" s="14">
        <f>('pm_24.1.dat '!L265)/1000000</f>
        <v>10.059287879999998</v>
      </c>
      <c r="Y44" t="s">
        <v>92</v>
      </c>
      <c r="Z44" s="14">
        <f>('pm_24.1.dat '!M265)/1000000</f>
        <v>2.9081053174999947</v>
      </c>
      <c r="AA44" t="s">
        <v>92</v>
      </c>
      <c r="AB44" s="14">
        <f>('pm_24.1.dat '!N265)/1000000</f>
        <v>0.84291049600000334</v>
      </c>
      <c r="AC44" t="s">
        <v>92</v>
      </c>
      <c r="AD44" s="14">
        <f>('pm_24.1.dat '!O265)/1000000</f>
        <v>1.0009999999999831E-5</v>
      </c>
      <c r="AE44" t="s">
        <v>92</v>
      </c>
      <c r="AF44" s="12">
        <f t="shared" si="0"/>
        <v>1751.2156488804869</v>
      </c>
      <c r="AG44" t="s">
        <v>93</v>
      </c>
    </row>
    <row r="45" spans="2:45" x14ac:dyDescent="0.2">
      <c r="B45">
        <v>2020</v>
      </c>
      <c r="C45" t="s">
        <v>92</v>
      </c>
      <c r="D45" s="14">
        <f>('pm_24.1.dat '!B266)/1000000</f>
        <v>3.4761265099999918</v>
      </c>
      <c r="E45" t="s">
        <v>92</v>
      </c>
      <c r="F45" s="14">
        <f>('pm_24.1.dat '!C266)/1000000</f>
        <v>247.72642200999692</v>
      </c>
      <c r="G45" t="s">
        <v>92</v>
      </c>
      <c r="H45" s="14">
        <f>('pm_24.1.dat '!D266)/1000000</f>
        <v>85.51762910999976</v>
      </c>
      <c r="I45" t="s">
        <v>92</v>
      </c>
      <c r="J45" s="14">
        <f>('pm_24.1.dat '!E266)/1000000</f>
        <v>101.05319911000073</v>
      </c>
      <c r="K45" t="s">
        <v>92</v>
      </c>
      <c r="L45" s="14">
        <f>('pm_24.1.dat '!F266)/1000000</f>
        <v>135.16073071000224</v>
      </c>
      <c r="M45" t="s">
        <v>92</v>
      </c>
      <c r="N45" s="14">
        <f>('pm_24.1.dat '!G266)/1000000</f>
        <v>551.12927800999341</v>
      </c>
      <c r="O45" t="s">
        <v>92</v>
      </c>
      <c r="P45" s="14">
        <f>('pm_24.1.dat '!H266)/1000000</f>
        <v>597.81617900999322</v>
      </c>
      <c r="Q45" t="s">
        <v>92</v>
      </c>
      <c r="R45" s="14">
        <f>('pm_24.1.dat '!I266)/1000000</f>
        <v>123.95808191000206</v>
      </c>
      <c r="S45" t="s">
        <v>92</v>
      </c>
      <c r="T45" s="14">
        <f>('pm_24.1.dat '!J266)/1000000</f>
        <v>52.764647309999923</v>
      </c>
      <c r="U45" t="s">
        <v>92</v>
      </c>
      <c r="V45" s="14">
        <f>('pm_24.1.dat '!K266)/1000000</f>
        <v>38.639087410000016</v>
      </c>
      <c r="W45" t="s">
        <v>92</v>
      </c>
      <c r="X45" s="14">
        <f>('pm_24.1.dat '!L266)/1000000</f>
        <v>27.260537210000116</v>
      </c>
      <c r="Y45" t="s">
        <v>92</v>
      </c>
      <c r="Z45" s="14">
        <f>('pm_24.1.dat '!M266)/1000000</f>
        <v>6.7875708090000026</v>
      </c>
      <c r="AA45" t="s">
        <v>92</v>
      </c>
      <c r="AB45" s="14">
        <f>('pm_24.1.dat '!N266)/1000000</f>
        <v>1.7873492597999987</v>
      </c>
      <c r="AC45" t="s">
        <v>92</v>
      </c>
      <c r="AD45" s="14">
        <f>('pm_24.1.dat '!O266)/1000000</f>
        <v>1.1347169380000028</v>
      </c>
      <c r="AE45" t="s">
        <v>92</v>
      </c>
      <c r="AF45" s="12">
        <f t="shared" si="0"/>
        <v>1974.2115553167885</v>
      </c>
      <c r="AG45" t="s">
        <v>93</v>
      </c>
    </row>
    <row r="46" spans="2:45" x14ac:dyDescent="0.2">
      <c r="B46">
        <v>2021</v>
      </c>
      <c r="C46" t="s">
        <v>92</v>
      </c>
      <c r="D46" s="14">
        <f>('pm_24.1.dat '!B267)/1000000</f>
        <v>1.0009999999999831E-5</v>
      </c>
      <c r="E46" t="s">
        <v>92</v>
      </c>
      <c r="F46" s="14">
        <f>('pm_24.1.dat '!C267)/1000000</f>
        <v>111.4543764100013</v>
      </c>
      <c r="G46" t="s">
        <v>92</v>
      </c>
      <c r="H46" s="14">
        <f>('pm_24.1.dat '!D267)/1000000</f>
        <v>1296.9514900099919</v>
      </c>
      <c r="I46" t="s">
        <v>92</v>
      </c>
      <c r="J46" s="14">
        <f>('pm_24.1.dat '!E267)/1000000</f>
        <v>144.17354771000151</v>
      </c>
      <c r="K46" t="s">
        <v>92</v>
      </c>
      <c r="L46" s="14">
        <f>('pm_24.1.dat '!F267)/1000000</f>
        <v>110.06742191000136</v>
      </c>
      <c r="M46" t="s">
        <v>92</v>
      </c>
      <c r="N46" s="14">
        <f>('pm_24.1.dat '!G267)/1000000</f>
        <v>107.22452381000114</v>
      </c>
      <c r="O46" t="s">
        <v>92</v>
      </c>
      <c r="P46" s="14">
        <f>('pm_24.1.dat '!H267)/1000000</f>
        <v>309.62822700999561</v>
      </c>
      <c r="Q46" t="s">
        <v>92</v>
      </c>
      <c r="R46" s="14">
        <f>('pm_24.1.dat '!I267)/1000000</f>
        <v>296.04666000999589</v>
      </c>
      <c r="S46" t="s">
        <v>92</v>
      </c>
      <c r="T46" s="14">
        <f>('pm_24.1.dat '!J267)/1000000</f>
        <v>72.136752109999762</v>
      </c>
      <c r="U46" t="s">
        <v>92</v>
      </c>
      <c r="V46" s="14">
        <f>('pm_24.1.dat '!K267)/1000000</f>
        <v>26.5461657100001</v>
      </c>
      <c r="W46" t="s">
        <v>92</v>
      </c>
      <c r="X46" s="14">
        <f>('pm_24.1.dat '!L267)/1000000</f>
        <v>16.152710330000058</v>
      </c>
      <c r="Y46" t="s">
        <v>92</v>
      </c>
      <c r="Z46" s="14">
        <f>('pm_24.1.dat '!M267)/1000000</f>
        <v>8.5107001799999935</v>
      </c>
      <c r="AA46" t="s">
        <v>92</v>
      </c>
      <c r="AB46" s="14">
        <f>('pm_24.1.dat '!N267)/1000000</f>
        <v>2.0522974350000012</v>
      </c>
      <c r="AC46" t="s">
        <v>92</v>
      </c>
      <c r="AD46" s="14">
        <f>('pm_24.1.dat '!O267)/1000000</f>
        <v>1.0009999999999831E-5</v>
      </c>
      <c r="AE46" t="s">
        <v>92</v>
      </c>
      <c r="AF46" s="12">
        <f t="shared" si="0"/>
        <v>2500.9448926549885</v>
      </c>
      <c r="AG46" t="s">
        <v>93</v>
      </c>
    </row>
    <row r="47" spans="2:45" x14ac:dyDescent="0.2">
      <c r="B47">
        <v>2022</v>
      </c>
      <c r="C47" t="s">
        <v>92</v>
      </c>
      <c r="D47" s="14">
        <f>('pm_24.1.dat '!B268)/1000000</f>
        <v>1.0009999999999831E-5</v>
      </c>
      <c r="E47" t="s">
        <v>92</v>
      </c>
      <c r="F47" s="14">
        <f>('pm_24.1.dat '!C268)/1000000</f>
        <v>62.263751709999703</v>
      </c>
      <c r="G47" t="s">
        <v>92</v>
      </c>
      <c r="H47" s="14">
        <f>('pm_24.1.dat '!D268)/1000000</f>
        <v>174.4685980099996</v>
      </c>
      <c r="I47" t="s">
        <v>92</v>
      </c>
      <c r="J47" s="14">
        <f>('pm_24.1.dat '!E268)/1000000</f>
        <v>1035.4017580099919</v>
      </c>
      <c r="K47" t="s">
        <v>92</v>
      </c>
      <c r="L47" s="14">
        <f>('pm_24.1.dat '!F268)/1000000</f>
        <v>183.67121700999914</v>
      </c>
      <c r="M47" t="s">
        <v>92</v>
      </c>
      <c r="N47" s="14">
        <f>('pm_24.1.dat '!G268)/1000000</f>
        <v>70.439397709999696</v>
      </c>
      <c r="O47" t="s">
        <v>92</v>
      </c>
      <c r="P47" s="14">
        <f>('pm_24.1.dat '!H268)/1000000</f>
        <v>79.535291209999713</v>
      </c>
      <c r="Q47" t="s">
        <v>92</v>
      </c>
      <c r="R47" s="14">
        <f>('pm_24.1.dat '!I268)/1000000</f>
        <v>141.9178970100017</v>
      </c>
      <c r="S47" t="s">
        <v>92</v>
      </c>
      <c r="T47" s="14">
        <f>('pm_24.1.dat '!J268)/1000000</f>
        <v>81.128750609999742</v>
      </c>
      <c r="U47" t="s">
        <v>92</v>
      </c>
      <c r="V47" s="14">
        <f>('pm_24.1.dat '!K268)/1000000</f>
        <v>16.332880010000054</v>
      </c>
      <c r="W47" t="s">
        <v>92</v>
      </c>
      <c r="X47" s="14">
        <f>('pm_24.1.dat '!L268)/1000000</f>
        <v>11.26896282000002</v>
      </c>
      <c r="Y47" t="s">
        <v>92</v>
      </c>
      <c r="Z47" s="14">
        <f>('pm_24.1.dat '!M268)/1000000</f>
        <v>4.0779903750000024</v>
      </c>
      <c r="AA47" t="s">
        <v>92</v>
      </c>
      <c r="AB47" s="14">
        <f>('pm_24.1.dat '!N268)/1000000</f>
        <v>5.9643727909999962</v>
      </c>
      <c r="AC47" t="s">
        <v>92</v>
      </c>
      <c r="AD47" s="14">
        <f>('pm_24.1.dat '!O268)/1000000</f>
        <v>1.022329703000002</v>
      </c>
      <c r="AE47" t="s">
        <v>92</v>
      </c>
      <c r="AF47" s="12">
        <f t="shared" si="0"/>
        <v>1867.4932069889912</v>
      </c>
      <c r="AG47" t="s">
        <v>93</v>
      </c>
    </row>
    <row r="48" spans="2:45" x14ac:dyDescent="0.2">
      <c r="B48">
        <v>2023</v>
      </c>
      <c r="C48" t="s">
        <v>92</v>
      </c>
      <c r="D48" s="14">
        <f>('pm_24.1.dat '!B269)/1000000</f>
        <v>0</v>
      </c>
      <c r="E48" t="s">
        <v>92</v>
      </c>
      <c r="F48" s="14">
        <f>('pm_24.1.dat '!C269)/1000000</f>
        <v>25.232198769999993</v>
      </c>
      <c r="G48" t="s">
        <v>92</v>
      </c>
      <c r="H48" s="14">
        <f>('pm_24.1.dat '!D269)/1000000</f>
        <v>86.614446099999938</v>
      </c>
      <c r="I48" t="s">
        <v>92</v>
      </c>
      <c r="J48" s="14">
        <f>('pm_24.1.dat '!E269)/1000000</f>
        <v>263.02279900000002</v>
      </c>
      <c r="K48" t="s">
        <v>92</v>
      </c>
      <c r="L48" s="14">
        <f>('pm_24.1.dat '!F269)/1000000</f>
        <v>1473.0875799999999</v>
      </c>
      <c r="M48" t="s">
        <v>92</v>
      </c>
      <c r="N48" s="14">
        <f>('pm_24.1.dat '!G269)/1000000</f>
        <v>227.24626000000001</v>
      </c>
      <c r="O48" t="s">
        <v>92</v>
      </c>
      <c r="P48" s="14">
        <f>('pm_24.1.dat '!H269)/1000000</f>
        <v>29.365171410000023</v>
      </c>
      <c r="Q48" t="s">
        <v>92</v>
      </c>
      <c r="R48" s="14">
        <f>('pm_24.1.dat '!I269)/1000000</f>
        <v>45.350426099999986</v>
      </c>
      <c r="S48" t="s">
        <v>92</v>
      </c>
      <c r="T48" s="14">
        <f>('pm_24.1.dat '!J269)/1000000</f>
        <v>63.553232300000005</v>
      </c>
      <c r="U48" t="s">
        <v>92</v>
      </c>
      <c r="V48" s="14">
        <f>('pm_24.1.dat '!K269)/1000000</f>
        <v>42.62730870000005</v>
      </c>
      <c r="W48" t="s">
        <v>92</v>
      </c>
      <c r="X48" s="14">
        <f>('pm_24.1.dat '!L269)/1000000</f>
        <v>18.819884963999993</v>
      </c>
      <c r="Y48" t="s">
        <v>92</v>
      </c>
      <c r="Z48" s="14">
        <f>('pm_24.1.dat '!M269)/1000000</f>
        <v>5.4271902689999987</v>
      </c>
      <c r="AA48" t="s">
        <v>92</v>
      </c>
      <c r="AB48" s="14">
        <f>('pm_24.1.dat '!N269)/1000000</f>
        <v>8.5621653170000034</v>
      </c>
      <c r="AC48" t="s">
        <v>92</v>
      </c>
      <c r="AD48" s="14">
        <f>('pm_24.1.dat '!O269)/1000000</f>
        <v>2.600553252000001</v>
      </c>
      <c r="AE48" t="s">
        <v>92</v>
      </c>
      <c r="AF48" s="12">
        <f t="shared" si="0"/>
        <v>2291.5092161819998</v>
      </c>
      <c r="AG48" t="s">
        <v>93</v>
      </c>
      <c r="AI48" s="1">
        <v>1000000</v>
      </c>
      <c r="AS48" s="12"/>
    </row>
    <row r="49" spans="2:33" x14ac:dyDescent="0.2">
      <c r="B49" t="s">
        <v>95</v>
      </c>
    </row>
    <row r="50" spans="2:33" x14ac:dyDescent="0.2">
      <c r="B50" t="s">
        <v>96</v>
      </c>
      <c r="C50" s="15" t="s">
        <v>92</v>
      </c>
      <c r="D50" s="15">
        <f t="shared" ref="D50:AF50" si="1">AVERAGE(D4:D48)</f>
        <v>3.4468291563023854</v>
      </c>
      <c r="E50" s="15" t="s">
        <v>92</v>
      </c>
      <c r="F50" s="15">
        <f t="shared" ref="F50:AF50" si="2">AVERAGE(F4:F48)</f>
        <v>57.303766882065098</v>
      </c>
      <c r="G50" s="15" t="s">
        <v>92</v>
      </c>
      <c r="H50" s="15">
        <f t="shared" ref="H50:AF50" si="3">AVERAGE(H4:H48)</f>
        <v>215.91836165013254</v>
      </c>
      <c r="I50" s="15" t="s">
        <v>92</v>
      </c>
      <c r="J50" s="15">
        <f t="shared" ref="J50:AF50" si="4">AVERAGE(J4:J48)</f>
        <v>367.20208928399825</v>
      </c>
      <c r="K50" s="15" t="s">
        <v>92</v>
      </c>
      <c r="L50" s="15">
        <f t="shared" ref="L50:AF50" si="5">AVERAGE(L4:L48)</f>
        <v>409.83572420710891</v>
      </c>
      <c r="M50" s="15" t="s">
        <v>92</v>
      </c>
      <c r="N50" s="15">
        <f t="shared" ref="N50:AF50" si="6">AVERAGE(N4:N48)</f>
        <v>331.00361830710864</v>
      </c>
      <c r="O50" s="15" t="s">
        <v>92</v>
      </c>
      <c r="P50" s="15">
        <f t="shared" ref="P50:AF50" si="7">AVERAGE(P4:P48)</f>
        <v>213.0698297028876</v>
      </c>
      <c r="Q50" s="15" t="s">
        <v>92</v>
      </c>
      <c r="R50" s="15">
        <f t="shared" ref="R50:AF50" si="8">AVERAGE(R4:R48)</f>
        <v>116.34738051844445</v>
      </c>
      <c r="S50" s="15" t="s">
        <v>92</v>
      </c>
      <c r="T50" s="15">
        <f t="shared" ref="T50:AF50" si="9">AVERAGE(T4:T48)</f>
        <v>65.082143927355432</v>
      </c>
      <c r="U50" s="15" t="s">
        <v>92</v>
      </c>
      <c r="V50" s="15">
        <f t="shared" ref="V50:AF50" si="10">AVERAGE(V4:V48)</f>
        <v>33.250004974022282</v>
      </c>
      <c r="W50" s="15" t="s">
        <v>92</v>
      </c>
      <c r="X50" s="15">
        <f t="shared" ref="X50:AF50" si="11">AVERAGE(X4:X48)</f>
        <v>22.092931768466723</v>
      </c>
      <c r="Y50" s="15" t="s">
        <v>92</v>
      </c>
      <c r="Z50" s="15">
        <f t="shared" ref="Z50:AF50" si="12">AVERAGE(Z4:Z48)</f>
        <v>10.82712809330445</v>
      </c>
      <c r="AA50" s="15" t="s">
        <v>92</v>
      </c>
      <c r="AB50" s="15">
        <f t="shared" ref="AB50:AF50" si="13">AVERAGE(AB4:AB48)</f>
        <v>7.4997027930711102</v>
      </c>
      <c r="AC50" s="15" t="s">
        <v>92</v>
      </c>
      <c r="AD50" s="15">
        <f t="shared" ref="AD50:AF50" si="14">AVERAGE(AD4:AD48)</f>
        <v>5.05791197623111</v>
      </c>
      <c r="AE50" s="15" t="s">
        <v>92</v>
      </c>
      <c r="AF50" s="15">
        <f>AVERAGE(AF4:AF48)</f>
        <v>1857.7076346300785</v>
      </c>
      <c r="AG5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87B18-50F7-3546-8351-AA0D3682B39E}">
  <dimension ref="B2:V50"/>
  <sheetViews>
    <sheetView workbookViewId="0">
      <selection activeCell="E50" sqref="E50:V50"/>
    </sheetView>
  </sheetViews>
  <sheetFormatPr baseColWidth="10" defaultColWidth="8.83203125" defaultRowHeight="15" x14ac:dyDescent="0.2"/>
  <cols>
    <col min="1" max="2" width="8.83203125" style="6"/>
    <col min="3" max="3" width="15.1640625" style="6" customWidth="1"/>
    <col min="4" max="4" width="6.5" style="6" customWidth="1"/>
    <col min="5" max="5" width="11.6640625" style="6" customWidth="1"/>
    <col min="6" max="6" width="10.83203125" style="6" customWidth="1"/>
    <col min="7" max="16384" width="8.83203125" style="6"/>
  </cols>
  <sheetData>
    <row r="2" spans="2:10" ht="17" x14ac:dyDescent="0.25">
      <c r="B2" s="11" t="s">
        <v>85</v>
      </c>
      <c r="C2" s="11" t="s">
        <v>84</v>
      </c>
      <c r="D2" s="11"/>
      <c r="E2" s="11" t="s">
        <v>83</v>
      </c>
      <c r="F2" s="10" t="s">
        <v>82</v>
      </c>
    </row>
    <row r="3" spans="2:10" x14ac:dyDescent="0.2">
      <c r="B3" s="9"/>
      <c r="C3" s="9" t="s">
        <v>81</v>
      </c>
      <c r="D3" s="9"/>
      <c r="E3" s="9"/>
      <c r="F3" s="9"/>
    </row>
    <row r="5" spans="2:10" x14ac:dyDescent="0.2">
      <c r="B5" s="6">
        <v>2009</v>
      </c>
      <c r="C5" s="6">
        <v>0.69510000000000005</v>
      </c>
      <c r="E5" s="6">
        <f>(C5*1.96)*F5</f>
        <v>0.16644934028077177</v>
      </c>
      <c r="F5" s="6">
        <v>0.12217397899052239</v>
      </c>
      <c r="H5" s="6">
        <f>RANK(C5,$C$5:$C$17)</f>
        <v>13</v>
      </c>
    </row>
    <row r="6" spans="2:10" x14ac:dyDescent="0.2">
      <c r="B6" s="6">
        <v>2010</v>
      </c>
      <c r="C6" s="6">
        <v>1.9218</v>
      </c>
      <c r="E6" s="6">
        <f>(C6*1.96)*F6</f>
        <v>0.24713509401936595</v>
      </c>
      <c r="F6" s="6">
        <v>6.561001856767093E-2</v>
      </c>
      <c r="H6" s="6">
        <f>RANK(C6,$C$5:$C$17)</f>
        <v>11</v>
      </c>
    </row>
    <row r="7" spans="2:10" x14ac:dyDescent="0.2">
      <c r="B7" s="6">
        <v>2012</v>
      </c>
      <c r="C7" s="6">
        <v>1.5206</v>
      </c>
      <c r="E7" s="6">
        <f>(C7*1.96)*F7</f>
        <v>0.15870185385942098</v>
      </c>
      <c r="F7" s="6">
        <v>5.3248936999701041E-2</v>
      </c>
      <c r="H7" s="6">
        <f>RANK(C7,$C$5:$C$17)</f>
        <v>12</v>
      </c>
    </row>
    <row r="8" spans="2:10" x14ac:dyDescent="0.2">
      <c r="B8" s="6">
        <v>2014</v>
      </c>
      <c r="C8" s="6">
        <v>3.0769000000000002</v>
      </c>
      <c r="E8" s="6">
        <f>(C8*1.96)*F8</f>
        <v>0.24758423469117044</v>
      </c>
      <c r="F8" s="6">
        <v>4.1053816207004407E-2</v>
      </c>
      <c r="H8" s="6">
        <f>RANK(C8,$C$5:$C$17)</f>
        <v>2</v>
      </c>
    </row>
    <row r="9" spans="2:10" x14ac:dyDescent="0.2">
      <c r="B9" s="6">
        <v>2015</v>
      </c>
      <c r="C9" s="6">
        <v>3.5926999999999998</v>
      </c>
      <c r="E9" s="6">
        <f>(C9*1.96)*F9</f>
        <v>0.17334535148586452</v>
      </c>
      <c r="F9" s="6">
        <v>2.4617002772325817E-2</v>
      </c>
      <c r="H9" s="6">
        <f>RANK(C9,$C$5:$C$17)</f>
        <v>1</v>
      </c>
    </row>
    <row r="10" spans="2:10" x14ac:dyDescent="0.2">
      <c r="B10" s="6">
        <v>2016</v>
      </c>
      <c r="C10" s="6">
        <v>2.8319000000000001</v>
      </c>
      <c r="E10" s="6">
        <f>(C10*1.96)*F10</f>
        <v>0.16175451479331701</v>
      </c>
      <c r="F10" s="6">
        <v>2.9142206176086618E-2</v>
      </c>
      <c r="H10" s="6">
        <f>RANK(C10,$C$5:$C$17)</f>
        <v>4</v>
      </c>
    </row>
    <row r="11" spans="2:10" x14ac:dyDescent="0.2">
      <c r="B11" s="6">
        <v>2017</v>
      </c>
      <c r="C11" s="6">
        <v>2.2629999999999999</v>
      </c>
      <c r="E11" s="6">
        <f>(C11*1.96)*F11</f>
        <v>0.13542633771354493</v>
      </c>
      <c r="F11" s="6">
        <v>3.0532510058335269E-2</v>
      </c>
      <c r="H11" s="6">
        <f>RANK(C11,$C$5:$C$17)</f>
        <v>8</v>
      </c>
    </row>
    <row r="12" spans="2:10" x14ac:dyDescent="0.2">
      <c r="B12" s="6">
        <v>2018</v>
      </c>
      <c r="C12" s="6">
        <v>2.0840999999999998</v>
      </c>
      <c r="E12" s="6">
        <f>(C12*1.96)*F12</f>
        <v>0.10878871160442709</v>
      </c>
      <c r="F12" s="6">
        <v>2.663233275569132E-2</v>
      </c>
      <c r="H12" s="6">
        <f>RANK(C12,$C$5:$C$17)</f>
        <v>9</v>
      </c>
    </row>
    <row r="13" spans="2:10" x14ac:dyDescent="0.2">
      <c r="B13" s="6">
        <v>2019</v>
      </c>
      <c r="C13" s="6">
        <v>2.8292000000000002</v>
      </c>
      <c r="E13" s="6">
        <f>(C13*1.96)*F13</f>
        <v>0.27111575895114054</v>
      </c>
      <c r="F13" s="6">
        <v>4.8891689103565103E-2</v>
      </c>
      <c r="H13" s="6">
        <f>RANK(C13,$C$5:$C$17)</f>
        <v>5</v>
      </c>
    </row>
    <row r="14" spans="2:10" x14ac:dyDescent="0.2">
      <c r="B14" s="6">
        <v>2021</v>
      </c>
      <c r="C14" s="6">
        <v>2.4100999999999999</v>
      </c>
      <c r="E14" s="6">
        <f>(C14*1.96)*F14</f>
        <v>0.22611451291029397</v>
      </c>
      <c r="F14" s="6">
        <v>4.786712061873416E-2</v>
      </c>
      <c r="H14" s="6">
        <f>RANK(C14,$C$5:$C$17)</f>
        <v>7</v>
      </c>
    </row>
    <row r="15" spans="2:10" x14ac:dyDescent="0.2">
      <c r="B15" s="6">
        <v>2022</v>
      </c>
      <c r="C15" s="6">
        <v>2.9030999999999998</v>
      </c>
      <c r="E15" s="6">
        <f>(C15*1.96)*F15</f>
        <v>0.19404952659361593</v>
      </c>
      <c r="F15" s="6">
        <v>3.4103151977867424E-2</v>
      </c>
      <c r="H15" s="6">
        <f>RANK(C15,$C$5:$C$17)</f>
        <v>3</v>
      </c>
    </row>
    <row r="16" spans="2:10" x14ac:dyDescent="0.2">
      <c r="B16" s="6">
        <v>2023</v>
      </c>
      <c r="C16" s="6">
        <v>2.4809999999999999</v>
      </c>
      <c r="E16" s="6">
        <f>(C16*1.96)*F16</f>
        <v>0.14308964055924109</v>
      </c>
      <c r="F16" s="8">
        <v>2.9425602036547371E-2</v>
      </c>
      <c r="H16" s="6">
        <f>RANK(C16,$C$5:$C$17)</f>
        <v>6</v>
      </c>
      <c r="J16" s="6">
        <f>F16*C16</f>
        <v>7.3004918652674028E-2</v>
      </c>
    </row>
    <row r="17" spans="2:13" x14ac:dyDescent="0.2">
      <c r="B17" s="6">
        <v>2024</v>
      </c>
      <c r="C17" s="7">
        <v>2.0070095902</v>
      </c>
      <c r="E17" s="6">
        <f>(C17*1.96)*F17</f>
        <v>0.1070196455352285</v>
      </c>
      <c r="F17" s="6">
        <v>2.720558E-2</v>
      </c>
      <c r="H17" s="6">
        <f>RANK(C17,$C$5:$C$17)</f>
        <v>10</v>
      </c>
      <c r="J17" s="6">
        <f>F17*C17</f>
        <v>5.4601859966953319E-2</v>
      </c>
    </row>
    <row r="18" spans="2:13" x14ac:dyDescent="0.2">
      <c r="J18" s="6">
        <f>J17/J16</f>
        <v>0.74792029050433517</v>
      </c>
    </row>
    <row r="23" spans="2:13" x14ac:dyDescent="0.2">
      <c r="E23" s="6" t="s">
        <v>87</v>
      </c>
      <c r="H23" s="6">
        <f>I28/J28</f>
        <v>4.5935150388253385</v>
      </c>
    </row>
    <row r="24" spans="2:13" x14ac:dyDescent="0.2">
      <c r="E24" s="6" t="s">
        <v>18</v>
      </c>
      <c r="F24" s="6" t="s">
        <v>19</v>
      </c>
      <c r="K24" s="6" t="s">
        <v>86</v>
      </c>
    </row>
    <row r="25" spans="2:13" x14ac:dyDescent="0.2">
      <c r="B25" s="6" t="s">
        <v>17</v>
      </c>
      <c r="D25" s="6">
        <v>2006</v>
      </c>
      <c r="E25" s="6">
        <v>1.7414761030000001</v>
      </c>
      <c r="F25" s="6">
        <v>0.40797433101276398</v>
      </c>
      <c r="I25" s="6">
        <f>F25/E25</f>
        <v>0.23426926749666915</v>
      </c>
      <c r="K25" s="6">
        <v>2006</v>
      </c>
      <c r="L25" s="6">
        <f>E25</f>
        <v>1.7414761030000001</v>
      </c>
      <c r="M25" s="6">
        <f>I25*E25</f>
        <v>0.40797433101276398</v>
      </c>
    </row>
    <row r="26" spans="2:13" x14ac:dyDescent="0.2">
      <c r="D26" s="6">
        <v>2007</v>
      </c>
      <c r="E26" s="6">
        <v>2.0019130700000001</v>
      </c>
      <c r="F26" s="6">
        <v>0.79543823960141902</v>
      </c>
      <c r="I26" s="6">
        <f t="shared" ref="I26:I42" si="0">F26/E26</f>
        <v>0.39733905109147372</v>
      </c>
      <c r="K26" s="6">
        <v>2007</v>
      </c>
      <c r="L26" s="6">
        <f t="shared" ref="L26:L27" si="1">E26</f>
        <v>2.0019130700000001</v>
      </c>
      <c r="M26" s="6">
        <f t="shared" ref="M26:M42" si="2">I26*E26</f>
        <v>0.79543823960141902</v>
      </c>
    </row>
    <row r="27" spans="2:13" x14ac:dyDescent="0.2">
      <c r="D27" s="6">
        <v>2008</v>
      </c>
      <c r="E27" s="6">
        <v>0.99154315100000001</v>
      </c>
      <c r="F27" s="6">
        <v>0.292865176659236</v>
      </c>
      <c r="I27" s="6">
        <f t="shared" si="0"/>
        <v>0.2953630170949928</v>
      </c>
      <c r="K27" s="6">
        <v>2008</v>
      </c>
      <c r="L27" s="6">
        <f t="shared" si="1"/>
        <v>0.99154315100000001</v>
      </c>
      <c r="M27" s="6">
        <f t="shared" si="2"/>
        <v>0.292865176659236</v>
      </c>
    </row>
    <row r="28" spans="2:13" x14ac:dyDescent="0.2">
      <c r="D28" s="6">
        <v>2009</v>
      </c>
      <c r="E28" s="6">
        <v>0.69510000000000005</v>
      </c>
      <c r="F28" s="6">
        <v>0.39009568764402103</v>
      </c>
      <c r="G28" s="6">
        <v>0.69510000000000005</v>
      </c>
      <c r="H28" s="6">
        <f>$H$23*J28</f>
        <v>0.56120800984609553</v>
      </c>
      <c r="I28" s="6">
        <f t="shared" si="0"/>
        <v>0.56120800984609553</v>
      </c>
      <c r="J28" s="6">
        <f>F5</f>
        <v>0.12217397899052239</v>
      </c>
      <c r="K28" s="6">
        <v>2009</v>
      </c>
      <c r="L28" s="6">
        <f>G28</f>
        <v>0.69510000000000005</v>
      </c>
      <c r="M28" s="6">
        <f t="shared" si="2"/>
        <v>0.39009568764402103</v>
      </c>
    </row>
    <row r="29" spans="2:13" x14ac:dyDescent="0.2">
      <c r="D29" s="6">
        <v>2010</v>
      </c>
      <c r="E29" s="6">
        <v>1.9218</v>
      </c>
      <c r="F29" s="6">
        <v>0.579193250959401</v>
      </c>
      <c r="G29" s="6">
        <v>1.9218</v>
      </c>
      <c r="H29" s="6">
        <f>$H$23*J29</f>
        <v>0.30138060698820612</v>
      </c>
      <c r="I29" s="6">
        <f t="shared" si="0"/>
        <v>0.30138060722208398</v>
      </c>
      <c r="J29" s="6">
        <f>F6</f>
        <v>6.561001856767093E-2</v>
      </c>
      <c r="K29" s="6">
        <v>2010</v>
      </c>
      <c r="L29" s="6">
        <f>G29</f>
        <v>1.9218</v>
      </c>
      <c r="M29" s="6">
        <f t="shared" si="2"/>
        <v>0.579193250959401</v>
      </c>
    </row>
    <row r="30" spans="2:13" x14ac:dyDescent="0.2">
      <c r="D30" s="6">
        <v>2011</v>
      </c>
      <c r="E30" s="6">
        <v>1.7038225659999999</v>
      </c>
      <c r="F30" s="6">
        <v>0.44767777809083897</v>
      </c>
      <c r="I30" s="6">
        <f t="shared" si="0"/>
        <v>0.26274906027441297</v>
      </c>
      <c r="K30" s="6">
        <v>2011</v>
      </c>
      <c r="L30" s="6">
        <v>1.7038225659999999</v>
      </c>
      <c r="M30" s="6">
        <f t="shared" si="2"/>
        <v>0.44767777809083897</v>
      </c>
    </row>
    <row r="31" spans="2:13" x14ac:dyDescent="0.2">
      <c r="D31" s="6">
        <v>2012</v>
      </c>
      <c r="E31" s="6">
        <v>1.5206</v>
      </c>
      <c r="F31" s="6">
        <v>0.37193844549241101</v>
      </c>
      <c r="G31" s="6">
        <v>1.5206</v>
      </c>
      <c r="H31" s="6">
        <f>$H$23*J31</f>
        <v>0.24459979290958972</v>
      </c>
      <c r="I31" s="6">
        <f t="shared" si="0"/>
        <v>0.24459979316875644</v>
      </c>
      <c r="J31" s="6">
        <f>F7</f>
        <v>5.3248936999701041E-2</v>
      </c>
      <c r="K31" s="6">
        <v>2012</v>
      </c>
      <c r="L31" s="6">
        <f>G31</f>
        <v>1.5206</v>
      </c>
      <c r="M31" s="6">
        <f t="shared" si="2"/>
        <v>0.37193844549241101</v>
      </c>
    </row>
    <row r="32" spans="2:13" x14ac:dyDescent="0.2">
      <c r="D32" s="6">
        <v>2013</v>
      </c>
      <c r="E32" s="6">
        <v>2.1776295779999999</v>
      </c>
      <c r="F32" s="6">
        <v>0.39011599480868497</v>
      </c>
      <c r="I32" s="6">
        <f t="shared" si="0"/>
        <v>0.1791470866991893</v>
      </c>
      <c r="K32" s="6">
        <v>2013</v>
      </c>
      <c r="L32" s="6">
        <v>2.1776295779999999</v>
      </c>
      <c r="M32" s="6">
        <f t="shared" si="2"/>
        <v>0.39011599480868497</v>
      </c>
    </row>
    <row r="33" spans="4:22" x14ac:dyDescent="0.2">
      <c r="D33" s="6">
        <v>2014</v>
      </c>
      <c r="E33" s="6">
        <v>3.0769000000000002</v>
      </c>
      <c r="F33" s="6">
        <v>0.58024587036179998</v>
      </c>
      <c r="G33" s="6">
        <v>3.0769000000000002</v>
      </c>
      <c r="H33" s="6">
        <f>$H$23*J33</f>
        <v>0.18858132214804615</v>
      </c>
      <c r="I33" s="6">
        <f t="shared" si="0"/>
        <v>0.18858132222750168</v>
      </c>
      <c r="J33" s="6">
        <f>F8</f>
        <v>4.1053816207004407E-2</v>
      </c>
      <c r="K33" s="6">
        <v>2014</v>
      </c>
      <c r="L33" s="6">
        <f t="shared" ref="L33:L42" si="3">G33</f>
        <v>3.0769000000000002</v>
      </c>
      <c r="M33" s="6">
        <f t="shared" si="2"/>
        <v>0.58024587036179998</v>
      </c>
    </row>
    <row r="34" spans="4:22" x14ac:dyDescent="0.2">
      <c r="D34" s="6">
        <v>2015</v>
      </c>
      <c r="E34" s="6">
        <v>3.5926999999999998</v>
      </c>
      <c r="F34" s="6">
        <v>0.40625738752985002</v>
      </c>
      <c r="G34" s="6">
        <v>3.5926999999999998</v>
      </c>
      <c r="H34" s="6">
        <f>$H$23*J34</f>
        <v>0.11307857244548369</v>
      </c>
      <c r="I34" s="6">
        <f t="shared" si="0"/>
        <v>0.11307857253036714</v>
      </c>
      <c r="J34" s="6">
        <f t="shared" ref="J34:J42" si="4">F9</f>
        <v>2.4617002772325817E-2</v>
      </c>
      <c r="K34" s="6">
        <v>2015</v>
      </c>
      <c r="L34" s="6">
        <f t="shared" si="3"/>
        <v>3.5926999999999998</v>
      </c>
      <c r="M34" s="6">
        <f t="shared" si="2"/>
        <v>0.40625738752985002</v>
      </c>
    </row>
    <row r="35" spans="4:22" x14ac:dyDescent="0.2">
      <c r="D35" s="6">
        <v>2016</v>
      </c>
      <c r="E35" s="6">
        <v>2.8319000000000001</v>
      </c>
      <c r="F35" s="6">
        <v>0.379092753078342</v>
      </c>
      <c r="G35" s="6">
        <v>2.8319000000000001</v>
      </c>
      <c r="H35" s="6">
        <f>$H$23*J35</f>
        <v>0.13386516233440254</v>
      </c>
      <c r="I35" s="6">
        <f t="shared" si="0"/>
        <v>0.13386516228621845</v>
      </c>
      <c r="J35" s="6">
        <f t="shared" si="4"/>
        <v>2.9142206176086618E-2</v>
      </c>
      <c r="K35" s="6">
        <v>2016</v>
      </c>
      <c r="L35" s="6">
        <f t="shared" si="3"/>
        <v>2.8319000000000001</v>
      </c>
      <c r="M35" s="6">
        <f t="shared" si="2"/>
        <v>0.37909275307834206</v>
      </c>
    </row>
    <row r="36" spans="4:22" x14ac:dyDescent="0.2">
      <c r="D36" s="6">
        <v>2017</v>
      </c>
      <c r="E36" s="6">
        <v>2.2629999999999999</v>
      </c>
      <c r="F36" s="6">
        <v>0.31738924504004401</v>
      </c>
      <c r="G36" s="6">
        <v>2.2629999999999999</v>
      </c>
      <c r="H36" s="6">
        <f>$H$23*J36</f>
        <v>0.14025154412604898</v>
      </c>
      <c r="I36" s="6">
        <f t="shared" si="0"/>
        <v>0.14025154442777021</v>
      </c>
      <c r="J36" s="6">
        <f t="shared" si="4"/>
        <v>3.0532510058335269E-2</v>
      </c>
      <c r="K36" s="6">
        <v>2017</v>
      </c>
      <c r="L36" s="6">
        <f t="shared" si="3"/>
        <v>2.2629999999999999</v>
      </c>
      <c r="M36" s="6">
        <f t="shared" si="2"/>
        <v>0.31738924504004395</v>
      </c>
    </row>
    <row r="37" spans="4:22" x14ac:dyDescent="0.2">
      <c r="D37" s="6">
        <v>2018</v>
      </c>
      <c r="E37" s="6">
        <v>2.0840999999999998</v>
      </c>
      <c r="F37" s="6">
        <v>0.25496050188299002</v>
      </c>
      <c r="G37" s="6">
        <v>2.0840999999999998</v>
      </c>
      <c r="H37" s="6">
        <f>$H$23*J37</f>
        <v>0.12233602103226875</v>
      </c>
      <c r="I37" s="6">
        <f t="shared" si="0"/>
        <v>0.12233602124801594</v>
      </c>
      <c r="J37" s="6">
        <f t="shared" si="4"/>
        <v>2.663233275569132E-2</v>
      </c>
      <c r="K37" s="6">
        <v>2018</v>
      </c>
      <c r="L37" s="6">
        <f t="shared" si="3"/>
        <v>2.0840999999999998</v>
      </c>
      <c r="M37" s="6">
        <f t="shared" si="2"/>
        <v>0.25496050188299002</v>
      </c>
    </row>
    <row r="38" spans="4:22" x14ac:dyDescent="0.2">
      <c r="D38" s="6">
        <v>2019</v>
      </c>
      <c r="E38" s="6">
        <v>2.8292000000000002</v>
      </c>
      <c r="F38" s="6">
        <v>0.63539505959713005</v>
      </c>
      <c r="G38" s="6">
        <v>2.8292000000000002</v>
      </c>
      <c r="H38" s="6">
        <f>$H$23*J38</f>
        <v>0.22458470917079923</v>
      </c>
      <c r="I38" s="6">
        <f t="shared" si="0"/>
        <v>0.22458470931610702</v>
      </c>
      <c r="J38" s="6">
        <f t="shared" si="4"/>
        <v>4.8891689103565103E-2</v>
      </c>
      <c r="K38" s="6">
        <v>2019</v>
      </c>
      <c r="L38" s="6">
        <f t="shared" si="3"/>
        <v>2.8292000000000002</v>
      </c>
      <c r="M38" s="6">
        <f t="shared" si="2"/>
        <v>0.63539505959713005</v>
      </c>
    </row>
    <row r="39" spans="4:22" x14ac:dyDescent="0.2">
      <c r="D39" s="6">
        <v>2021</v>
      </c>
      <c r="E39" s="6">
        <v>2.4100999999999999</v>
      </c>
      <c r="F39" s="6">
        <v>0.52992878360997797</v>
      </c>
      <c r="G39" s="6">
        <v>2.4100999999999999</v>
      </c>
      <c r="H39" s="6">
        <f>$H$23*J39</f>
        <v>0.2198783384274218</v>
      </c>
      <c r="I39" s="6">
        <f t="shared" si="0"/>
        <v>0.21987833849631883</v>
      </c>
      <c r="J39" s="6">
        <f t="shared" si="4"/>
        <v>4.786712061873416E-2</v>
      </c>
      <c r="K39" s="6">
        <v>2021</v>
      </c>
      <c r="L39" s="6">
        <f t="shared" si="3"/>
        <v>2.4100999999999999</v>
      </c>
      <c r="M39" s="6">
        <f t="shared" si="2"/>
        <v>0.52992878360997797</v>
      </c>
    </row>
    <row r="40" spans="4:22" x14ac:dyDescent="0.2">
      <c r="D40" s="6">
        <v>2022</v>
      </c>
      <c r="E40" s="6">
        <v>2.9030999999999998</v>
      </c>
      <c r="F40" s="6">
        <v>0.45478031610391201</v>
      </c>
      <c r="G40" s="6">
        <v>2.9030999999999998</v>
      </c>
      <c r="H40" s="6">
        <f>$H$23*J40</f>
        <v>0.15665334148168011</v>
      </c>
      <c r="I40" s="6">
        <f t="shared" si="0"/>
        <v>0.15665334163615172</v>
      </c>
      <c r="J40" s="6">
        <f t="shared" si="4"/>
        <v>3.4103151977867424E-2</v>
      </c>
      <c r="K40" s="6">
        <v>2022</v>
      </c>
      <c r="L40" s="6">
        <f t="shared" si="3"/>
        <v>2.9030999999999998</v>
      </c>
      <c r="M40" s="6">
        <f t="shared" si="2"/>
        <v>0.45478031610391201</v>
      </c>
    </row>
    <row r="41" spans="4:22" x14ac:dyDescent="0.2">
      <c r="D41" s="6">
        <v>2023</v>
      </c>
      <c r="E41" s="6">
        <v>2.4809999999999999</v>
      </c>
      <c r="F41" s="6">
        <v>0.335349192348874</v>
      </c>
      <c r="G41" s="6">
        <v>2.4809999999999999</v>
      </c>
      <c r="H41" s="6">
        <f>$H$23*J41</f>
        <v>0.13516694548136987</v>
      </c>
      <c r="I41" s="6">
        <f t="shared" si="0"/>
        <v>0.13516694572707538</v>
      </c>
      <c r="J41" s="6">
        <f t="shared" si="4"/>
        <v>2.9425602036547371E-2</v>
      </c>
      <c r="K41" s="6">
        <v>2023</v>
      </c>
      <c r="L41" s="6">
        <f t="shared" si="3"/>
        <v>2.4809999999999999</v>
      </c>
      <c r="M41" s="6">
        <f t="shared" si="2"/>
        <v>0.335349192348874</v>
      </c>
    </row>
    <row r="42" spans="4:22" x14ac:dyDescent="0.2">
      <c r="D42" s="6">
        <v>2024</v>
      </c>
      <c r="E42" s="7">
        <f>C17</f>
        <v>2.0070095902</v>
      </c>
      <c r="F42" s="6">
        <f>J18*F41</f>
        <v>0.250814465361964</v>
      </c>
      <c r="G42" s="7">
        <v>2.0070095902</v>
      </c>
      <c r="H42" s="6">
        <f>$H$23*J42</f>
        <v>0.12496924086996586</v>
      </c>
      <c r="I42" s="6">
        <f t="shared" si="0"/>
        <v>0.12496924109713405</v>
      </c>
      <c r="J42" s="6">
        <f t="shared" si="4"/>
        <v>2.720558E-2</v>
      </c>
      <c r="K42" s="6">
        <v>2024</v>
      </c>
      <c r="L42" s="6">
        <f t="shared" si="3"/>
        <v>2.0070095902</v>
      </c>
      <c r="M42" s="6">
        <f>I42*L42</f>
        <v>0.250814465361964</v>
      </c>
    </row>
    <row r="46" spans="4:22" x14ac:dyDescent="0.2">
      <c r="E46" s="6" cm="1">
        <f t="array" ref="E46:V46">TRANSPOSE(K25:K42)</f>
        <v>2006</v>
      </c>
      <c r="F46" s="6">
        <v>2007</v>
      </c>
      <c r="G46" s="6">
        <v>2008</v>
      </c>
      <c r="H46" s="6">
        <v>2009</v>
      </c>
      <c r="I46" s="6">
        <v>2010</v>
      </c>
      <c r="J46" s="6">
        <v>2011</v>
      </c>
      <c r="K46" s="6">
        <v>2012</v>
      </c>
      <c r="L46" s="6">
        <v>2013</v>
      </c>
      <c r="M46" s="6">
        <v>2014</v>
      </c>
      <c r="N46" s="6">
        <v>2015</v>
      </c>
      <c r="O46" s="6">
        <v>2016</v>
      </c>
      <c r="P46" s="6">
        <v>2017</v>
      </c>
      <c r="Q46" s="6">
        <v>2018</v>
      </c>
      <c r="R46" s="6">
        <v>2019</v>
      </c>
      <c r="S46" s="6">
        <v>2021</v>
      </c>
      <c r="T46" s="6">
        <v>2022</v>
      </c>
      <c r="U46" s="6">
        <v>2023</v>
      </c>
      <c r="V46" s="6">
        <v>2024</v>
      </c>
    </row>
    <row r="48" spans="4:22" x14ac:dyDescent="0.2">
      <c r="E48" s="6" cm="1">
        <f t="array" ref="E48:V48">TRANSPOSE(L25:L42)</f>
        <v>1.7414761030000001</v>
      </c>
      <c r="F48" s="6">
        <v>2.0019130700000001</v>
      </c>
      <c r="G48" s="6">
        <v>0.99154315100000001</v>
      </c>
      <c r="H48" s="6">
        <v>0.69510000000000005</v>
      </c>
      <c r="I48" s="6">
        <v>1.9218</v>
      </c>
      <c r="J48" s="6">
        <v>1.7038225659999999</v>
      </c>
      <c r="K48" s="6">
        <v>1.5206</v>
      </c>
      <c r="L48" s="6">
        <v>2.1776295779999999</v>
      </c>
      <c r="M48" s="6">
        <v>3.0769000000000002</v>
      </c>
      <c r="N48" s="6">
        <v>3.5926999999999998</v>
      </c>
      <c r="O48" s="6">
        <v>2.8319000000000001</v>
      </c>
      <c r="P48" s="6">
        <v>2.2629999999999999</v>
      </c>
      <c r="Q48" s="6">
        <v>2.0840999999999998</v>
      </c>
      <c r="R48" s="6">
        <v>2.8292000000000002</v>
      </c>
      <c r="S48" s="6">
        <v>2.4100999999999999</v>
      </c>
      <c r="T48" s="6">
        <v>2.9030999999999998</v>
      </c>
      <c r="U48" s="6">
        <v>2.4809999999999999</v>
      </c>
      <c r="V48" s="6">
        <v>2.0070095902</v>
      </c>
    </row>
    <row r="50" spans="5:22" x14ac:dyDescent="0.2">
      <c r="E50" s="6" cm="1">
        <f t="array" ref="E50:V50">TRANSPOSE(M25:M42)</f>
        <v>0.40797433101276398</v>
      </c>
      <c r="F50" s="6">
        <v>0.79543823960141902</v>
      </c>
      <c r="G50" s="6">
        <v>0.292865176659236</v>
      </c>
      <c r="H50" s="6">
        <v>0.39009568764402103</v>
      </c>
      <c r="I50" s="6">
        <v>0.579193250959401</v>
      </c>
      <c r="J50" s="6">
        <v>0.44767777809083897</v>
      </c>
      <c r="K50" s="6">
        <v>0.37193844549241101</v>
      </c>
      <c r="L50" s="6">
        <v>0.39011599480868497</v>
      </c>
      <c r="M50" s="6">
        <v>0.58024587036179998</v>
      </c>
      <c r="N50" s="6">
        <v>0.40625738752985002</v>
      </c>
      <c r="O50" s="6">
        <v>0.37909275307834206</v>
      </c>
      <c r="P50" s="6">
        <v>0.31738924504004395</v>
      </c>
      <c r="Q50" s="6">
        <v>0.25496050188299002</v>
      </c>
      <c r="R50" s="6">
        <v>0.63539505959713005</v>
      </c>
      <c r="S50" s="6">
        <v>0.52992878360997797</v>
      </c>
      <c r="T50" s="6">
        <v>0.45478031610391201</v>
      </c>
      <c r="U50" s="6">
        <v>0.335349192348874</v>
      </c>
      <c r="V50" s="6">
        <v>0.250814465361964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8C44-CF28-824B-AAF7-626BFB8A32B8}">
  <dimension ref="A1:BJ449"/>
  <sheetViews>
    <sheetView showGridLines="0" topLeftCell="A220" zoomScale="110" zoomScaleNormal="89" workbookViewId="0">
      <selection activeCell="B269" sqref="B269:P269"/>
    </sheetView>
  </sheetViews>
  <sheetFormatPr baseColWidth="10" defaultRowHeight="16" x14ac:dyDescent="0.2"/>
  <cols>
    <col min="1" max="1" width="10.83203125" style="3"/>
    <col min="7" max="7" width="13.33203125" customWidth="1"/>
    <col min="8" max="8" width="12.6640625" customWidth="1"/>
  </cols>
  <sheetData>
    <row r="1" spans="1:62" s="5" customFormat="1" x14ac:dyDescent="0.2">
      <c r="A1" s="4"/>
      <c r="B1" s="5" t="s">
        <v>0</v>
      </c>
    </row>
    <row r="2" spans="1:62" x14ac:dyDescent="0.2">
      <c r="B2">
        <v>1964</v>
      </c>
    </row>
    <row r="3" spans="1:62" s="5" customFormat="1" x14ac:dyDescent="0.2">
      <c r="A3" s="4"/>
      <c r="B3" s="5" t="s">
        <v>1</v>
      </c>
    </row>
    <row r="4" spans="1:62" x14ac:dyDescent="0.2">
      <c r="B4">
        <v>1982</v>
      </c>
    </row>
    <row r="5" spans="1:62" s="5" customFormat="1" x14ac:dyDescent="0.2">
      <c r="A5" s="4"/>
      <c r="B5" s="5" t="s">
        <v>2</v>
      </c>
    </row>
    <row r="6" spans="1:62" x14ac:dyDescent="0.2">
      <c r="B6">
        <v>1994</v>
      </c>
    </row>
    <row r="7" spans="1:62" s="5" customFormat="1" x14ac:dyDescent="0.2">
      <c r="A7" s="4"/>
      <c r="B7" s="5" t="s">
        <v>3</v>
      </c>
    </row>
    <row r="8" spans="1:62" x14ac:dyDescent="0.2">
      <c r="B8" s="2">
        <v>2024</v>
      </c>
    </row>
    <row r="9" spans="1:62" s="5" customFormat="1" x14ac:dyDescent="0.2">
      <c r="A9" s="4"/>
      <c r="B9" s="5" t="s">
        <v>4</v>
      </c>
    </row>
    <row r="10" spans="1:62" x14ac:dyDescent="0.2">
      <c r="B10">
        <v>1</v>
      </c>
    </row>
    <row r="11" spans="1:62" s="5" customFormat="1" x14ac:dyDescent="0.2">
      <c r="A11" s="4"/>
      <c r="B11" s="5" t="s">
        <v>5</v>
      </c>
    </row>
    <row r="12" spans="1:62" x14ac:dyDescent="0.2">
      <c r="B12">
        <v>15</v>
      </c>
    </row>
    <row r="13" spans="1:62" s="5" customFormat="1" x14ac:dyDescent="0.2">
      <c r="A13" s="4"/>
      <c r="B13" s="5" t="s">
        <v>6</v>
      </c>
    </row>
    <row r="14" spans="1:62" x14ac:dyDescent="0.2">
      <c r="B14">
        <v>0</v>
      </c>
      <c r="C14">
        <v>8.0000000000000002E-3</v>
      </c>
      <c r="D14">
        <v>0.28899999999999998</v>
      </c>
      <c r="E14">
        <v>0.64100000000000001</v>
      </c>
      <c r="F14">
        <v>0.84199999999999997</v>
      </c>
      <c r="G14">
        <v>0.90100000000000002</v>
      </c>
      <c r="H14">
        <v>0.94699999999999995</v>
      </c>
      <c r="I14">
        <v>0.96299999999999997</v>
      </c>
      <c r="J14">
        <v>0.97</v>
      </c>
      <c r="K14">
        <v>1</v>
      </c>
      <c r="L14">
        <v>1</v>
      </c>
      <c r="M14">
        <v>1</v>
      </c>
      <c r="N14">
        <v>1</v>
      </c>
      <c r="O14">
        <v>1</v>
      </c>
      <c r="P14">
        <v>1</v>
      </c>
    </row>
    <row r="15" spans="1:62" s="5" customFormat="1" x14ac:dyDescent="0.2">
      <c r="A15" s="4"/>
      <c r="B15" s="5" t="s">
        <v>7</v>
      </c>
    </row>
    <row r="16" spans="1:62" x14ac:dyDescent="0.2">
      <c r="B16">
        <v>8</v>
      </c>
      <c r="C16">
        <v>7</v>
      </c>
      <c r="D16">
        <v>2</v>
      </c>
      <c r="E16">
        <v>9</v>
      </c>
      <c r="F16">
        <v>7</v>
      </c>
      <c r="G16">
        <v>7</v>
      </c>
      <c r="H16">
        <v>7</v>
      </c>
      <c r="I16">
        <v>7</v>
      </c>
      <c r="J16">
        <v>8</v>
      </c>
      <c r="K16">
        <v>6</v>
      </c>
      <c r="L16">
        <v>5</v>
      </c>
      <c r="M16">
        <v>7</v>
      </c>
      <c r="N16">
        <v>8</v>
      </c>
      <c r="O16">
        <v>8</v>
      </c>
      <c r="P16">
        <v>7</v>
      </c>
      <c r="Q16">
        <v>5</v>
      </c>
      <c r="R16">
        <v>4</v>
      </c>
      <c r="S16">
        <v>6</v>
      </c>
      <c r="T16">
        <v>7</v>
      </c>
      <c r="U16">
        <v>8</v>
      </c>
      <c r="V16">
        <v>3</v>
      </c>
      <c r="W16">
        <v>7</v>
      </c>
      <c r="X16">
        <v>7</v>
      </c>
      <c r="Y16">
        <v>7</v>
      </c>
      <c r="Z16">
        <v>7</v>
      </c>
      <c r="AA16">
        <v>8</v>
      </c>
      <c r="AB16">
        <v>4</v>
      </c>
      <c r="AC16">
        <v>6</v>
      </c>
      <c r="AD16">
        <v>2</v>
      </c>
      <c r="AE16">
        <v>1</v>
      </c>
      <c r="AF16">
        <v>6</v>
      </c>
      <c r="AG16">
        <v>6</v>
      </c>
      <c r="AH16">
        <v>4</v>
      </c>
      <c r="AI16">
        <v>4</v>
      </c>
      <c r="AJ16">
        <v>10</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c r="BI16">
        <v>4</v>
      </c>
      <c r="BJ16" s="2">
        <v>4</v>
      </c>
    </row>
    <row r="17" spans="1:62" x14ac:dyDescent="0.2">
      <c r="B17">
        <v>5</v>
      </c>
      <c r="C17">
        <v>6</v>
      </c>
      <c r="D17">
        <v>6</v>
      </c>
      <c r="E17">
        <v>8</v>
      </c>
      <c r="F17">
        <v>5</v>
      </c>
      <c r="G17">
        <v>8</v>
      </c>
      <c r="H17">
        <v>5</v>
      </c>
      <c r="I17">
        <v>4</v>
      </c>
      <c r="J17">
        <v>8</v>
      </c>
      <c r="K17">
        <v>4</v>
      </c>
      <c r="L17">
        <v>5</v>
      </c>
      <c r="M17">
        <v>5</v>
      </c>
      <c r="N17">
        <v>6</v>
      </c>
      <c r="O17">
        <v>5</v>
      </c>
      <c r="P17">
        <v>8</v>
      </c>
      <c r="Q17">
        <v>11</v>
      </c>
      <c r="R17">
        <v>6</v>
      </c>
      <c r="S17">
        <v>7</v>
      </c>
      <c r="T17">
        <v>9</v>
      </c>
      <c r="U17">
        <v>10</v>
      </c>
      <c r="V17">
        <v>4</v>
      </c>
      <c r="W17">
        <v>4</v>
      </c>
      <c r="X17">
        <v>6</v>
      </c>
      <c r="Y17">
        <v>5</v>
      </c>
      <c r="Z17">
        <v>7</v>
      </c>
      <c r="AA17">
        <v>9</v>
      </c>
      <c r="AB17">
        <v>5</v>
      </c>
      <c r="AC17">
        <v>7</v>
      </c>
      <c r="AD17">
        <v>3</v>
      </c>
      <c r="AE17">
        <v>5</v>
      </c>
      <c r="AF17">
        <v>3</v>
      </c>
      <c r="AG17">
        <v>5</v>
      </c>
      <c r="AH17">
        <v>4</v>
      </c>
      <c r="AI17">
        <v>6</v>
      </c>
      <c r="AJ17">
        <v>11</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c r="BI17">
        <v>4</v>
      </c>
      <c r="BJ17" s="2">
        <v>4</v>
      </c>
    </row>
    <row r="18" spans="1:62" s="5" customFormat="1" x14ac:dyDescent="0.2">
      <c r="A18" s="4"/>
      <c r="B18" s="5" t="s">
        <v>8</v>
      </c>
    </row>
    <row r="19" spans="1:62" x14ac:dyDescent="0.2">
      <c r="A19" s="3">
        <v>1964</v>
      </c>
      <c r="B19">
        <v>6.6E-3</v>
      </c>
      <c r="C19">
        <v>0.17</v>
      </c>
      <c r="D19">
        <v>0.30299999999999999</v>
      </c>
      <c r="E19">
        <v>0.44700000000000001</v>
      </c>
      <c r="F19">
        <v>0.58899999999999997</v>
      </c>
      <c r="G19">
        <v>0.72199999999999998</v>
      </c>
      <c r="H19">
        <v>0.84</v>
      </c>
      <c r="I19">
        <v>0.94199999999999995</v>
      </c>
      <c r="J19">
        <v>1.0289999999999999</v>
      </c>
      <c r="K19">
        <v>1.1020000000000001</v>
      </c>
      <c r="L19">
        <v>1.163</v>
      </c>
      <c r="M19">
        <v>1.212</v>
      </c>
      <c r="N19">
        <v>1.2529999999999999</v>
      </c>
      <c r="O19">
        <v>1.286</v>
      </c>
      <c r="P19">
        <v>1.3120000000000001</v>
      </c>
    </row>
    <row r="20" spans="1:62" x14ac:dyDescent="0.2">
      <c r="A20" s="3">
        <f>A19+1</f>
        <v>1965</v>
      </c>
      <c r="B20">
        <v>6.6E-3</v>
      </c>
      <c r="C20">
        <v>0.17</v>
      </c>
      <c r="D20">
        <v>0.30299999999999999</v>
      </c>
      <c r="E20">
        <v>0.44700000000000001</v>
      </c>
      <c r="F20">
        <v>0.58899999999999997</v>
      </c>
      <c r="G20">
        <v>0.72199999999999998</v>
      </c>
      <c r="H20">
        <v>0.84</v>
      </c>
      <c r="I20">
        <v>0.94199999999999995</v>
      </c>
      <c r="J20">
        <v>1.0289999999999999</v>
      </c>
      <c r="K20">
        <v>1.1020000000000001</v>
      </c>
      <c r="L20">
        <v>1.163</v>
      </c>
      <c r="M20">
        <v>1.212</v>
      </c>
      <c r="N20">
        <v>1.2529999999999999</v>
      </c>
      <c r="O20">
        <v>1.286</v>
      </c>
      <c r="P20">
        <v>1.3120000000000001</v>
      </c>
    </row>
    <row r="21" spans="1:62" x14ac:dyDescent="0.2">
      <c r="A21" s="3">
        <f t="shared" ref="A21:A79" si="0">A20+1</f>
        <v>1966</v>
      </c>
      <c r="B21">
        <v>6.6E-3</v>
      </c>
      <c r="C21">
        <v>0.17</v>
      </c>
      <c r="D21">
        <v>0.30299999999999999</v>
      </c>
      <c r="E21">
        <v>0.44700000000000001</v>
      </c>
      <c r="F21">
        <v>0.58899999999999997</v>
      </c>
      <c r="G21">
        <v>0.72199999999999998</v>
      </c>
      <c r="H21">
        <v>0.84</v>
      </c>
      <c r="I21">
        <v>0.94199999999999995</v>
      </c>
      <c r="J21">
        <v>1.0289999999999999</v>
      </c>
      <c r="K21">
        <v>1.1020000000000001</v>
      </c>
      <c r="L21">
        <v>1.163</v>
      </c>
      <c r="M21">
        <v>1.212</v>
      </c>
      <c r="N21">
        <v>1.2529999999999999</v>
      </c>
      <c r="O21">
        <v>1.286</v>
      </c>
      <c r="P21">
        <v>1.3120000000000001</v>
      </c>
    </row>
    <row r="22" spans="1:62" x14ac:dyDescent="0.2">
      <c r="A22" s="3">
        <f t="shared" si="0"/>
        <v>1967</v>
      </c>
      <c r="B22">
        <v>6.6E-3</v>
      </c>
      <c r="C22">
        <v>0.17</v>
      </c>
      <c r="D22">
        <v>0.30299999999999999</v>
      </c>
      <c r="E22">
        <v>0.44700000000000001</v>
      </c>
      <c r="F22">
        <v>0.58899999999999997</v>
      </c>
      <c r="G22">
        <v>0.72199999999999998</v>
      </c>
      <c r="H22">
        <v>0.84</v>
      </c>
      <c r="I22">
        <v>0.94199999999999995</v>
      </c>
      <c r="J22">
        <v>1.0289999999999999</v>
      </c>
      <c r="K22">
        <v>1.1020000000000001</v>
      </c>
      <c r="L22">
        <v>1.163</v>
      </c>
      <c r="M22">
        <v>1.212</v>
      </c>
      <c r="N22">
        <v>1.2529999999999999</v>
      </c>
      <c r="O22">
        <v>1.286</v>
      </c>
      <c r="P22">
        <v>1.3120000000000001</v>
      </c>
    </row>
    <row r="23" spans="1:62" x14ac:dyDescent="0.2">
      <c r="A23" s="3">
        <f t="shared" si="0"/>
        <v>1968</v>
      </c>
      <c r="B23">
        <v>6.6E-3</v>
      </c>
      <c r="C23">
        <v>0.17</v>
      </c>
      <c r="D23">
        <v>0.30299999999999999</v>
      </c>
      <c r="E23">
        <v>0.44700000000000001</v>
      </c>
      <c r="F23">
        <v>0.58899999999999997</v>
      </c>
      <c r="G23">
        <v>0.72199999999999998</v>
      </c>
      <c r="H23">
        <v>0.84</v>
      </c>
      <c r="I23">
        <v>0.94199999999999995</v>
      </c>
      <c r="J23">
        <v>1.0289999999999999</v>
      </c>
      <c r="K23">
        <v>1.1020000000000001</v>
      </c>
      <c r="L23">
        <v>1.163</v>
      </c>
      <c r="M23">
        <v>1.212</v>
      </c>
      <c r="N23">
        <v>1.2529999999999999</v>
      </c>
      <c r="O23">
        <v>1.286</v>
      </c>
      <c r="P23">
        <v>1.3120000000000001</v>
      </c>
    </row>
    <row r="24" spans="1:62" x14ac:dyDescent="0.2">
      <c r="A24" s="3">
        <f t="shared" si="0"/>
        <v>1969</v>
      </c>
      <c r="B24">
        <v>6.6E-3</v>
      </c>
      <c r="C24">
        <v>0.17</v>
      </c>
      <c r="D24">
        <v>0.30299999999999999</v>
      </c>
      <c r="E24">
        <v>0.44700000000000001</v>
      </c>
      <c r="F24">
        <v>0.58899999999999997</v>
      </c>
      <c r="G24">
        <v>0.72199999999999998</v>
      </c>
      <c r="H24">
        <v>0.84</v>
      </c>
      <c r="I24">
        <v>0.94199999999999995</v>
      </c>
      <c r="J24">
        <v>1.0289999999999999</v>
      </c>
      <c r="K24">
        <v>1.1020000000000001</v>
      </c>
      <c r="L24">
        <v>1.163</v>
      </c>
      <c r="M24">
        <v>1.212</v>
      </c>
      <c r="N24">
        <v>1.2529999999999999</v>
      </c>
      <c r="O24">
        <v>1.286</v>
      </c>
      <c r="P24">
        <v>1.3120000000000001</v>
      </c>
    </row>
    <row r="25" spans="1:62" x14ac:dyDescent="0.2">
      <c r="A25" s="3">
        <f t="shared" si="0"/>
        <v>1970</v>
      </c>
      <c r="B25">
        <v>6.6E-3</v>
      </c>
      <c r="C25">
        <v>0.17</v>
      </c>
      <c r="D25">
        <v>0.30299999999999999</v>
      </c>
      <c r="E25">
        <v>0.44700000000000001</v>
      </c>
      <c r="F25">
        <v>0.58899999999999997</v>
      </c>
      <c r="G25">
        <v>0.72199999999999998</v>
      </c>
      <c r="H25">
        <v>0.84</v>
      </c>
      <c r="I25">
        <v>0.94199999999999995</v>
      </c>
      <c r="J25">
        <v>1.0289999999999999</v>
      </c>
      <c r="K25">
        <v>1.1020000000000001</v>
      </c>
      <c r="L25">
        <v>1.163</v>
      </c>
      <c r="M25">
        <v>1.212</v>
      </c>
      <c r="N25">
        <v>1.2529999999999999</v>
      </c>
      <c r="O25">
        <v>1.286</v>
      </c>
      <c r="P25">
        <v>1.3120000000000001</v>
      </c>
    </row>
    <row r="26" spans="1:62" x14ac:dyDescent="0.2">
      <c r="A26" s="3">
        <f t="shared" si="0"/>
        <v>1971</v>
      </c>
      <c r="B26">
        <v>6.6E-3</v>
      </c>
      <c r="C26">
        <v>0.17</v>
      </c>
      <c r="D26">
        <v>0.30299999999999999</v>
      </c>
      <c r="E26">
        <v>0.44700000000000001</v>
      </c>
      <c r="F26">
        <v>0.58899999999999997</v>
      </c>
      <c r="G26">
        <v>0.72199999999999998</v>
      </c>
      <c r="H26">
        <v>0.84</v>
      </c>
      <c r="I26">
        <v>0.94199999999999995</v>
      </c>
      <c r="J26">
        <v>1.0289999999999999</v>
      </c>
      <c r="K26">
        <v>1.1020000000000001</v>
      </c>
      <c r="L26">
        <v>1.163</v>
      </c>
      <c r="M26">
        <v>1.212</v>
      </c>
      <c r="N26">
        <v>1.2529999999999999</v>
      </c>
      <c r="O26">
        <v>1.286</v>
      </c>
      <c r="P26">
        <v>1.3120000000000001</v>
      </c>
    </row>
    <row r="27" spans="1:62" x14ac:dyDescent="0.2">
      <c r="A27" s="3">
        <f t="shared" si="0"/>
        <v>1972</v>
      </c>
      <c r="B27">
        <v>6.6E-3</v>
      </c>
      <c r="C27">
        <v>0.17</v>
      </c>
      <c r="D27">
        <v>0.30299999999999999</v>
      </c>
      <c r="E27">
        <v>0.44700000000000001</v>
      </c>
      <c r="F27">
        <v>0.58899999999999997</v>
      </c>
      <c r="G27">
        <v>0.72199999999999998</v>
      </c>
      <c r="H27">
        <v>0.84</v>
      </c>
      <c r="I27">
        <v>0.94199999999999995</v>
      </c>
      <c r="J27">
        <v>1.0289999999999999</v>
      </c>
      <c r="K27">
        <v>1.1020000000000001</v>
      </c>
      <c r="L27">
        <v>1.163</v>
      </c>
      <c r="M27">
        <v>1.212</v>
      </c>
      <c r="N27">
        <v>1.2529999999999999</v>
      </c>
      <c r="O27">
        <v>1.286</v>
      </c>
      <c r="P27">
        <v>1.3120000000000001</v>
      </c>
    </row>
    <row r="28" spans="1:62" x14ac:dyDescent="0.2">
      <c r="A28" s="3">
        <f t="shared" si="0"/>
        <v>1973</v>
      </c>
      <c r="B28">
        <v>6.6E-3</v>
      </c>
      <c r="C28">
        <v>0.17</v>
      </c>
      <c r="D28">
        <v>0.30299999999999999</v>
      </c>
      <c r="E28">
        <v>0.44700000000000001</v>
      </c>
      <c r="F28">
        <v>0.58899999999999997</v>
      </c>
      <c r="G28">
        <v>0.72199999999999998</v>
      </c>
      <c r="H28">
        <v>0.84</v>
      </c>
      <c r="I28">
        <v>0.94199999999999995</v>
      </c>
      <c r="J28">
        <v>1.0289999999999999</v>
      </c>
      <c r="K28">
        <v>1.1020000000000001</v>
      </c>
      <c r="L28">
        <v>1.163</v>
      </c>
      <c r="M28">
        <v>1.212</v>
      </c>
      <c r="N28">
        <v>1.2529999999999999</v>
      </c>
      <c r="O28">
        <v>1.286</v>
      </c>
      <c r="P28">
        <v>1.3120000000000001</v>
      </c>
    </row>
    <row r="29" spans="1:62" x14ac:dyDescent="0.2">
      <c r="A29" s="3">
        <f t="shared" si="0"/>
        <v>1974</v>
      </c>
      <c r="B29">
        <v>6.6E-3</v>
      </c>
      <c r="C29">
        <v>0.17</v>
      </c>
      <c r="D29">
        <v>0.30299999999999999</v>
      </c>
      <c r="E29">
        <v>0.44700000000000001</v>
      </c>
      <c r="F29">
        <v>0.58899999999999997</v>
      </c>
      <c r="G29">
        <v>0.72199999999999998</v>
      </c>
      <c r="H29">
        <v>0.84</v>
      </c>
      <c r="I29">
        <v>0.94199999999999995</v>
      </c>
      <c r="J29">
        <v>1.0289999999999999</v>
      </c>
      <c r="K29">
        <v>1.1020000000000001</v>
      </c>
      <c r="L29">
        <v>1.163</v>
      </c>
      <c r="M29">
        <v>1.212</v>
      </c>
      <c r="N29">
        <v>1.2529999999999999</v>
      </c>
      <c r="O29">
        <v>1.286</v>
      </c>
      <c r="P29">
        <v>1.3120000000000001</v>
      </c>
    </row>
    <row r="30" spans="1:62" x14ac:dyDescent="0.2">
      <c r="A30" s="3">
        <f t="shared" si="0"/>
        <v>1975</v>
      </c>
      <c r="B30">
        <v>6.6E-3</v>
      </c>
      <c r="C30">
        <v>0.17</v>
      </c>
      <c r="D30">
        <v>0.30299999999999999</v>
      </c>
      <c r="E30">
        <v>0.44700000000000001</v>
      </c>
      <c r="F30">
        <v>0.58899999999999997</v>
      </c>
      <c r="G30">
        <v>0.72199999999999998</v>
      </c>
      <c r="H30">
        <v>0.84</v>
      </c>
      <c r="I30">
        <v>0.94199999999999995</v>
      </c>
      <c r="J30">
        <v>1.0289999999999999</v>
      </c>
      <c r="K30">
        <v>1.1020000000000001</v>
      </c>
      <c r="L30">
        <v>1.163</v>
      </c>
      <c r="M30">
        <v>1.212</v>
      </c>
      <c r="N30">
        <v>1.2529999999999999</v>
      </c>
      <c r="O30">
        <v>1.286</v>
      </c>
      <c r="P30">
        <v>1.3120000000000001</v>
      </c>
    </row>
    <row r="31" spans="1:62" x14ac:dyDescent="0.2">
      <c r="A31" s="3">
        <f t="shared" si="0"/>
        <v>1976</v>
      </c>
      <c r="B31">
        <v>6.6E-3</v>
      </c>
      <c r="C31">
        <v>0.17</v>
      </c>
      <c r="D31">
        <v>0.30299999999999999</v>
      </c>
      <c r="E31">
        <v>0.44700000000000001</v>
      </c>
      <c r="F31">
        <v>0.58899999999999997</v>
      </c>
      <c r="G31">
        <v>0.72199999999999998</v>
      </c>
      <c r="H31">
        <v>0.84</v>
      </c>
      <c r="I31">
        <v>0.94199999999999995</v>
      </c>
      <c r="J31">
        <v>1.0289999999999999</v>
      </c>
      <c r="K31">
        <v>1.1020000000000001</v>
      </c>
      <c r="L31">
        <v>1.163</v>
      </c>
      <c r="M31">
        <v>1.212</v>
      </c>
      <c r="N31">
        <v>1.2529999999999999</v>
      </c>
      <c r="O31">
        <v>1.286</v>
      </c>
      <c r="P31">
        <v>1.3120000000000001</v>
      </c>
    </row>
    <row r="32" spans="1:62" x14ac:dyDescent="0.2">
      <c r="A32" s="3">
        <f t="shared" si="0"/>
        <v>1977</v>
      </c>
      <c r="B32">
        <v>6.6E-3</v>
      </c>
      <c r="C32">
        <v>0.17</v>
      </c>
      <c r="D32">
        <v>0.30299999999999999</v>
      </c>
      <c r="E32">
        <v>0.44700000000000001</v>
      </c>
      <c r="F32">
        <v>0.58899999999999997</v>
      </c>
      <c r="G32">
        <v>0.72199999999999998</v>
      </c>
      <c r="H32">
        <v>0.84</v>
      </c>
      <c r="I32">
        <v>0.94199999999999995</v>
      </c>
      <c r="J32">
        <v>1.0289999999999999</v>
      </c>
      <c r="K32">
        <v>1.1020000000000001</v>
      </c>
      <c r="L32">
        <v>1.163</v>
      </c>
      <c r="M32">
        <v>1.212</v>
      </c>
      <c r="N32">
        <v>1.2529999999999999</v>
      </c>
      <c r="O32">
        <v>1.286</v>
      </c>
      <c r="P32">
        <v>1.3120000000000001</v>
      </c>
    </row>
    <row r="33" spans="1:16" x14ac:dyDescent="0.2">
      <c r="A33" s="3">
        <f t="shared" si="0"/>
        <v>1978</v>
      </c>
      <c r="B33">
        <v>6.6E-3</v>
      </c>
      <c r="C33">
        <v>0.17</v>
      </c>
      <c r="D33">
        <v>0.30299999999999999</v>
      </c>
      <c r="E33">
        <v>0.44700000000000001</v>
      </c>
      <c r="F33">
        <v>0.58899999999999997</v>
      </c>
      <c r="G33">
        <v>0.72199999999999998</v>
      </c>
      <c r="H33">
        <v>0.84</v>
      </c>
      <c r="I33">
        <v>0.94199999999999995</v>
      </c>
      <c r="J33">
        <v>1.0289999999999999</v>
      </c>
      <c r="K33">
        <v>1.1020000000000001</v>
      </c>
      <c r="L33">
        <v>1.163</v>
      </c>
      <c r="M33">
        <v>1.212</v>
      </c>
      <c r="N33">
        <v>1.2529999999999999</v>
      </c>
      <c r="O33">
        <v>1.286</v>
      </c>
      <c r="P33">
        <v>1.3120000000000001</v>
      </c>
    </row>
    <row r="34" spans="1:16" x14ac:dyDescent="0.2">
      <c r="A34" s="3">
        <f t="shared" si="0"/>
        <v>1979</v>
      </c>
      <c r="B34">
        <v>6.6E-3</v>
      </c>
      <c r="C34">
        <v>0.17</v>
      </c>
      <c r="D34">
        <v>0.30299999999999999</v>
      </c>
      <c r="E34">
        <v>0.44700000000000001</v>
      </c>
      <c r="F34">
        <v>0.58899999999999997</v>
      </c>
      <c r="G34">
        <v>0.72199999999999998</v>
      </c>
      <c r="H34">
        <v>0.84</v>
      </c>
      <c r="I34">
        <v>0.94199999999999995</v>
      </c>
      <c r="J34">
        <v>1.0289999999999999</v>
      </c>
      <c r="K34">
        <v>1.1020000000000001</v>
      </c>
      <c r="L34">
        <v>1.163</v>
      </c>
      <c r="M34">
        <v>1.212</v>
      </c>
      <c r="N34">
        <v>1.2529999999999999</v>
      </c>
      <c r="O34">
        <v>1.286</v>
      </c>
      <c r="P34">
        <v>1.3120000000000001</v>
      </c>
    </row>
    <row r="35" spans="1:16" x14ac:dyDescent="0.2">
      <c r="A35" s="3">
        <f t="shared" si="0"/>
        <v>1980</v>
      </c>
      <c r="B35">
        <v>6.6E-3</v>
      </c>
      <c r="C35">
        <v>0.17</v>
      </c>
      <c r="D35">
        <v>0.30299999999999999</v>
      </c>
      <c r="E35">
        <v>0.44700000000000001</v>
      </c>
      <c r="F35">
        <v>0.58899999999999997</v>
      </c>
      <c r="G35">
        <v>0.72199999999999998</v>
      </c>
      <c r="H35">
        <v>0.84</v>
      </c>
      <c r="I35">
        <v>0.94199999999999995</v>
      </c>
      <c r="J35">
        <v>1.0289999999999999</v>
      </c>
      <c r="K35">
        <v>1.1020000000000001</v>
      </c>
      <c r="L35">
        <v>1.163</v>
      </c>
      <c r="M35">
        <v>1.212</v>
      </c>
      <c r="N35">
        <v>1.2529999999999999</v>
      </c>
      <c r="O35">
        <v>1.286</v>
      </c>
      <c r="P35">
        <v>1.3120000000000001</v>
      </c>
    </row>
    <row r="36" spans="1:16" x14ac:dyDescent="0.2">
      <c r="A36" s="3">
        <f t="shared" si="0"/>
        <v>1981</v>
      </c>
      <c r="B36">
        <v>6.6E-3</v>
      </c>
      <c r="C36">
        <v>0.17</v>
      </c>
      <c r="D36">
        <v>0.30299999999999999</v>
      </c>
      <c r="E36">
        <v>0.44700000000000001</v>
      </c>
      <c r="F36">
        <v>0.58899999999999997</v>
      </c>
      <c r="G36">
        <v>0.72199999999999998</v>
      </c>
      <c r="H36">
        <v>0.84</v>
      </c>
      <c r="I36">
        <v>0.94199999999999995</v>
      </c>
      <c r="J36">
        <v>1.0289999999999999</v>
      </c>
      <c r="K36">
        <v>1.1020000000000001</v>
      </c>
      <c r="L36">
        <v>1.163</v>
      </c>
      <c r="M36">
        <v>1.212</v>
      </c>
      <c r="N36">
        <v>1.2529999999999999</v>
      </c>
      <c r="O36">
        <v>1.286</v>
      </c>
      <c r="P36">
        <v>1.3120000000000001</v>
      </c>
    </row>
    <row r="37" spans="1:16" x14ac:dyDescent="0.2">
      <c r="A37" s="3">
        <f t="shared" si="0"/>
        <v>1982</v>
      </c>
      <c r="B37">
        <v>6.6E-3</v>
      </c>
      <c r="C37">
        <v>0.17</v>
      </c>
      <c r="D37">
        <v>0.30299999999999999</v>
      </c>
      <c r="E37">
        <v>0.44700000000000001</v>
      </c>
      <c r="F37">
        <v>0.58899999999999997</v>
      </c>
      <c r="G37">
        <v>0.72199999999999998</v>
      </c>
      <c r="H37">
        <v>0.84</v>
      </c>
      <c r="I37">
        <v>0.94199999999999995</v>
      </c>
      <c r="J37">
        <v>1.0289999999999999</v>
      </c>
      <c r="K37">
        <v>1.1020000000000001</v>
      </c>
      <c r="L37">
        <v>1.163</v>
      </c>
      <c r="M37">
        <v>1.212</v>
      </c>
      <c r="N37">
        <v>1.2529999999999999</v>
      </c>
      <c r="O37">
        <v>1.286</v>
      </c>
      <c r="P37">
        <v>1.3120000000000001</v>
      </c>
    </row>
    <row r="38" spans="1:16" x14ac:dyDescent="0.2">
      <c r="A38" s="3">
        <f t="shared" si="0"/>
        <v>1983</v>
      </c>
      <c r="B38">
        <v>6.6E-3</v>
      </c>
      <c r="C38">
        <v>0.17</v>
      </c>
      <c r="D38">
        <v>0.30299999999999999</v>
      </c>
      <c r="E38">
        <v>0.44700000000000001</v>
      </c>
      <c r="F38">
        <v>0.58899999999999997</v>
      </c>
      <c r="G38">
        <v>0.72199999999999998</v>
      </c>
      <c r="H38">
        <v>0.84</v>
      </c>
      <c r="I38">
        <v>0.94199999999999995</v>
      </c>
      <c r="J38">
        <v>1.0289999999999999</v>
      </c>
      <c r="K38">
        <v>1.1020000000000001</v>
      </c>
      <c r="L38">
        <v>1.163</v>
      </c>
      <c r="M38">
        <v>1.212</v>
      </c>
      <c r="N38">
        <v>1.2529999999999999</v>
      </c>
      <c r="O38">
        <v>1.286</v>
      </c>
      <c r="P38">
        <v>1.3120000000000001</v>
      </c>
    </row>
    <row r="39" spans="1:16" x14ac:dyDescent="0.2">
      <c r="A39" s="3">
        <f t="shared" si="0"/>
        <v>1984</v>
      </c>
      <c r="B39">
        <v>6.6E-3</v>
      </c>
      <c r="C39">
        <v>0.17</v>
      </c>
      <c r="D39">
        <v>0.30299999999999999</v>
      </c>
      <c r="E39">
        <v>0.44700000000000001</v>
      </c>
      <c r="F39">
        <v>0.58899999999999997</v>
      </c>
      <c r="G39">
        <v>0.72199999999999998</v>
      </c>
      <c r="H39">
        <v>0.84</v>
      </c>
      <c r="I39">
        <v>0.94199999999999995</v>
      </c>
      <c r="J39">
        <v>1.0289999999999999</v>
      </c>
      <c r="K39">
        <v>1.1020000000000001</v>
      </c>
      <c r="L39">
        <v>1.163</v>
      </c>
      <c r="M39">
        <v>1.212</v>
      </c>
      <c r="N39">
        <v>1.2529999999999999</v>
      </c>
      <c r="O39">
        <v>1.286</v>
      </c>
      <c r="P39">
        <v>1.3120000000000001</v>
      </c>
    </row>
    <row r="40" spans="1:16" x14ac:dyDescent="0.2">
      <c r="A40" s="3">
        <f t="shared" si="0"/>
        <v>1985</v>
      </c>
      <c r="B40">
        <v>6.6E-3</v>
      </c>
      <c r="C40">
        <v>0.17</v>
      </c>
      <c r="D40">
        <v>0.30299999999999999</v>
      </c>
      <c r="E40">
        <v>0.44700000000000001</v>
      </c>
      <c r="F40">
        <v>0.58899999999999997</v>
      </c>
      <c r="G40">
        <v>0.72199999999999998</v>
      </c>
      <c r="H40">
        <v>0.84</v>
      </c>
      <c r="I40">
        <v>0.94199999999999995</v>
      </c>
      <c r="J40">
        <v>1.0289999999999999</v>
      </c>
      <c r="K40">
        <v>1.1020000000000001</v>
      </c>
      <c r="L40">
        <v>1.163</v>
      </c>
      <c r="M40">
        <v>1.212</v>
      </c>
      <c r="N40">
        <v>1.2529999999999999</v>
      </c>
      <c r="O40">
        <v>1.286</v>
      </c>
      <c r="P40">
        <v>1.3120000000000001</v>
      </c>
    </row>
    <row r="41" spans="1:16" x14ac:dyDescent="0.2">
      <c r="A41" s="3">
        <f t="shared" si="0"/>
        <v>1986</v>
      </c>
      <c r="B41">
        <v>6.6E-3</v>
      </c>
      <c r="C41">
        <v>0.17</v>
      </c>
      <c r="D41">
        <v>0.30299999999999999</v>
      </c>
      <c r="E41">
        <v>0.44700000000000001</v>
      </c>
      <c r="F41">
        <v>0.58899999999999997</v>
      </c>
      <c r="G41">
        <v>0.72199999999999998</v>
      </c>
      <c r="H41">
        <v>0.84</v>
      </c>
      <c r="I41">
        <v>0.94199999999999995</v>
      </c>
      <c r="J41">
        <v>1.0289999999999999</v>
      </c>
      <c r="K41">
        <v>1.1020000000000001</v>
      </c>
      <c r="L41">
        <v>1.163</v>
      </c>
      <c r="M41">
        <v>1.212</v>
      </c>
      <c r="N41">
        <v>1.2529999999999999</v>
      </c>
      <c r="O41">
        <v>1.286</v>
      </c>
      <c r="P41">
        <v>1.3120000000000001</v>
      </c>
    </row>
    <row r="42" spans="1:16" x14ac:dyDescent="0.2">
      <c r="A42" s="3">
        <f t="shared" si="0"/>
        <v>1987</v>
      </c>
      <c r="B42">
        <v>6.6E-3</v>
      </c>
      <c r="C42">
        <v>0.17</v>
      </c>
      <c r="D42">
        <v>0.30299999999999999</v>
      </c>
      <c r="E42">
        <v>0.44700000000000001</v>
      </c>
      <c r="F42">
        <v>0.58899999999999997</v>
      </c>
      <c r="G42">
        <v>0.72199999999999998</v>
      </c>
      <c r="H42">
        <v>0.84</v>
      </c>
      <c r="I42">
        <v>0.94199999999999995</v>
      </c>
      <c r="J42">
        <v>1.0289999999999999</v>
      </c>
      <c r="K42">
        <v>1.1020000000000001</v>
      </c>
      <c r="L42">
        <v>1.163</v>
      </c>
      <c r="M42">
        <v>1.212</v>
      </c>
      <c r="N42">
        <v>1.2529999999999999</v>
      </c>
      <c r="O42">
        <v>1.286</v>
      </c>
      <c r="P42">
        <v>1.3120000000000001</v>
      </c>
    </row>
    <row r="43" spans="1:16" x14ac:dyDescent="0.2">
      <c r="A43" s="3">
        <f t="shared" si="0"/>
        <v>1988</v>
      </c>
      <c r="B43">
        <v>6.6E-3</v>
      </c>
      <c r="C43">
        <v>0.17</v>
      </c>
      <c r="D43">
        <v>0.30299999999999999</v>
      </c>
      <c r="E43">
        <v>0.44700000000000001</v>
      </c>
      <c r="F43">
        <v>0.58899999999999997</v>
      </c>
      <c r="G43">
        <v>0.72199999999999998</v>
      </c>
      <c r="H43">
        <v>0.84</v>
      </c>
      <c r="I43">
        <v>0.94199999999999995</v>
      </c>
      <c r="J43">
        <v>1.0289999999999999</v>
      </c>
      <c r="K43">
        <v>1.1020000000000001</v>
      </c>
      <c r="L43">
        <v>1.163</v>
      </c>
      <c r="M43">
        <v>1.212</v>
      </c>
      <c r="N43">
        <v>1.2529999999999999</v>
      </c>
      <c r="O43">
        <v>1.286</v>
      </c>
      <c r="P43">
        <v>1.3120000000000001</v>
      </c>
    </row>
    <row r="44" spans="1:16" x14ac:dyDescent="0.2">
      <c r="A44" s="3">
        <f t="shared" si="0"/>
        <v>1989</v>
      </c>
      <c r="B44">
        <v>6.6E-3</v>
      </c>
      <c r="C44">
        <v>0.17</v>
      </c>
      <c r="D44">
        <v>0.30299999999999999</v>
      </c>
      <c r="E44">
        <v>0.44700000000000001</v>
      </c>
      <c r="F44">
        <v>0.58899999999999997</v>
      </c>
      <c r="G44">
        <v>0.72199999999999998</v>
      </c>
      <c r="H44">
        <v>0.84</v>
      </c>
      <c r="I44">
        <v>0.94199999999999995</v>
      </c>
      <c r="J44">
        <v>1.0289999999999999</v>
      </c>
      <c r="K44">
        <v>1.1020000000000001</v>
      </c>
      <c r="L44">
        <v>1.163</v>
      </c>
      <c r="M44">
        <v>1.212</v>
      </c>
      <c r="N44">
        <v>1.2529999999999999</v>
      </c>
      <c r="O44">
        <v>1.286</v>
      </c>
      <c r="P44">
        <v>1.3120000000000001</v>
      </c>
    </row>
    <row r="45" spans="1:16" x14ac:dyDescent="0.2">
      <c r="A45" s="3">
        <f t="shared" si="0"/>
        <v>1990</v>
      </c>
      <c r="B45">
        <v>6.6E-3</v>
      </c>
      <c r="C45">
        <v>0.17</v>
      </c>
      <c r="D45">
        <v>0.30299999999999999</v>
      </c>
      <c r="E45">
        <v>0.44700000000000001</v>
      </c>
      <c r="F45">
        <v>0.58899999999999997</v>
      </c>
      <c r="G45">
        <v>0.72199999999999998</v>
      </c>
      <c r="H45">
        <v>0.84</v>
      </c>
      <c r="I45">
        <v>0.94199999999999995</v>
      </c>
      <c r="J45">
        <v>1.0289999999999999</v>
      </c>
      <c r="K45">
        <v>1.1020000000000001</v>
      </c>
      <c r="L45">
        <v>1.163</v>
      </c>
      <c r="M45">
        <v>1.212</v>
      </c>
      <c r="N45">
        <v>1.2529999999999999</v>
      </c>
      <c r="O45">
        <v>1.286</v>
      </c>
      <c r="P45">
        <v>1.3120000000000001</v>
      </c>
    </row>
    <row r="46" spans="1:16" x14ac:dyDescent="0.2">
      <c r="A46" s="3">
        <f t="shared" si="0"/>
        <v>1991</v>
      </c>
      <c r="B46">
        <v>6.6E-3</v>
      </c>
      <c r="C46">
        <v>0.149613</v>
      </c>
      <c r="D46">
        <v>0.28452300000000003</v>
      </c>
      <c r="E46">
        <v>0.48249999999999998</v>
      </c>
      <c r="F46">
        <v>0.60438899999999995</v>
      </c>
      <c r="G46">
        <v>0.72995900000000002</v>
      </c>
      <c r="H46">
        <v>0.84377100000000005</v>
      </c>
      <c r="I46">
        <v>0.88239199999999995</v>
      </c>
      <c r="J46">
        <v>1.0201260000000001</v>
      </c>
      <c r="K46">
        <v>1.1225909999999999</v>
      </c>
      <c r="L46">
        <v>1.134854</v>
      </c>
      <c r="M46">
        <v>1.2371589999999999</v>
      </c>
      <c r="N46">
        <v>1.235978</v>
      </c>
      <c r="O46">
        <v>1.2956080000000001</v>
      </c>
      <c r="P46">
        <v>1.2467280000000001</v>
      </c>
    </row>
    <row r="47" spans="1:16" x14ac:dyDescent="0.2">
      <c r="A47" s="3">
        <f t="shared" si="0"/>
        <v>1992</v>
      </c>
      <c r="B47">
        <v>6.6E-3</v>
      </c>
      <c r="C47">
        <v>0.179094</v>
      </c>
      <c r="D47">
        <v>0.39680300000000002</v>
      </c>
      <c r="E47">
        <v>0.46469700000000003</v>
      </c>
      <c r="F47">
        <v>0.65119000000000005</v>
      </c>
      <c r="G47">
        <v>0.71367599999999998</v>
      </c>
      <c r="H47">
        <v>0.81854300000000002</v>
      </c>
      <c r="I47">
        <v>0.98578699999999997</v>
      </c>
      <c r="J47">
        <v>1.0304199999999999</v>
      </c>
      <c r="K47">
        <v>1.199786</v>
      </c>
      <c r="L47">
        <v>1.236505</v>
      </c>
      <c r="M47">
        <v>1.2692399999999999</v>
      </c>
      <c r="N47">
        <v>1.1931400000000001</v>
      </c>
      <c r="O47">
        <v>1.3574299999999999</v>
      </c>
      <c r="P47">
        <v>1.431386</v>
      </c>
    </row>
    <row r="48" spans="1:16" x14ac:dyDescent="0.2">
      <c r="A48" s="3">
        <f t="shared" si="0"/>
        <v>1993</v>
      </c>
      <c r="B48">
        <v>6.6E-3</v>
      </c>
      <c r="C48">
        <v>0.33130999999999999</v>
      </c>
      <c r="D48">
        <v>0.494728</v>
      </c>
      <c r="E48">
        <v>0.61207100000000003</v>
      </c>
      <c r="F48">
        <v>0.65181699999999998</v>
      </c>
      <c r="G48">
        <v>0.77485800000000005</v>
      </c>
      <c r="H48">
        <v>0.93447599999999997</v>
      </c>
      <c r="I48">
        <v>1.062411</v>
      </c>
      <c r="J48">
        <v>1.1977340000000001</v>
      </c>
      <c r="K48">
        <v>1.2404189999999999</v>
      </c>
      <c r="L48">
        <v>1.423335</v>
      </c>
      <c r="M48">
        <v>1.5398320000000001</v>
      </c>
      <c r="N48">
        <v>1.5757289999999999</v>
      </c>
      <c r="O48">
        <v>1.6087020000000001</v>
      </c>
      <c r="P48">
        <v>1.5076879999999999</v>
      </c>
    </row>
    <row r="49" spans="1:16" x14ac:dyDescent="0.2">
      <c r="A49" s="3">
        <f t="shared" si="0"/>
        <v>1994</v>
      </c>
      <c r="B49">
        <v>6.6E-3</v>
      </c>
      <c r="C49">
        <v>0.23309099999999999</v>
      </c>
      <c r="D49">
        <v>0.40005000000000002</v>
      </c>
      <c r="E49">
        <v>0.65162600000000004</v>
      </c>
      <c r="F49">
        <v>0.73238999999999999</v>
      </c>
      <c r="G49">
        <v>0.74580299999999999</v>
      </c>
      <c r="H49">
        <v>0.72697299999999998</v>
      </c>
      <c r="I49">
        <v>1.0700460000000001</v>
      </c>
      <c r="J49">
        <v>1.379894</v>
      </c>
      <c r="K49">
        <v>1.3248629999999999</v>
      </c>
      <c r="L49">
        <v>1.3350200000000001</v>
      </c>
      <c r="M49">
        <v>1.4090069999999999</v>
      </c>
      <c r="N49">
        <v>1.3970400000000001</v>
      </c>
      <c r="O49">
        <v>1.277838</v>
      </c>
      <c r="P49">
        <v>1.369793</v>
      </c>
    </row>
    <row r="50" spans="1:16" x14ac:dyDescent="0.2">
      <c r="A50" s="3">
        <f t="shared" si="0"/>
        <v>1995</v>
      </c>
      <c r="B50">
        <v>6.6E-3</v>
      </c>
      <c r="C50">
        <v>0.15348000000000001</v>
      </c>
      <c r="D50">
        <v>0.38561099999999998</v>
      </c>
      <c r="E50">
        <v>0.50526499999999996</v>
      </c>
      <c r="F50">
        <v>0.728522</v>
      </c>
      <c r="G50">
        <v>0.84324500000000002</v>
      </c>
      <c r="H50">
        <v>0.84729600000000005</v>
      </c>
      <c r="I50">
        <v>0.96959200000000001</v>
      </c>
      <c r="J50">
        <v>1.231843</v>
      </c>
      <c r="K50">
        <v>1.2963020000000001</v>
      </c>
      <c r="L50">
        <v>1.4006780000000001</v>
      </c>
      <c r="M50">
        <v>1.4019509999999999</v>
      </c>
      <c r="N50">
        <v>1.3922330000000001</v>
      </c>
      <c r="O50">
        <v>1.094948</v>
      </c>
      <c r="P50">
        <v>1.305507</v>
      </c>
    </row>
    <row r="51" spans="1:16" x14ac:dyDescent="0.2">
      <c r="A51" s="3">
        <f t="shared" si="0"/>
        <v>1996</v>
      </c>
      <c r="B51">
        <v>6.6E-3</v>
      </c>
      <c r="C51">
        <v>0.29288900000000001</v>
      </c>
      <c r="D51">
        <v>0.33560600000000002</v>
      </c>
      <c r="E51">
        <v>0.44507400000000003</v>
      </c>
      <c r="F51">
        <v>0.68436399999999997</v>
      </c>
      <c r="G51">
        <v>0.79676499999999995</v>
      </c>
      <c r="H51">
        <v>0.94837899999999997</v>
      </c>
      <c r="I51">
        <v>0.95551900000000001</v>
      </c>
      <c r="J51">
        <v>1.025466</v>
      </c>
      <c r="K51">
        <v>1.0996980000000001</v>
      </c>
      <c r="L51">
        <v>1.418002</v>
      </c>
      <c r="M51">
        <v>1.489233</v>
      </c>
      <c r="N51">
        <v>1.520591</v>
      </c>
      <c r="O51">
        <v>1.7019010000000001</v>
      </c>
      <c r="P51">
        <v>1.601963</v>
      </c>
    </row>
    <row r="52" spans="1:16" x14ac:dyDescent="0.2">
      <c r="A52" s="3">
        <f t="shared" si="0"/>
        <v>1997</v>
      </c>
      <c r="B52">
        <v>6.6E-3</v>
      </c>
      <c r="C52">
        <v>0.18718399999999999</v>
      </c>
      <c r="D52">
        <v>0.32671699999999998</v>
      </c>
      <c r="E52">
        <v>0.47687000000000002</v>
      </c>
      <c r="F52">
        <v>0.55904500000000001</v>
      </c>
      <c r="G52">
        <v>0.74756400000000001</v>
      </c>
      <c r="H52">
        <v>0.88880800000000004</v>
      </c>
      <c r="I52">
        <v>1.0740890000000001</v>
      </c>
      <c r="J52">
        <v>1.095178</v>
      </c>
      <c r="K52">
        <v>1.2356579999999999</v>
      </c>
      <c r="L52">
        <v>1.2867249999999999</v>
      </c>
      <c r="M52">
        <v>1.399735</v>
      </c>
      <c r="N52">
        <v>1.5612710000000001</v>
      </c>
      <c r="O52">
        <v>1.363416</v>
      </c>
      <c r="P52">
        <v>1.3377540000000001</v>
      </c>
    </row>
    <row r="53" spans="1:16" x14ac:dyDescent="0.2">
      <c r="A53" s="3">
        <f t="shared" si="0"/>
        <v>1998</v>
      </c>
      <c r="B53">
        <v>6.6E-3</v>
      </c>
      <c r="C53">
        <v>0.19053600000000001</v>
      </c>
      <c r="D53">
        <v>0.36938399999999999</v>
      </c>
      <c r="E53">
        <v>0.58930199999999999</v>
      </c>
      <c r="F53">
        <v>0.61837600000000004</v>
      </c>
      <c r="G53">
        <v>0.62162799999999996</v>
      </c>
      <c r="H53">
        <v>0.77956800000000004</v>
      </c>
      <c r="I53">
        <v>1.0400160000000001</v>
      </c>
      <c r="J53">
        <v>1.169286</v>
      </c>
      <c r="K53">
        <v>1.2758579999999999</v>
      </c>
      <c r="L53">
        <v>1.3161309999999999</v>
      </c>
      <c r="M53">
        <v>1.427718</v>
      </c>
      <c r="N53">
        <v>1.4483630000000001</v>
      </c>
      <c r="O53">
        <v>1.436974</v>
      </c>
      <c r="P53">
        <v>1.5283709999999999</v>
      </c>
    </row>
    <row r="54" spans="1:16" x14ac:dyDescent="0.2">
      <c r="A54" s="3">
        <f t="shared" si="0"/>
        <v>1999</v>
      </c>
      <c r="B54">
        <v>6.6E-3</v>
      </c>
      <c r="C54">
        <v>0.187805</v>
      </c>
      <c r="D54">
        <v>0.40445599999999998</v>
      </c>
      <c r="E54">
        <v>0.50701600000000002</v>
      </c>
      <c r="F54">
        <v>0.64339199999999996</v>
      </c>
      <c r="G54">
        <v>0.70229399999999997</v>
      </c>
      <c r="H54">
        <v>0.72863199999999995</v>
      </c>
      <c r="I54">
        <v>0.89366199999999996</v>
      </c>
      <c r="J54">
        <v>1.0377289999999999</v>
      </c>
      <c r="K54">
        <v>1.2527239999999999</v>
      </c>
      <c r="L54">
        <v>1.2239679999999999</v>
      </c>
      <c r="M54">
        <v>1.42242</v>
      </c>
      <c r="N54">
        <v>0.99487000000000003</v>
      </c>
      <c r="O54">
        <v>1.4022030000000001</v>
      </c>
      <c r="P54">
        <v>1.238645</v>
      </c>
    </row>
    <row r="55" spans="1:16" x14ac:dyDescent="0.2">
      <c r="A55" s="3">
        <f t="shared" si="0"/>
        <v>2000</v>
      </c>
      <c r="B55">
        <v>6.6E-3</v>
      </c>
      <c r="C55">
        <v>0.21770800000000001</v>
      </c>
      <c r="D55">
        <v>0.35296699999999998</v>
      </c>
      <c r="E55">
        <v>0.52565700000000004</v>
      </c>
      <c r="F55">
        <v>0.62991600000000003</v>
      </c>
      <c r="G55">
        <v>0.731738</v>
      </c>
      <c r="H55">
        <v>0.77970799999999996</v>
      </c>
      <c r="I55">
        <v>0.80663799999999997</v>
      </c>
      <c r="J55">
        <v>0.96790500000000002</v>
      </c>
      <c r="K55">
        <v>1.0148429999999999</v>
      </c>
      <c r="L55">
        <v>1.2528760000000001</v>
      </c>
      <c r="M55">
        <v>1.2864180000000001</v>
      </c>
      <c r="N55">
        <v>1.1081369999999999</v>
      </c>
      <c r="O55">
        <v>1.083882</v>
      </c>
      <c r="P55">
        <v>1.358762</v>
      </c>
    </row>
    <row r="56" spans="1:16" x14ac:dyDescent="0.2">
      <c r="A56" s="3">
        <f t="shared" si="0"/>
        <v>2001</v>
      </c>
      <c r="B56">
        <v>6.4999999999999997E-3</v>
      </c>
      <c r="C56">
        <v>0.22672500000000001</v>
      </c>
      <c r="D56">
        <v>0.32898699999999997</v>
      </c>
      <c r="E56">
        <v>0.504776</v>
      </c>
      <c r="F56">
        <v>0.66791199999999995</v>
      </c>
      <c r="G56">
        <v>0.78550399999999998</v>
      </c>
      <c r="H56">
        <v>0.96381399999999995</v>
      </c>
      <c r="I56">
        <v>0.98563999999999996</v>
      </c>
      <c r="J56">
        <v>1.061105</v>
      </c>
      <c r="K56">
        <v>1.132863</v>
      </c>
      <c r="L56">
        <v>1.319515</v>
      </c>
      <c r="M56">
        <v>1.411108</v>
      </c>
      <c r="N56">
        <v>1.568255</v>
      </c>
      <c r="O56">
        <v>1.4723919999999999</v>
      </c>
      <c r="P56">
        <v>1.4949209999999999</v>
      </c>
    </row>
    <row r="57" spans="1:16" x14ac:dyDescent="0.2">
      <c r="A57" s="3">
        <f t="shared" si="0"/>
        <v>2002</v>
      </c>
      <c r="B57">
        <v>6.7000000000000002E-3</v>
      </c>
      <c r="C57">
        <v>0.231265</v>
      </c>
      <c r="D57">
        <v>0.38494299999999998</v>
      </c>
      <c r="E57">
        <v>0.509822</v>
      </c>
      <c r="F57">
        <v>0.66734300000000002</v>
      </c>
      <c r="G57">
        <v>0.798844</v>
      </c>
      <c r="H57">
        <v>0.91085199999999999</v>
      </c>
      <c r="I57">
        <v>1.025741</v>
      </c>
      <c r="J57">
        <v>1.1129640000000001</v>
      </c>
      <c r="K57">
        <v>1.101521</v>
      </c>
      <c r="L57">
        <v>1.283517</v>
      </c>
      <c r="M57">
        <v>1.4421729999999999</v>
      </c>
      <c r="N57">
        <v>1.578749</v>
      </c>
      <c r="O57">
        <v>1.289712</v>
      </c>
      <c r="P57">
        <v>1.5678030000000001</v>
      </c>
    </row>
    <row r="58" spans="1:16" x14ac:dyDescent="0.2">
      <c r="A58" s="3">
        <f t="shared" si="0"/>
        <v>2003</v>
      </c>
      <c r="B58">
        <v>6.4999999999999997E-3</v>
      </c>
      <c r="C58">
        <v>0.27606999999999998</v>
      </c>
      <c r="D58">
        <v>0.48924099999999998</v>
      </c>
      <c r="E58">
        <v>0.54878400000000005</v>
      </c>
      <c r="F58">
        <v>0.65156099999999995</v>
      </c>
      <c r="G58">
        <v>0.76883900000000005</v>
      </c>
      <c r="H58">
        <v>0.86300399999999999</v>
      </c>
      <c r="I58">
        <v>0.95278399999999996</v>
      </c>
      <c r="J58">
        <v>1.08565</v>
      </c>
      <c r="K58">
        <v>1.2015290000000001</v>
      </c>
      <c r="L58">
        <v>1.2115769999999999</v>
      </c>
      <c r="M58">
        <v>1.194453</v>
      </c>
      <c r="N58">
        <v>1.374064</v>
      </c>
      <c r="O58">
        <v>1.354663</v>
      </c>
      <c r="P58">
        <v>1.7094419999999999</v>
      </c>
    </row>
    <row r="59" spans="1:16" x14ac:dyDescent="0.2">
      <c r="A59" s="3">
        <f t="shared" si="0"/>
        <v>2004</v>
      </c>
      <c r="B59">
        <v>6.7000000000000002E-3</v>
      </c>
      <c r="C59">
        <v>0.13478499999999999</v>
      </c>
      <c r="D59">
        <v>0.40848600000000002</v>
      </c>
      <c r="E59">
        <v>0.58389100000000005</v>
      </c>
      <c r="F59">
        <v>0.64124700000000001</v>
      </c>
      <c r="G59">
        <v>0.75987199999999999</v>
      </c>
      <c r="H59">
        <v>0.88763199999999998</v>
      </c>
      <c r="I59">
        <v>0.924377</v>
      </c>
      <c r="J59">
        <v>1.0355049999999999</v>
      </c>
      <c r="K59">
        <v>1.1762520000000001</v>
      </c>
      <c r="L59">
        <v>1.1268119999999999</v>
      </c>
      <c r="M59">
        <v>1.166779</v>
      </c>
      <c r="N59">
        <v>1.3094969999999999</v>
      </c>
      <c r="O59">
        <v>1.2536240000000001</v>
      </c>
      <c r="P59">
        <v>1.184688</v>
      </c>
    </row>
    <row r="60" spans="1:16" x14ac:dyDescent="0.2">
      <c r="A60" s="3">
        <f t="shared" si="0"/>
        <v>2005</v>
      </c>
      <c r="B60">
        <v>6.6E-3</v>
      </c>
      <c r="C60">
        <v>0.28263899999999997</v>
      </c>
      <c r="D60">
        <v>0.35106999999999999</v>
      </c>
      <c r="E60">
        <v>0.50822699999999998</v>
      </c>
      <c r="F60">
        <v>0.64109099999999997</v>
      </c>
      <c r="G60">
        <v>0.74170999999999998</v>
      </c>
      <c r="H60">
        <v>0.88013399999999997</v>
      </c>
      <c r="I60">
        <v>0.959955</v>
      </c>
      <c r="J60">
        <v>1.0616909999999999</v>
      </c>
      <c r="K60">
        <v>1.0742039999999999</v>
      </c>
      <c r="L60">
        <v>1.21628</v>
      </c>
      <c r="M60">
        <v>1.2679849999999999</v>
      </c>
      <c r="N60">
        <v>1.2174879999999999</v>
      </c>
      <c r="O60">
        <v>1.0755049999999999</v>
      </c>
      <c r="P60">
        <v>1.342282</v>
      </c>
    </row>
    <row r="61" spans="1:16" x14ac:dyDescent="0.2">
      <c r="A61" s="3">
        <f t="shared" si="0"/>
        <v>2006</v>
      </c>
      <c r="B61">
        <v>6.6E-3</v>
      </c>
      <c r="C61">
        <v>0.174065</v>
      </c>
      <c r="D61">
        <v>0.30552200000000002</v>
      </c>
      <c r="E61">
        <v>0.44837700000000003</v>
      </c>
      <c r="F61">
        <v>0.60639900000000002</v>
      </c>
      <c r="G61">
        <v>0.75533099999999997</v>
      </c>
      <c r="H61">
        <v>0.85766500000000001</v>
      </c>
      <c r="I61">
        <v>0.95863100000000001</v>
      </c>
      <c r="J61">
        <v>1.0603100000000001</v>
      </c>
      <c r="K61">
        <v>1.116617</v>
      </c>
      <c r="L61">
        <v>1.1901029999999999</v>
      </c>
      <c r="M61">
        <v>1.2182010000000001</v>
      </c>
      <c r="N61">
        <v>1.279677</v>
      </c>
      <c r="O61">
        <v>1.384137</v>
      </c>
      <c r="P61">
        <v>1.4170780000000001</v>
      </c>
    </row>
    <row r="62" spans="1:16" x14ac:dyDescent="0.2">
      <c r="A62" s="3">
        <f t="shared" si="0"/>
        <v>2007</v>
      </c>
      <c r="B62">
        <v>6.6333329999999999E-3</v>
      </c>
      <c r="C62">
        <v>0.154728</v>
      </c>
      <c r="D62">
        <v>0.34900599999999998</v>
      </c>
      <c r="E62">
        <v>0.50743300000000002</v>
      </c>
      <c r="F62">
        <v>0.64234500000000005</v>
      </c>
      <c r="G62">
        <v>0.78293400000000002</v>
      </c>
      <c r="H62">
        <v>0.960534</v>
      </c>
      <c r="I62">
        <v>1.1003240000000001</v>
      </c>
      <c r="J62">
        <v>1.192178</v>
      </c>
      <c r="K62">
        <v>1.266491</v>
      </c>
      <c r="L62">
        <v>1.3268930000000001</v>
      </c>
      <c r="M62">
        <v>1.4877260000000001</v>
      </c>
      <c r="N62">
        <v>1.4437880000000001</v>
      </c>
      <c r="O62">
        <v>1.7285440000000001</v>
      </c>
      <c r="P62">
        <v>1.511781</v>
      </c>
    </row>
    <row r="63" spans="1:16" x14ac:dyDescent="0.2">
      <c r="A63" s="3">
        <f t="shared" si="0"/>
        <v>2008</v>
      </c>
      <c r="B63">
        <v>6.6111110000000002E-3</v>
      </c>
      <c r="C63">
        <v>0.2076326</v>
      </c>
      <c r="D63">
        <v>0.32822200000000001</v>
      </c>
      <c r="E63">
        <v>0.51871400000000001</v>
      </c>
      <c r="F63">
        <v>0.65268899999999996</v>
      </c>
      <c r="G63">
        <v>0.77393699999999999</v>
      </c>
      <c r="H63">
        <v>0.89990499999999995</v>
      </c>
      <c r="I63">
        <v>1.054227</v>
      </c>
      <c r="J63">
        <v>1.1165659999999999</v>
      </c>
      <c r="K63">
        <v>1.288861</v>
      </c>
      <c r="L63">
        <v>1.452421</v>
      </c>
      <c r="M63">
        <v>1.5277050000000001</v>
      </c>
      <c r="N63">
        <v>1.56043</v>
      </c>
      <c r="O63">
        <v>1.8735520000000001</v>
      </c>
      <c r="P63">
        <v>1.6446879999999999</v>
      </c>
    </row>
    <row r="64" spans="1:16" x14ac:dyDescent="0.2">
      <c r="A64" s="3">
        <f t="shared" si="0"/>
        <v>2009</v>
      </c>
      <c r="B64">
        <v>6.6044440000000001E-3</v>
      </c>
      <c r="C64">
        <v>0.135797</v>
      </c>
      <c r="D64">
        <v>0.33960600000000002</v>
      </c>
      <c r="E64">
        <v>0.52512999999999999</v>
      </c>
      <c r="F64">
        <v>0.70476799999999995</v>
      </c>
      <c r="G64">
        <v>0.87862600000000002</v>
      </c>
      <c r="H64">
        <v>0.999417</v>
      </c>
      <c r="I64">
        <v>1.1304920000000001</v>
      </c>
      <c r="J64">
        <v>1.3982870000000001</v>
      </c>
      <c r="K64">
        <v>1.479225</v>
      </c>
      <c r="L64">
        <v>1.5578810000000001</v>
      </c>
      <c r="M64">
        <v>1.576152</v>
      </c>
      <c r="N64">
        <v>1.8069390000000001</v>
      </c>
      <c r="O64">
        <v>2.0257019999999999</v>
      </c>
      <c r="P64">
        <v>2.2220789999999999</v>
      </c>
    </row>
    <row r="65" spans="1:16" x14ac:dyDescent="0.2">
      <c r="A65" s="3">
        <f t="shared" si="0"/>
        <v>2010</v>
      </c>
      <c r="B65">
        <v>4.9767699999999998E-2</v>
      </c>
      <c r="C65">
        <v>0.17485600000000001</v>
      </c>
      <c r="D65">
        <v>0.38077299999999997</v>
      </c>
      <c r="E65">
        <v>0.48998900000000001</v>
      </c>
      <c r="F65">
        <v>0.66752999999999996</v>
      </c>
      <c r="G65">
        <v>0.90904700000000005</v>
      </c>
      <c r="H65">
        <v>1.1142650000000001</v>
      </c>
      <c r="I65">
        <v>1.276856</v>
      </c>
      <c r="J65">
        <v>1.3736079999999999</v>
      </c>
      <c r="K65">
        <v>1.5857559999999999</v>
      </c>
      <c r="L65">
        <v>1.679019</v>
      </c>
      <c r="M65">
        <v>1.9234530000000001</v>
      </c>
      <c r="N65">
        <v>1.9479040000000001</v>
      </c>
      <c r="O65">
        <v>2.0770390000000001</v>
      </c>
      <c r="P65">
        <v>2.2711610000000002</v>
      </c>
    </row>
    <row r="66" spans="1:16" x14ac:dyDescent="0.2">
      <c r="A66" s="3">
        <f t="shared" si="0"/>
        <v>2011</v>
      </c>
      <c r="B66">
        <v>3.0688206999999999E-2</v>
      </c>
      <c r="C66">
        <v>0.204737208</v>
      </c>
      <c r="D66">
        <v>0.29030600000000001</v>
      </c>
      <c r="E66">
        <v>0.50827699999999998</v>
      </c>
      <c r="F66">
        <v>0.66555200000000003</v>
      </c>
      <c r="G66">
        <v>0.80944099999999997</v>
      </c>
      <c r="H66">
        <v>0.97145899999999996</v>
      </c>
      <c r="I66">
        <v>1.223768</v>
      </c>
      <c r="J66">
        <v>1.3421730000000001</v>
      </c>
      <c r="K66">
        <v>1.513015</v>
      </c>
      <c r="L66">
        <v>1.5817399999999999</v>
      </c>
      <c r="M66">
        <v>1.6233379999999999</v>
      </c>
      <c r="N66">
        <v>2.0795689999999998</v>
      </c>
      <c r="O66">
        <v>1.7072309999999999</v>
      </c>
      <c r="P66">
        <v>2.2422369999999998</v>
      </c>
    </row>
    <row r="67" spans="1:16" x14ac:dyDescent="0.2">
      <c r="A67" s="3">
        <f t="shared" si="0"/>
        <v>2012</v>
      </c>
      <c r="B67">
        <v>2.9020117000000002E-2</v>
      </c>
      <c r="C67">
        <v>0.14197272499999999</v>
      </c>
      <c r="D67">
        <v>0.27060800000000002</v>
      </c>
      <c r="E67">
        <v>0.40947600000000001</v>
      </c>
      <c r="F67">
        <v>0.64321300000000003</v>
      </c>
      <c r="G67">
        <v>0.82413800000000004</v>
      </c>
      <c r="H67">
        <v>0.97392000000000001</v>
      </c>
      <c r="I67">
        <v>1.169735</v>
      </c>
      <c r="J67">
        <v>1.302818</v>
      </c>
      <c r="K67">
        <v>1.5094510000000001</v>
      </c>
      <c r="L67">
        <v>1.5988690000000001</v>
      </c>
      <c r="M67">
        <v>1.6366750000000001</v>
      </c>
      <c r="N67">
        <v>1.680013</v>
      </c>
      <c r="O67">
        <v>2.0311520000000001</v>
      </c>
      <c r="P67">
        <v>2.0621330000000002</v>
      </c>
    </row>
    <row r="68" spans="1:16" x14ac:dyDescent="0.2">
      <c r="A68" s="3">
        <f t="shared" si="0"/>
        <v>2013</v>
      </c>
      <c r="B68">
        <v>9.4955100000000001E-2</v>
      </c>
      <c r="C68">
        <v>0.1439405</v>
      </c>
      <c r="D68">
        <v>0.28956500000000002</v>
      </c>
      <c r="E68">
        <v>0.44213799999999998</v>
      </c>
      <c r="F68">
        <v>0.56446200000000002</v>
      </c>
      <c r="G68">
        <v>0.78057200000000004</v>
      </c>
      <c r="H68">
        <v>1.1301079999999999</v>
      </c>
      <c r="I68">
        <v>1.2814719999999999</v>
      </c>
      <c r="J68">
        <v>1.439581</v>
      </c>
      <c r="K68">
        <v>1.684725</v>
      </c>
      <c r="L68">
        <v>1.8273520000000001</v>
      </c>
      <c r="M68">
        <v>1.7857339999999999</v>
      </c>
      <c r="N68">
        <v>1.9339040000000001</v>
      </c>
      <c r="O68">
        <v>2.1590829999999999</v>
      </c>
      <c r="P68">
        <v>2.1821830000000002</v>
      </c>
    </row>
    <row r="69" spans="1:16" x14ac:dyDescent="0.2">
      <c r="A69" s="3">
        <f t="shared" si="0"/>
        <v>2014</v>
      </c>
      <c r="B69">
        <v>1.4342608999999999E-2</v>
      </c>
      <c r="C69">
        <v>0.19287000000000001</v>
      </c>
      <c r="D69">
        <v>0.31882100000000002</v>
      </c>
      <c r="E69">
        <v>0.45413199999999998</v>
      </c>
      <c r="F69">
        <v>0.61687899999999996</v>
      </c>
      <c r="G69">
        <v>0.75125600000000003</v>
      </c>
      <c r="H69">
        <v>0.89385599999999998</v>
      </c>
      <c r="I69">
        <v>1.156345</v>
      </c>
      <c r="J69">
        <v>1.306716</v>
      </c>
      <c r="K69">
        <v>1.386355</v>
      </c>
      <c r="L69">
        <v>1.669198</v>
      </c>
      <c r="M69">
        <v>1.7733479999999999</v>
      </c>
      <c r="N69">
        <v>1.704242</v>
      </c>
      <c r="O69">
        <v>1.623389</v>
      </c>
      <c r="P69">
        <v>2.2152340000000001</v>
      </c>
    </row>
    <row r="70" spans="1:16" x14ac:dyDescent="0.2">
      <c r="A70" s="3">
        <f t="shared" si="0"/>
        <v>2015</v>
      </c>
      <c r="B70">
        <v>2.5182262E-2</v>
      </c>
      <c r="C70">
        <v>0.18132380300000001</v>
      </c>
      <c r="D70">
        <v>0.40399499999999999</v>
      </c>
      <c r="E70">
        <v>0.46221099999999998</v>
      </c>
      <c r="F70">
        <v>0.57057999999999998</v>
      </c>
      <c r="G70">
        <v>0.69025599999999998</v>
      </c>
      <c r="H70">
        <v>0.78607400000000005</v>
      </c>
      <c r="I70">
        <v>0.88670800000000005</v>
      </c>
      <c r="J70">
        <v>1.1407210000000001</v>
      </c>
      <c r="K70">
        <v>1.1952959999999999</v>
      </c>
      <c r="L70">
        <v>1.3154060000000001</v>
      </c>
      <c r="M70">
        <v>1.670917</v>
      </c>
      <c r="N70">
        <v>1.389203</v>
      </c>
      <c r="O70">
        <v>1.5591619999999999</v>
      </c>
      <c r="P70">
        <v>2.6000770000000002</v>
      </c>
    </row>
    <row r="71" spans="1:16" x14ac:dyDescent="0.2">
      <c r="A71" s="3">
        <f t="shared" si="0"/>
        <v>2016</v>
      </c>
      <c r="B71">
        <v>2.5182262E-2</v>
      </c>
      <c r="C71">
        <v>0.18132380300000001</v>
      </c>
      <c r="D71">
        <v>0.40855900000000001</v>
      </c>
      <c r="E71">
        <v>0.53111699999999995</v>
      </c>
      <c r="F71">
        <v>0.55702499999999999</v>
      </c>
      <c r="G71">
        <v>0.64597199999999999</v>
      </c>
      <c r="H71">
        <v>0.73182100000000005</v>
      </c>
      <c r="I71">
        <v>0.799736</v>
      </c>
      <c r="J71">
        <v>0.94050500000000004</v>
      </c>
      <c r="K71">
        <v>1.0434110000000001</v>
      </c>
      <c r="L71">
        <v>1.1779869999999999</v>
      </c>
      <c r="M71">
        <v>0.78776000000000002</v>
      </c>
      <c r="N71">
        <v>0.91117800000000004</v>
      </c>
      <c r="O71">
        <v>1.6839230000000001</v>
      </c>
      <c r="P71">
        <v>1.42947</v>
      </c>
    </row>
    <row r="72" spans="1:16" x14ac:dyDescent="0.2">
      <c r="A72" s="3">
        <f t="shared" si="0"/>
        <v>2017</v>
      </c>
      <c r="B72">
        <v>2.5182262E-2</v>
      </c>
      <c r="C72">
        <v>0.19111972099999999</v>
      </c>
      <c r="D72">
        <v>0.40830699999999998</v>
      </c>
      <c r="E72">
        <v>0.49851600000000001</v>
      </c>
      <c r="F72">
        <v>0.65028699999999995</v>
      </c>
      <c r="G72">
        <v>0.69372100000000003</v>
      </c>
      <c r="H72">
        <v>0.75185199999999996</v>
      </c>
      <c r="I72">
        <v>0.827407</v>
      </c>
      <c r="J72">
        <v>0.89392199999999999</v>
      </c>
      <c r="K72">
        <v>0.91115500000000005</v>
      </c>
      <c r="L72">
        <v>1.027504</v>
      </c>
      <c r="M72">
        <v>0.96131800000000001</v>
      </c>
      <c r="N72">
        <v>1.359364</v>
      </c>
      <c r="O72">
        <v>0.70114799999999999</v>
      </c>
      <c r="P72">
        <v>1.5399970000000001</v>
      </c>
    </row>
    <row r="73" spans="1:16" x14ac:dyDescent="0.2">
      <c r="A73" s="3">
        <f t="shared" si="0"/>
        <v>2018</v>
      </c>
      <c r="B73">
        <v>2.5182262E-2</v>
      </c>
      <c r="C73">
        <v>0.18622176200000001</v>
      </c>
      <c r="D73">
        <v>0.377245</v>
      </c>
      <c r="E73">
        <v>0.46675299999999997</v>
      </c>
      <c r="F73">
        <v>0.57318199999999997</v>
      </c>
      <c r="G73">
        <v>0.73370000000000002</v>
      </c>
      <c r="H73">
        <v>0.808813</v>
      </c>
      <c r="I73">
        <v>0.85316999999999998</v>
      </c>
      <c r="J73">
        <v>0.90635100000000002</v>
      </c>
      <c r="K73">
        <v>1.0388269999999999</v>
      </c>
      <c r="L73">
        <v>0.93559400000000004</v>
      </c>
      <c r="M73">
        <v>1.1100719999999999</v>
      </c>
      <c r="N73">
        <v>1.359364</v>
      </c>
      <c r="O73">
        <v>1.4022030000000001</v>
      </c>
      <c r="P73">
        <v>1.1296409999999999</v>
      </c>
    </row>
    <row r="74" spans="1:16" x14ac:dyDescent="0.2">
      <c r="A74" s="3">
        <f t="shared" si="0"/>
        <v>2019</v>
      </c>
      <c r="B74">
        <v>2.5182262E-2</v>
      </c>
      <c r="C74">
        <v>0.18622176200000001</v>
      </c>
      <c r="D74">
        <v>0.42191200000000001</v>
      </c>
      <c r="E74">
        <v>0.56524700000000005</v>
      </c>
      <c r="F74">
        <v>0.64322500000000005</v>
      </c>
      <c r="G74">
        <v>0.75939800000000002</v>
      </c>
      <c r="H74">
        <v>0.87848300000000001</v>
      </c>
      <c r="I74">
        <v>0.96227600000000002</v>
      </c>
      <c r="J74">
        <v>1.0067980000000001</v>
      </c>
      <c r="K74">
        <v>1.064675</v>
      </c>
      <c r="L74">
        <v>1.034985</v>
      </c>
      <c r="M74">
        <v>1.1818919999999999</v>
      </c>
      <c r="N74">
        <v>0.75417299999999998</v>
      </c>
      <c r="O74">
        <v>1.4022030000000001</v>
      </c>
      <c r="P74">
        <v>1.5399970000000001</v>
      </c>
    </row>
    <row r="75" spans="1:16" x14ac:dyDescent="0.2">
      <c r="A75" s="3">
        <f t="shared" si="0"/>
        <v>2020</v>
      </c>
      <c r="B75">
        <v>2.5182262E-2</v>
      </c>
      <c r="C75">
        <v>0.18622176200000001</v>
      </c>
      <c r="D75">
        <v>0.38727899999999998</v>
      </c>
      <c r="E75">
        <v>0.52157900000000001</v>
      </c>
      <c r="F75">
        <v>0.63198299999999996</v>
      </c>
      <c r="G75">
        <v>0.71557199999999999</v>
      </c>
      <c r="H75">
        <v>0.799211</v>
      </c>
      <c r="I75">
        <v>0.95508099999999996</v>
      </c>
      <c r="J75">
        <v>1.005954</v>
      </c>
      <c r="K75">
        <v>1.0402579999999999</v>
      </c>
      <c r="L75">
        <v>1.189235</v>
      </c>
      <c r="M75">
        <v>1.072451</v>
      </c>
      <c r="N75">
        <v>1.208377</v>
      </c>
      <c r="O75">
        <v>0.96073900000000001</v>
      </c>
      <c r="P75">
        <v>1.5399970000000001</v>
      </c>
    </row>
    <row r="76" spans="1:16" x14ac:dyDescent="0.2">
      <c r="A76" s="3">
        <f t="shared" si="0"/>
        <v>2021</v>
      </c>
      <c r="B76">
        <v>2.5182262E-2</v>
      </c>
      <c r="C76">
        <v>0.18622176200000001</v>
      </c>
      <c r="D76">
        <v>0.393063</v>
      </c>
      <c r="E76">
        <v>0.479856</v>
      </c>
      <c r="F76">
        <v>0.57371499999999997</v>
      </c>
      <c r="G76">
        <v>0.68978200000000001</v>
      </c>
      <c r="H76">
        <v>0.75687300000000002</v>
      </c>
      <c r="I76">
        <v>0.84131599999999995</v>
      </c>
      <c r="J76">
        <v>1.0106580000000001</v>
      </c>
      <c r="K76">
        <v>1.1298109999999999</v>
      </c>
      <c r="L76">
        <v>1.1597489999999999</v>
      </c>
      <c r="M76">
        <v>1.2693300000000001</v>
      </c>
      <c r="N76">
        <v>1.2144999999999999</v>
      </c>
      <c r="O76">
        <v>1.4022030000000001</v>
      </c>
      <c r="P76">
        <v>1.5399970000000001</v>
      </c>
    </row>
    <row r="77" spans="1:16" x14ac:dyDescent="0.2">
      <c r="A77" s="3">
        <f t="shared" si="0"/>
        <v>2022</v>
      </c>
      <c r="B77">
        <v>2.5182262E-2</v>
      </c>
      <c r="C77">
        <v>0.18622176200000001</v>
      </c>
      <c r="D77">
        <v>0.440141</v>
      </c>
      <c r="E77">
        <v>0.50607000000000002</v>
      </c>
      <c r="F77">
        <v>0.57391300000000001</v>
      </c>
      <c r="G77">
        <v>0.72403399999999996</v>
      </c>
      <c r="H77">
        <v>0.83748400000000001</v>
      </c>
      <c r="I77">
        <v>0.88325900000000002</v>
      </c>
      <c r="J77">
        <v>0.98369700000000004</v>
      </c>
      <c r="K77">
        <v>0.97232600000000002</v>
      </c>
      <c r="L77">
        <v>1.271469</v>
      </c>
      <c r="M77">
        <v>1.0442340000000001</v>
      </c>
      <c r="N77">
        <v>1.2345349999999999</v>
      </c>
      <c r="O77">
        <v>0.91030800000000001</v>
      </c>
      <c r="P77">
        <v>1.5399970000000001</v>
      </c>
    </row>
    <row r="78" spans="1:16" x14ac:dyDescent="0.2">
      <c r="A78" s="3">
        <f t="shared" si="0"/>
        <v>2023</v>
      </c>
      <c r="B78">
        <v>2.5182262E-2</v>
      </c>
      <c r="C78">
        <v>0.18622176200000001</v>
      </c>
      <c r="D78">
        <v>0.49244700000000002</v>
      </c>
      <c r="E78">
        <v>0.48164200000000001</v>
      </c>
      <c r="F78">
        <v>0.52442100000000003</v>
      </c>
      <c r="G78">
        <v>0.605881</v>
      </c>
      <c r="H78">
        <v>0.79622999999999999</v>
      </c>
      <c r="I78">
        <v>0.91978199999999999</v>
      </c>
      <c r="J78">
        <v>0.95535499999999995</v>
      </c>
      <c r="K78">
        <v>1.045836</v>
      </c>
      <c r="L78">
        <v>1.0881769999999999</v>
      </c>
      <c r="M78">
        <v>1.267231</v>
      </c>
      <c r="N78">
        <v>1.3546560000000001</v>
      </c>
      <c r="O78">
        <v>1.325267</v>
      </c>
      <c r="P78">
        <v>0.95058200000000004</v>
      </c>
    </row>
    <row r="79" spans="1:16" x14ac:dyDescent="0.2">
      <c r="A79" s="3">
        <f t="shared" si="0"/>
        <v>2024</v>
      </c>
      <c r="B79" s="2">
        <v>2.5182262E-2</v>
      </c>
      <c r="C79" s="2">
        <v>0.18622176200000001</v>
      </c>
      <c r="D79" s="2">
        <f>'wt24.rep'!B202</f>
        <v>0.40133600000000003</v>
      </c>
      <c r="E79" s="2">
        <f>'wt24.rep'!C202</f>
        <v>0.66737299999999999</v>
      </c>
      <c r="F79" s="2">
        <f>'wt24.rep'!D202</f>
        <v>0.66250399999999998</v>
      </c>
      <c r="G79" s="2">
        <f>'wt24.rep'!E202</f>
        <v>0.71954600000000002</v>
      </c>
      <c r="H79" s="2">
        <f>'wt24.rep'!F202</f>
        <v>0.79072900000000002</v>
      </c>
      <c r="I79" s="2">
        <f>'wt24.rep'!G202</f>
        <v>0.90506799999999998</v>
      </c>
      <c r="J79" s="2">
        <f>'wt24.rep'!H202</f>
        <v>1.009136</v>
      </c>
      <c r="K79" s="2">
        <f>'wt24.rep'!I202</f>
        <v>1.061077</v>
      </c>
      <c r="L79" s="2">
        <f>'wt24.rep'!J202</f>
        <v>1.138288</v>
      </c>
      <c r="M79" s="2">
        <f>'wt24.rep'!K202</f>
        <v>1.257056</v>
      </c>
      <c r="N79" s="2">
        <f>'wt24.rep'!L202</f>
        <v>1.2673430000000001</v>
      </c>
      <c r="O79" s="2">
        <f>'wt24.rep'!M202</f>
        <v>1.2899130000000001</v>
      </c>
      <c r="P79" s="2">
        <f>'wt24.rep'!N202</f>
        <v>1.3682540000000001</v>
      </c>
    </row>
    <row r="80" spans="1:16" s="5" customFormat="1" x14ac:dyDescent="0.2">
      <c r="A80" s="4"/>
      <c r="B80" s="5" t="s">
        <v>9</v>
      </c>
    </row>
    <row r="81" spans="1:16" x14ac:dyDescent="0.2">
      <c r="A81" s="3">
        <v>1964</v>
      </c>
      <c r="B81">
        <v>8.4881665999999995E-2</v>
      </c>
      <c r="C81">
        <v>0.195868126</v>
      </c>
      <c r="D81">
        <v>0.31376278800000001</v>
      </c>
      <c r="E81">
        <v>0.459295544</v>
      </c>
      <c r="F81">
        <v>0.58862360199999997</v>
      </c>
      <c r="G81">
        <v>0.69781833100000001</v>
      </c>
      <c r="H81">
        <v>0.79679873899999998</v>
      </c>
      <c r="I81">
        <v>0.91486126300000004</v>
      </c>
      <c r="J81">
        <v>1.0569570109999999</v>
      </c>
      <c r="K81">
        <v>1.147231476</v>
      </c>
      <c r="L81">
        <v>1.290106451</v>
      </c>
      <c r="M81">
        <v>1.3879178889999999</v>
      </c>
      <c r="N81">
        <v>1.4316667599999999</v>
      </c>
      <c r="O81">
        <v>1.4070027190000001</v>
      </c>
      <c r="P81">
        <v>1.522866931</v>
      </c>
    </row>
    <row r="82" spans="1:16" x14ac:dyDescent="0.2">
      <c r="A82" s="3">
        <f>A81+1</f>
        <v>1965</v>
      </c>
      <c r="B82">
        <v>8.4881665999999995E-2</v>
      </c>
      <c r="C82">
        <v>0.195868126</v>
      </c>
      <c r="D82">
        <v>0.31376278800000001</v>
      </c>
      <c r="E82">
        <v>0.459295544</v>
      </c>
      <c r="F82">
        <v>0.58862360199999997</v>
      </c>
      <c r="G82">
        <v>0.69781833100000001</v>
      </c>
      <c r="H82">
        <v>0.79679873899999998</v>
      </c>
      <c r="I82">
        <v>0.91486126300000004</v>
      </c>
      <c r="J82">
        <v>1.0569570109999999</v>
      </c>
      <c r="K82">
        <v>1.147231476</v>
      </c>
      <c r="L82">
        <v>1.290106451</v>
      </c>
      <c r="M82">
        <v>1.3879178889999999</v>
      </c>
      <c r="N82">
        <v>1.4316667599999999</v>
      </c>
      <c r="O82">
        <v>1.4070027190000001</v>
      </c>
      <c r="P82">
        <v>1.522866931</v>
      </c>
    </row>
    <row r="83" spans="1:16" x14ac:dyDescent="0.2">
      <c r="A83" s="3">
        <f t="shared" ref="A83:A141" si="1">A82+1</f>
        <v>1966</v>
      </c>
      <c r="B83">
        <v>8.4881665999999995E-2</v>
      </c>
      <c r="C83">
        <v>0.195868126</v>
      </c>
      <c r="D83">
        <v>0.31376278800000001</v>
      </c>
      <c r="E83">
        <v>0.459295544</v>
      </c>
      <c r="F83">
        <v>0.58862360199999997</v>
      </c>
      <c r="G83">
        <v>0.69781833100000001</v>
      </c>
      <c r="H83">
        <v>0.79679873899999998</v>
      </c>
      <c r="I83">
        <v>0.91486126300000004</v>
      </c>
      <c r="J83">
        <v>1.0569570109999999</v>
      </c>
      <c r="K83">
        <v>1.147231476</v>
      </c>
      <c r="L83">
        <v>1.290106451</v>
      </c>
      <c r="M83">
        <v>1.3879178889999999</v>
      </c>
      <c r="N83">
        <v>1.4316667599999999</v>
      </c>
      <c r="O83">
        <v>1.4070027190000001</v>
      </c>
      <c r="P83">
        <v>1.522866931</v>
      </c>
    </row>
    <row r="84" spans="1:16" x14ac:dyDescent="0.2">
      <c r="A84" s="3">
        <f t="shared" si="1"/>
        <v>1967</v>
      </c>
      <c r="B84">
        <v>8.4881665999999995E-2</v>
      </c>
      <c r="C84">
        <v>0.195868126</v>
      </c>
      <c r="D84">
        <v>0.31376278800000001</v>
      </c>
      <c r="E84">
        <v>0.459295544</v>
      </c>
      <c r="F84">
        <v>0.58862360199999997</v>
      </c>
      <c r="G84">
        <v>0.69781833100000001</v>
      </c>
      <c r="H84">
        <v>0.79679873899999998</v>
      </c>
      <c r="I84">
        <v>0.91486126300000004</v>
      </c>
      <c r="J84">
        <v>1.0569570109999999</v>
      </c>
      <c r="K84">
        <v>1.147231476</v>
      </c>
      <c r="L84">
        <v>1.290106451</v>
      </c>
      <c r="M84">
        <v>1.3879178889999999</v>
      </c>
      <c r="N84">
        <v>1.4316667599999999</v>
      </c>
      <c r="O84">
        <v>1.4070027190000001</v>
      </c>
      <c r="P84">
        <v>1.522866931</v>
      </c>
    </row>
    <row r="85" spans="1:16" x14ac:dyDescent="0.2">
      <c r="A85" s="3">
        <f t="shared" si="1"/>
        <v>1968</v>
      </c>
      <c r="B85">
        <v>8.4881665999999995E-2</v>
      </c>
      <c r="C85">
        <v>0.195868126</v>
      </c>
      <c r="D85">
        <v>0.31376278800000001</v>
      </c>
      <c r="E85">
        <v>0.459295544</v>
      </c>
      <c r="F85">
        <v>0.58862360199999997</v>
      </c>
      <c r="G85">
        <v>0.69781833100000001</v>
      </c>
      <c r="H85">
        <v>0.79679873899999998</v>
      </c>
      <c r="I85">
        <v>0.91486126300000004</v>
      </c>
      <c r="J85">
        <v>1.0569570109999999</v>
      </c>
      <c r="K85">
        <v>1.147231476</v>
      </c>
      <c r="L85">
        <v>1.290106451</v>
      </c>
      <c r="M85">
        <v>1.3879178889999999</v>
      </c>
      <c r="N85">
        <v>1.4316667599999999</v>
      </c>
      <c r="O85">
        <v>1.4070027190000001</v>
      </c>
      <c r="P85">
        <v>1.522866931</v>
      </c>
    </row>
    <row r="86" spans="1:16" x14ac:dyDescent="0.2">
      <c r="A86" s="3">
        <f t="shared" si="1"/>
        <v>1969</v>
      </c>
      <c r="B86">
        <v>8.4881665999999995E-2</v>
      </c>
      <c r="C86">
        <v>0.195868126</v>
      </c>
      <c r="D86">
        <v>0.31376278800000001</v>
      </c>
      <c r="E86">
        <v>0.459295544</v>
      </c>
      <c r="F86">
        <v>0.58862360199999997</v>
      </c>
      <c r="G86">
        <v>0.69781833100000001</v>
      </c>
      <c r="H86">
        <v>0.79679873899999998</v>
      </c>
      <c r="I86">
        <v>0.91486126300000004</v>
      </c>
      <c r="J86">
        <v>1.0569570109999999</v>
      </c>
      <c r="K86">
        <v>1.147231476</v>
      </c>
      <c r="L86">
        <v>1.290106451</v>
      </c>
      <c r="M86">
        <v>1.3879178889999999</v>
      </c>
      <c r="N86">
        <v>1.4316667599999999</v>
      </c>
      <c r="O86">
        <v>1.4070027190000001</v>
      </c>
      <c r="P86">
        <v>1.522866931</v>
      </c>
    </row>
    <row r="87" spans="1:16" x14ac:dyDescent="0.2">
      <c r="A87" s="3">
        <f t="shared" si="1"/>
        <v>1970</v>
      </c>
      <c r="B87">
        <v>8.4881665999999995E-2</v>
      </c>
      <c r="C87">
        <v>0.195868126</v>
      </c>
      <c r="D87">
        <v>0.31107200000000002</v>
      </c>
      <c r="E87">
        <v>0.427458</v>
      </c>
      <c r="F87">
        <v>0.55008999999999997</v>
      </c>
      <c r="G87">
        <v>0.67456199999999999</v>
      </c>
      <c r="H87">
        <v>0.79741499999999998</v>
      </c>
      <c r="I87">
        <v>0.91608100000000003</v>
      </c>
      <c r="J87">
        <v>1.028772</v>
      </c>
      <c r="K87">
        <v>1.134344</v>
      </c>
      <c r="L87">
        <v>1.2321569999999999</v>
      </c>
      <c r="M87">
        <v>1.321963</v>
      </c>
      <c r="N87">
        <v>1.403799</v>
      </c>
      <c r="O87">
        <v>1.477905</v>
      </c>
      <c r="P87">
        <v>1.544656</v>
      </c>
    </row>
    <row r="88" spans="1:16" x14ac:dyDescent="0.2">
      <c r="A88" s="3">
        <f t="shared" si="1"/>
        <v>1971</v>
      </c>
      <c r="B88">
        <v>8.4881665999999995E-2</v>
      </c>
      <c r="C88">
        <v>0.195868126</v>
      </c>
      <c r="D88">
        <v>0.307228</v>
      </c>
      <c r="E88">
        <v>0.45231300000000002</v>
      </c>
      <c r="F88">
        <v>0.57627899999999999</v>
      </c>
      <c r="G88">
        <v>0.70114399999999999</v>
      </c>
      <c r="H88">
        <v>0.82364999999999999</v>
      </c>
      <c r="I88">
        <v>0.94142199999999998</v>
      </c>
      <c r="J88">
        <v>1.0528379999999999</v>
      </c>
      <c r="K88">
        <v>1.1568890000000001</v>
      </c>
      <c r="L88">
        <v>1.2530460000000001</v>
      </c>
      <c r="M88">
        <v>1.3411420000000001</v>
      </c>
      <c r="N88">
        <v>1.421276</v>
      </c>
      <c r="O88">
        <v>1.49373</v>
      </c>
      <c r="P88">
        <v>1.5589120000000001</v>
      </c>
    </row>
    <row r="89" spans="1:16" x14ac:dyDescent="0.2">
      <c r="A89" s="3">
        <f t="shared" si="1"/>
        <v>1972</v>
      </c>
      <c r="B89">
        <v>8.4881665999999995E-2</v>
      </c>
      <c r="C89">
        <v>0.195868126</v>
      </c>
      <c r="D89">
        <v>0.32156800000000002</v>
      </c>
      <c r="E89">
        <v>0.433307</v>
      </c>
      <c r="F89">
        <v>0.58515799999999996</v>
      </c>
      <c r="G89">
        <v>0.711117</v>
      </c>
      <c r="H89">
        <v>0.83422799999999997</v>
      </c>
      <c r="I89">
        <v>0.95219900000000002</v>
      </c>
      <c r="J89">
        <v>1.063499</v>
      </c>
      <c r="K89">
        <v>1.1672020000000001</v>
      </c>
      <c r="L89">
        <v>1.2628490000000001</v>
      </c>
      <c r="M89">
        <v>1.3503309999999999</v>
      </c>
      <c r="N89">
        <v>1.4297930000000001</v>
      </c>
      <c r="O89">
        <v>1.5015529999999999</v>
      </c>
      <c r="P89">
        <v>1.566041</v>
      </c>
    </row>
    <row r="90" spans="1:16" x14ac:dyDescent="0.2">
      <c r="A90" s="3">
        <f t="shared" si="1"/>
        <v>1973</v>
      </c>
      <c r="B90">
        <v>8.4881665999999995E-2</v>
      </c>
      <c r="C90">
        <v>0.195868126</v>
      </c>
      <c r="D90">
        <v>0.313585</v>
      </c>
      <c r="E90">
        <v>0.46498899999999999</v>
      </c>
      <c r="F90">
        <v>0.58442499999999997</v>
      </c>
      <c r="G90">
        <v>0.73854399999999998</v>
      </c>
      <c r="H90">
        <v>0.86250700000000002</v>
      </c>
      <c r="I90">
        <v>0.98045899999999997</v>
      </c>
      <c r="J90">
        <v>1.0910679999999999</v>
      </c>
      <c r="K90">
        <v>1.193594</v>
      </c>
      <c r="L90">
        <v>1.2877369999999999</v>
      </c>
      <c r="M90">
        <v>1.373516</v>
      </c>
      <c r="N90">
        <v>1.4511769999999999</v>
      </c>
      <c r="O90">
        <v>1.5211129999999999</v>
      </c>
      <c r="P90">
        <v>1.5838099999999999</v>
      </c>
    </row>
    <row r="91" spans="1:16" x14ac:dyDescent="0.2">
      <c r="A91" s="3">
        <f t="shared" si="1"/>
        <v>1974</v>
      </c>
      <c r="B91">
        <v>8.4881665999999995E-2</v>
      </c>
      <c r="C91">
        <v>0.195868126</v>
      </c>
      <c r="D91">
        <v>0.32985199999999998</v>
      </c>
      <c r="E91">
        <v>0.45718900000000001</v>
      </c>
      <c r="F91">
        <v>0.61629999999999996</v>
      </c>
      <c r="G91">
        <v>0.73800699999999997</v>
      </c>
      <c r="H91">
        <v>0.890127</v>
      </c>
      <c r="I91">
        <v>1.0089250000000001</v>
      </c>
      <c r="J91">
        <v>1.119505</v>
      </c>
      <c r="K91">
        <v>1.2213290000000001</v>
      </c>
      <c r="L91">
        <v>1.3142830000000001</v>
      </c>
      <c r="M91">
        <v>1.3985449999999999</v>
      </c>
      <c r="N91">
        <v>1.4744900000000001</v>
      </c>
      <c r="O91">
        <v>1.542613</v>
      </c>
      <c r="P91">
        <v>1.603475</v>
      </c>
    </row>
    <row r="92" spans="1:16" x14ac:dyDescent="0.2">
      <c r="A92" s="3">
        <f t="shared" si="1"/>
        <v>1975</v>
      </c>
      <c r="B92">
        <v>8.4881665999999995E-2</v>
      </c>
      <c r="C92">
        <v>0.195868126</v>
      </c>
      <c r="D92">
        <v>0.29899100000000001</v>
      </c>
      <c r="E92">
        <v>0.57931299999999997</v>
      </c>
      <c r="F92">
        <v>0.72003899999999998</v>
      </c>
      <c r="G92">
        <v>0.88309400000000005</v>
      </c>
      <c r="H92">
        <v>1.0013289999999999</v>
      </c>
      <c r="I92">
        <v>1.144476</v>
      </c>
      <c r="J92">
        <v>1.2504690000000001</v>
      </c>
      <c r="K92">
        <v>1.3457870000000001</v>
      </c>
      <c r="L92">
        <v>1.430982</v>
      </c>
      <c r="M92">
        <v>1.5067729999999999</v>
      </c>
      <c r="N92">
        <v>1.573952</v>
      </c>
      <c r="O92">
        <v>1.6333279999999999</v>
      </c>
      <c r="P92">
        <v>1.685689</v>
      </c>
    </row>
    <row r="93" spans="1:16" x14ac:dyDescent="0.2">
      <c r="A93" s="3">
        <f t="shared" si="1"/>
        <v>1976</v>
      </c>
      <c r="B93">
        <v>8.4881665999999995E-2</v>
      </c>
      <c r="C93">
        <v>0.195868126</v>
      </c>
      <c r="D93">
        <v>0.33272800000000002</v>
      </c>
      <c r="E93">
        <v>0.44198300000000001</v>
      </c>
      <c r="F93">
        <v>0.72997900000000004</v>
      </c>
      <c r="G93">
        <v>0.87296600000000002</v>
      </c>
      <c r="H93">
        <v>1.0340309999999999</v>
      </c>
      <c r="I93">
        <v>1.1471229999999999</v>
      </c>
      <c r="J93">
        <v>1.2829299999999999</v>
      </c>
      <c r="K93">
        <v>1.380174</v>
      </c>
      <c r="L93">
        <v>1.4659610000000001</v>
      </c>
      <c r="M93">
        <v>1.5413190000000001</v>
      </c>
      <c r="N93">
        <v>1.6073170000000001</v>
      </c>
      <c r="O93">
        <v>1.6649989999999999</v>
      </c>
      <c r="P93">
        <v>1.7153400000000001</v>
      </c>
    </row>
    <row r="94" spans="1:16" x14ac:dyDescent="0.2">
      <c r="A94" s="3">
        <f t="shared" si="1"/>
        <v>1977</v>
      </c>
      <c r="B94">
        <v>8.4881665999999995E-2</v>
      </c>
      <c r="C94">
        <v>0.195868126</v>
      </c>
      <c r="D94">
        <v>0.29436899999999999</v>
      </c>
      <c r="E94">
        <v>0.63373000000000002</v>
      </c>
      <c r="F94">
        <v>0.75913900000000001</v>
      </c>
      <c r="G94">
        <v>1.051895</v>
      </c>
      <c r="H94">
        <v>1.1906920000000001</v>
      </c>
      <c r="I94">
        <v>1.3409310000000001</v>
      </c>
      <c r="J94">
        <v>1.438571</v>
      </c>
      <c r="K94">
        <v>1.555963</v>
      </c>
      <c r="L94">
        <v>1.633143</v>
      </c>
      <c r="M94">
        <v>1.698221</v>
      </c>
      <c r="N94">
        <v>1.752966</v>
      </c>
      <c r="O94">
        <v>1.798972</v>
      </c>
      <c r="P94">
        <v>1.837634</v>
      </c>
    </row>
    <row r="95" spans="1:16" x14ac:dyDescent="0.2">
      <c r="A95" s="3">
        <f t="shared" si="1"/>
        <v>1978</v>
      </c>
      <c r="B95">
        <v>8.4881665999999995E-2</v>
      </c>
      <c r="C95">
        <v>0.195868126</v>
      </c>
      <c r="D95">
        <v>0.32497500000000001</v>
      </c>
      <c r="E95">
        <v>0.42569899999999999</v>
      </c>
      <c r="F95">
        <v>0.77210800000000002</v>
      </c>
      <c r="G95">
        <v>0.89959299999999998</v>
      </c>
      <c r="H95">
        <v>1.1905209999999999</v>
      </c>
      <c r="I95">
        <v>1.324595</v>
      </c>
      <c r="J95">
        <v>1.468092</v>
      </c>
      <c r="K95">
        <v>1.5576970000000001</v>
      </c>
      <c r="L95">
        <v>1.666336</v>
      </c>
      <c r="M95">
        <v>1.73448</v>
      </c>
      <c r="N95">
        <v>1.790565</v>
      </c>
      <c r="O95">
        <v>1.836587</v>
      </c>
      <c r="P95">
        <v>1.8742939999999999</v>
      </c>
    </row>
    <row r="96" spans="1:16" x14ac:dyDescent="0.2">
      <c r="A96" s="3">
        <f t="shared" si="1"/>
        <v>1979</v>
      </c>
      <c r="B96">
        <v>8.4881665999999995E-2</v>
      </c>
      <c r="C96">
        <v>0.195868126</v>
      </c>
      <c r="D96">
        <v>0.32522000000000001</v>
      </c>
      <c r="E96">
        <v>0.48336699999999999</v>
      </c>
      <c r="F96">
        <v>0.59259099999999998</v>
      </c>
      <c r="G96">
        <v>0.94150500000000004</v>
      </c>
      <c r="H96">
        <v>1.066786</v>
      </c>
      <c r="I96">
        <v>1.352017</v>
      </c>
      <c r="J96">
        <v>1.477959</v>
      </c>
      <c r="K96">
        <v>1.6117669999999999</v>
      </c>
      <c r="L96">
        <v>1.690814</v>
      </c>
      <c r="M96">
        <v>1.7885549999999999</v>
      </c>
      <c r="N96">
        <v>1.845853</v>
      </c>
      <c r="O96">
        <v>1.8914169999999999</v>
      </c>
      <c r="P96">
        <v>1.92743</v>
      </c>
    </row>
    <row r="97" spans="1:16" x14ac:dyDescent="0.2">
      <c r="A97" s="3">
        <f t="shared" si="1"/>
        <v>1980</v>
      </c>
      <c r="B97">
        <v>8.4881665999999995E-2</v>
      </c>
      <c r="C97">
        <v>0.195868126</v>
      </c>
      <c r="D97">
        <v>0.30943599999999999</v>
      </c>
      <c r="E97">
        <v>0.56751600000000002</v>
      </c>
      <c r="F97">
        <v>0.73866699999999996</v>
      </c>
      <c r="G97">
        <v>0.85172300000000001</v>
      </c>
      <c r="H97">
        <v>1.1972640000000001</v>
      </c>
      <c r="I97">
        <v>1.3138300000000001</v>
      </c>
      <c r="J97">
        <v>1.5866229999999999</v>
      </c>
      <c r="K97">
        <v>1.6977420000000001</v>
      </c>
      <c r="L97">
        <v>1.8153980000000001</v>
      </c>
      <c r="M97">
        <v>1.8777759999999999</v>
      </c>
      <c r="N97">
        <v>1.9589240000000001</v>
      </c>
      <c r="O97">
        <v>2.0001289999999998</v>
      </c>
      <c r="P97">
        <v>2.030383</v>
      </c>
    </row>
    <row r="98" spans="1:16" x14ac:dyDescent="0.2">
      <c r="A98" s="3">
        <f t="shared" si="1"/>
        <v>1981</v>
      </c>
      <c r="B98">
        <v>8.4881665999999995E-2</v>
      </c>
      <c r="C98">
        <v>0.195868126</v>
      </c>
      <c r="D98">
        <v>0.29829</v>
      </c>
      <c r="E98">
        <v>0.499527</v>
      </c>
      <c r="F98">
        <v>0.76780899999999996</v>
      </c>
      <c r="G98">
        <v>0.94196500000000005</v>
      </c>
      <c r="H98">
        <v>1.0523750000000001</v>
      </c>
      <c r="I98">
        <v>1.391079</v>
      </c>
      <c r="J98">
        <v>1.497887</v>
      </c>
      <c r="K98">
        <v>1.7590509999999999</v>
      </c>
      <c r="L98">
        <v>1.857499</v>
      </c>
      <c r="M98">
        <v>1.9620770000000001</v>
      </c>
      <c r="N98">
        <v>2.0114369999999999</v>
      </c>
      <c r="O98">
        <v>2.0799590000000001</v>
      </c>
      <c r="P98">
        <v>2.1091530000000001</v>
      </c>
    </row>
    <row r="99" spans="1:16" x14ac:dyDescent="0.2">
      <c r="A99" s="3">
        <f t="shared" si="1"/>
        <v>1982</v>
      </c>
      <c r="B99">
        <v>8.4881665999999995E-2</v>
      </c>
      <c r="C99">
        <v>0.195868126</v>
      </c>
      <c r="D99">
        <v>0.28816000000000003</v>
      </c>
      <c r="E99">
        <v>0.42455599999999999</v>
      </c>
      <c r="F99">
        <v>0.63256900000000005</v>
      </c>
      <c r="G99">
        <v>0.90284799999999998</v>
      </c>
      <c r="H99">
        <v>1.0752470000000001</v>
      </c>
      <c r="I99">
        <v>1.1811149999999999</v>
      </c>
      <c r="J99">
        <v>1.5133380000000001</v>
      </c>
      <c r="K99">
        <v>1.6124210000000001</v>
      </c>
      <c r="L99">
        <v>1.8651679999999999</v>
      </c>
      <c r="M99">
        <v>1.9549289999999999</v>
      </c>
      <c r="N99">
        <v>2.0508600000000001</v>
      </c>
      <c r="O99">
        <v>2.0918329999999998</v>
      </c>
      <c r="P99">
        <v>2.152377</v>
      </c>
    </row>
    <row r="100" spans="1:16" x14ac:dyDescent="0.2">
      <c r="A100" s="3">
        <f t="shared" si="1"/>
        <v>1983</v>
      </c>
      <c r="B100">
        <v>8.4881665999999995E-2</v>
      </c>
      <c r="C100">
        <v>0.195868126</v>
      </c>
      <c r="D100">
        <v>0.33803499999999997</v>
      </c>
      <c r="E100">
        <v>0.465312</v>
      </c>
      <c r="F100">
        <v>0.61121599999999998</v>
      </c>
      <c r="G100">
        <v>0.82203000000000004</v>
      </c>
      <c r="H100">
        <v>1.089842</v>
      </c>
      <c r="I100">
        <v>1.25587</v>
      </c>
      <c r="J100">
        <v>1.3526450000000001</v>
      </c>
      <c r="K100">
        <v>1.674029</v>
      </c>
      <c r="L100">
        <v>1.761304</v>
      </c>
      <c r="M100">
        <v>2.0018630000000002</v>
      </c>
      <c r="N100">
        <v>2.0794920000000001</v>
      </c>
      <c r="O100">
        <v>2.1636570000000002</v>
      </c>
      <c r="P100">
        <v>2.1934369999999999</v>
      </c>
    </row>
    <row r="101" spans="1:16" x14ac:dyDescent="0.2">
      <c r="A101" s="3">
        <f t="shared" si="1"/>
        <v>1984</v>
      </c>
      <c r="B101">
        <v>8.4881665999999995E-2</v>
      </c>
      <c r="C101">
        <v>0.195868126</v>
      </c>
      <c r="D101">
        <v>0.33325199999999999</v>
      </c>
      <c r="E101">
        <v>0.43940000000000001</v>
      </c>
      <c r="F101">
        <v>0.57211699999999999</v>
      </c>
      <c r="G101">
        <v>0.71962400000000004</v>
      </c>
      <c r="H101">
        <v>0.92902700000000005</v>
      </c>
      <c r="I101">
        <v>1.1931940000000001</v>
      </c>
      <c r="J101">
        <v>1.3540179999999999</v>
      </c>
      <c r="K101">
        <v>1.444591</v>
      </c>
      <c r="L101">
        <v>1.7592190000000001</v>
      </c>
      <c r="M101">
        <v>1.8395189999999999</v>
      </c>
      <c r="N101">
        <v>2.073137</v>
      </c>
      <c r="O101">
        <v>2.144034</v>
      </c>
      <c r="P101">
        <v>2.221794</v>
      </c>
    </row>
    <row r="102" spans="1:16" x14ac:dyDescent="0.2">
      <c r="A102" s="3">
        <f t="shared" si="1"/>
        <v>1985</v>
      </c>
      <c r="B102">
        <v>8.4881665999999995E-2</v>
      </c>
      <c r="C102">
        <v>0.195868126</v>
      </c>
      <c r="D102">
        <v>0.36990499999999998</v>
      </c>
      <c r="E102">
        <v>0.47498000000000001</v>
      </c>
      <c r="F102">
        <v>0.58873399999999998</v>
      </c>
      <c r="G102">
        <v>0.723692</v>
      </c>
      <c r="H102">
        <v>0.86922699999999997</v>
      </c>
      <c r="I102">
        <v>1.0735319999999999</v>
      </c>
      <c r="J102">
        <v>1.3304240000000001</v>
      </c>
      <c r="K102">
        <v>1.482577</v>
      </c>
      <c r="L102">
        <v>1.5637030000000001</v>
      </c>
      <c r="M102">
        <v>1.868579</v>
      </c>
      <c r="N102">
        <v>1.9391750000000001</v>
      </c>
      <c r="O102">
        <v>2.1633779999999998</v>
      </c>
      <c r="P102">
        <v>2.22532</v>
      </c>
    </row>
    <row r="103" spans="1:16" x14ac:dyDescent="0.2">
      <c r="A103" s="3">
        <f t="shared" si="1"/>
        <v>1986</v>
      </c>
      <c r="B103">
        <v>8.4881665999999995E-2</v>
      </c>
      <c r="C103">
        <v>0.195868126</v>
      </c>
      <c r="D103">
        <v>0.30423099999999997</v>
      </c>
      <c r="E103">
        <v>0.439473</v>
      </c>
      <c r="F103">
        <v>0.54828200000000005</v>
      </c>
      <c r="G103">
        <v>0.66313599999999995</v>
      </c>
      <c r="H103">
        <v>0.797126</v>
      </c>
      <c r="I103">
        <v>0.94015800000000005</v>
      </c>
      <c r="J103">
        <v>1.1408929999999999</v>
      </c>
      <c r="K103">
        <v>1.3935280000000001</v>
      </c>
      <c r="L103">
        <v>1.5410440000000001</v>
      </c>
      <c r="M103">
        <v>1.617383</v>
      </c>
      <c r="N103">
        <v>1.9174960000000001</v>
      </c>
      <c r="O103">
        <v>1.9834700000000001</v>
      </c>
      <c r="P103">
        <v>2.2032790000000002</v>
      </c>
    </row>
    <row r="104" spans="1:16" x14ac:dyDescent="0.2">
      <c r="A104" s="3">
        <f t="shared" si="1"/>
        <v>1987</v>
      </c>
      <c r="B104">
        <v>8.4881665999999995E-2</v>
      </c>
      <c r="C104">
        <v>0.195868126</v>
      </c>
      <c r="D104">
        <v>0.34939900000000002</v>
      </c>
      <c r="E104">
        <v>0.40203</v>
      </c>
      <c r="F104">
        <v>0.54252100000000003</v>
      </c>
      <c r="G104">
        <v>0.65287700000000004</v>
      </c>
      <c r="H104">
        <v>0.76637</v>
      </c>
      <c r="I104">
        <v>0.89684200000000003</v>
      </c>
      <c r="J104">
        <v>1.034853</v>
      </c>
      <c r="K104">
        <v>1.2296050000000001</v>
      </c>
      <c r="L104">
        <v>1.4757210000000001</v>
      </c>
      <c r="M104">
        <v>1.6165080000000001</v>
      </c>
      <c r="N104">
        <v>1.68615</v>
      </c>
      <c r="O104">
        <v>1.9797670000000001</v>
      </c>
      <c r="P104">
        <v>2.0395620000000001</v>
      </c>
    </row>
    <row r="105" spans="1:16" x14ac:dyDescent="0.2">
      <c r="A105" s="3">
        <f t="shared" si="1"/>
        <v>1988</v>
      </c>
      <c r="B105">
        <v>8.4881665999999995E-2</v>
      </c>
      <c r="C105">
        <v>0.195868126</v>
      </c>
      <c r="D105">
        <v>0.32156800000000002</v>
      </c>
      <c r="E105">
        <v>0.43080099999999999</v>
      </c>
      <c r="F105">
        <v>0.48780099999999998</v>
      </c>
      <c r="G105">
        <v>0.62958000000000003</v>
      </c>
      <c r="H105">
        <v>0.73880199999999996</v>
      </c>
      <c r="I105">
        <v>0.84936699999999998</v>
      </c>
      <c r="J105">
        <v>0.97565999999999997</v>
      </c>
      <c r="K105">
        <v>1.108692</v>
      </c>
      <c r="L105">
        <v>1.298017</v>
      </c>
      <c r="M105">
        <v>1.5385329999999999</v>
      </c>
      <c r="N105">
        <v>1.673746</v>
      </c>
      <c r="O105">
        <v>1.737981</v>
      </c>
      <c r="P105">
        <v>2.0264540000000002</v>
      </c>
    </row>
    <row r="106" spans="1:16" x14ac:dyDescent="0.2">
      <c r="A106" s="3">
        <f t="shared" si="1"/>
        <v>1989</v>
      </c>
      <c r="B106">
        <v>8.4881665999999995E-2</v>
      </c>
      <c r="C106">
        <v>0.195868126</v>
      </c>
      <c r="D106">
        <v>0.275451</v>
      </c>
      <c r="E106">
        <v>0.41253499999999999</v>
      </c>
      <c r="F106">
        <v>0.52664999999999995</v>
      </c>
      <c r="G106">
        <v>0.58508800000000005</v>
      </c>
      <c r="H106">
        <v>0.72560100000000005</v>
      </c>
      <c r="I106">
        <v>0.83155100000000004</v>
      </c>
      <c r="J106">
        <v>0.93744700000000003</v>
      </c>
      <c r="K106">
        <v>1.0581750000000001</v>
      </c>
      <c r="L106">
        <v>1.1851430000000001</v>
      </c>
      <c r="M106">
        <v>1.368209</v>
      </c>
      <c r="N106">
        <v>1.602495</v>
      </c>
      <c r="O106">
        <v>1.7316659999999999</v>
      </c>
      <c r="P106">
        <v>1.790154</v>
      </c>
    </row>
    <row r="107" spans="1:16" x14ac:dyDescent="0.2">
      <c r="A107" s="3">
        <f t="shared" si="1"/>
        <v>1990</v>
      </c>
      <c r="B107">
        <v>8.4881665999999995E-2</v>
      </c>
      <c r="C107">
        <v>0.195868126</v>
      </c>
      <c r="D107">
        <v>0.28947000000000001</v>
      </c>
      <c r="E107">
        <v>0.42264800000000002</v>
      </c>
      <c r="F107">
        <v>0.567631</v>
      </c>
      <c r="G107">
        <v>0.68407399999999996</v>
      </c>
      <c r="H107">
        <v>0.74046400000000001</v>
      </c>
      <c r="I107">
        <v>0.87568199999999996</v>
      </c>
      <c r="J107">
        <v>0.97407600000000005</v>
      </c>
      <c r="K107">
        <v>1.0709660000000001</v>
      </c>
      <c r="L107">
        <v>1.1818820000000001</v>
      </c>
      <c r="M107">
        <v>1.2987230000000001</v>
      </c>
      <c r="N107">
        <v>1.4717100000000001</v>
      </c>
      <c r="O107">
        <v>1.6962189999999999</v>
      </c>
      <c r="P107">
        <v>1.8160890000000001</v>
      </c>
    </row>
    <row r="108" spans="1:16" x14ac:dyDescent="0.2">
      <c r="A108" s="3">
        <f t="shared" si="1"/>
        <v>1991</v>
      </c>
      <c r="B108">
        <v>8.4881665999999995E-2</v>
      </c>
      <c r="C108">
        <v>0.195868126</v>
      </c>
      <c r="D108">
        <f>ssbwt24.rep!B169</f>
        <v>0.30399500000000002</v>
      </c>
      <c r="E108">
        <f>ssbwt24.rep!C169</f>
        <v>0.454876</v>
      </c>
      <c r="F108">
        <f>ssbwt24.rep!D169</f>
        <v>0.59636999999999996</v>
      </c>
      <c r="G108">
        <f>ssbwt24.rep!E169</f>
        <v>0.743919</v>
      </c>
      <c r="H108">
        <f>ssbwt24.rep!F169</f>
        <v>0.85839399999999999</v>
      </c>
      <c r="I108">
        <f>ssbwt24.rep!G169</f>
        <v>0.90829300000000002</v>
      </c>
      <c r="J108">
        <f>ssbwt24.rep!H169</f>
        <v>1.035525</v>
      </c>
      <c r="K108">
        <f>ssbwt24.rep!I169</f>
        <v>1.1239589999999999</v>
      </c>
      <c r="L108">
        <f>ssbwt24.rep!J169</f>
        <v>1.2105319999999999</v>
      </c>
      <c r="M108">
        <f>ssbwt24.rep!K169</f>
        <v>1.310894</v>
      </c>
      <c r="N108">
        <f>ssbwt24.rep!L169</f>
        <v>1.417143</v>
      </c>
      <c r="O108">
        <f>ssbwt24.rep!M169</f>
        <v>1.58039</v>
      </c>
      <c r="P108">
        <f>ssbwt24.rep!N169</f>
        <v>1.79565</v>
      </c>
    </row>
    <row r="109" spans="1:16" x14ac:dyDescent="0.2">
      <c r="A109" s="3">
        <f t="shared" si="1"/>
        <v>1992</v>
      </c>
      <c r="B109">
        <v>8.4881665999999995E-2</v>
      </c>
      <c r="C109">
        <v>0.195868126</v>
      </c>
      <c r="D109">
        <f>ssbwt24.rep!B170</f>
        <v>0.34101300000000001</v>
      </c>
      <c r="E109">
        <f>ssbwt24.rep!C170</f>
        <v>0.39259100000000002</v>
      </c>
      <c r="F109">
        <f>ssbwt24.rep!D170</f>
        <v>0.54838399999999998</v>
      </c>
      <c r="G109">
        <f>ssbwt24.rep!E170</f>
        <v>0.691492</v>
      </c>
      <c r="H109">
        <f>ssbwt24.rep!F170</f>
        <v>0.83804100000000004</v>
      </c>
      <c r="I109">
        <f>ssbwt24.rep!G170</f>
        <v>0.94955599999999996</v>
      </c>
      <c r="J109">
        <f>ssbwt24.rep!H170</f>
        <v>0.99511300000000003</v>
      </c>
      <c r="K109">
        <f>ssbwt24.rep!I170</f>
        <v>1.117097</v>
      </c>
      <c r="L109">
        <f>ssbwt24.rep!J170</f>
        <v>1.1997599999999999</v>
      </c>
      <c r="M109">
        <f>ssbwt24.rep!K170</f>
        <v>1.2803359999999999</v>
      </c>
      <c r="N109">
        <f>ssbwt24.rep!L170</f>
        <v>1.374692</v>
      </c>
      <c r="O109">
        <f>ssbwt24.rep!M170</f>
        <v>1.4750859999999999</v>
      </c>
      <c r="P109">
        <f>ssbwt24.rep!N170</f>
        <v>1.6327370000000001</v>
      </c>
    </row>
    <row r="110" spans="1:16" x14ac:dyDescent="0.2">
      <c r="A110" s="3">
        <f t="shared" si="1"/>
        <v>1993</v>
      </c>
      <c r="B110">
        <v>8.4881665999999995E-2</v>
      </c>
      <c r="C110">
        <v>0.195868126</v>
      </c>
      <c r="D110">
        <f>ssbwt24.rep!B171</f>
        <v>0.39328999999999997</v>
      </c>
      <c r="E110">
        <f>ssbwt24.rep!C171</f>
        <v>0.51637599999999995</v>
      </c>
      <c r="F110">
        <f>ssbwt24.rep!D171</f>
        <v>0.57767900000000005</v>
      </c>
      <c r="G110">
        <f>ssbwt24.rep!E171</f>
        <v>0.73666600000000004</v>
      </c>
      <c r="H110">
        <f>ssbwt24.rep!F171</f>
        <v>0.87779300000000005</v>
      </c>
      <c r="I110">
        <f>ssbwt24.rep!G171</f>
        <v>1.0184850000000001</v>
      </c>
      <c r="J110">
        <f>ssbwt24.rep!H171</f>
        <v>1.121405</v>
      </c>
      <c r="K110">
        <f>ssbwt24.rep!I171</f>
        <v>1.1565730000000001</v>
      </c>
      <c r="L110">
        <f>ssbwt24.rep!J171</f>
        <v>1.267136</v>
      </c>
      <c r="M110">
        <f>ssbwt24.rep!K171</f>
        <v>1.3379270000000001</v>
      </c>
      <c r="N110">
        <f>ssbwt24.rep!L171</f>
        <v>1.4066149999999999</v>
      </c>
      <c r="O110">
        <f>ssbwt24.rep!M171</f>
        <v>1.489382</v>
      </c>
      <c r="P110">
        <f>ssbwt24.rep!N171</f>
        <v>1.5786990000000001</v>
      </c>
    </row>
    <row r="111" spans="1:16" x14ac:dyDescent="0.2">
      <c r="A111" s="3">
        <f t="shared" si="1"/>
        <v>1994</v>
      </c>
      <c r="B111">
        <v>8.4881665999999995E-2</v>
      </c>
      <c r="C111">
        <v>0.195868126</v>
      </c>
      <c r="D111">
        <f>ssbwt24.rep!B172</f>
        <v>0.36175499999999999</v>
      </c>
      <c r="E111">
        <f>ssbwt24.rep!C172</f>
        <v>0.53427500000000006</v>
      </c>
      <c r="F111">
        <f>ssbwt24.rep!D172</f>
        <v>0.66517899999999996</v>
      </c>
      <c r="G111">
        <f>ssbwt24.rep!E172</f>
        <v>0.72904899999999995</v>
      </c>
      <c r="H111">
        <f>ssbwt24.rep!F172</f>
        <v>0.88644400000000001</v>
      </c>
      <c r="I111">
        <f>ssbwt24.rep!G172</f>
        <v>1.0228630000000001</v>
      </c>
      <c r="J111">
        <f>ssbwt24.rep!H172</f>
        <v>1.156644</v>
      </c>
      <c r="K111">
        <f>ssbwt24.rep!I172</f>
        <v>1.251212</v>
      </c>
      <c r="L111">
        <f>ssbwt24.rep!J172</f>
        <v>1.277199</v>
      </c>
      <c r="M111">
        <f>ssbwt24.rep!K172</f>
        <v>1.3782160000000001</v>
      </c>
      <c r="N111">
        <f>ssbwt24.rep!L172</f>
        <v>1.439451</v>
      </c>
      <c r="O111">
        <f>ssbwt24.rep!M172</f>
        <v>1.498821</v>
      </c>
      <c r="P111">
        <f>ssbwt24.rep!N172</f>
        <v>1.5726830000000001</v>
      </c>
    </row>
    <row r="112" spans="1:16" x14ac:dyDescent="0.2">
      <c r="A112" s="3">
        <f t="shared" si="1"/>
        <v>1995</v>
      </c>
      <c r="B112">
        <v>8.4881665999999995E-2</v>
      </c>
      <c r="C112">
        <v>0.195868126</v>
      </c>
      <c r="D112">
        <f>ssbwt24.rep!B173</f>
        <v>0.31687599999999999</v>
      </c>
      <c r="E112">
        <f>ssbwt24.rep!C173</f>
        <v>0.47104099999999999</v>
      </c>
      <c r="F112">
        <f>ssbwt24.rep!D173</f>
        <v>0.64961999999999998</v>
      </c>
      <c r="G112">
        <f>ssbwt24.rep!E173</f>
        <v>0.78251499999999996</v>
      </c>
      <c r="H112">
        <f>ssbwt24.rep!F173</f>
        <v>0.84515099999999999</v>
      </c>
      <c r="I112">
        <f>ssbwt24.rep!G173</f>
        <v>0.99889600000000001</v>
      </c>
      <c r="J112">
        <f>ssbwt24.rep!H173</f>
        <v>1.129958</v>
      </c>
      <c r="K112">
        <f>ssbwt24.rep!I173</f>
        <v>1.2572650000000001</v>
      </c>
      <c r="L112">
        <f>ssbwt24.rep!J173</f>
        <v>1.344716</v>
      </c>
      <c r="M112">
        <f>ssbwt24.rep!K173</f>
        <v>1.3633029999999999</v>
      </c>
      <c r="N112">
        <f>ssbwt24.rep!L173</f>
        <v>1.4569129999999999</v>
      </c>
      <c r="O112">
        <f>ssbwt24.rep!M173</f>
        <v>1.5109250000000001</v>
      </c>
      <c r="P112">
        <f>ssbwt24.rep!N173</f>
        <v>1.5633919999999999</v>
      </c>
    </row>
    <row r="113" spans="1:16" x14ac:dyDescent="0.2">
      <c r="A113" s="3">
        <f t="shared" si="1"/>
        <v>1996</v>
      </c>
      <c r="B113">
        <v>8.4881665999999995E-2</v>
      </c>
      <c r="C113">
        <v>0.195868126</v>
      </c>
      <c r="D113">
        <f>ssbwt24.rep!B174</f>
        <v>0.33452999999999999</v>
      </c>
      <c r="E113">
        <f>ssbwt24.rep!C174</f>
        <v>0.39113799999999999</v>
      </c>
      <c r="F113">
        <f>ssbwt24.rep!D174</f>
        <v>0.54942000000000002</v>
      </c>
      <c r="G113">
        <f>ssbwt24.rep!E174</f>
        <v>0.729352</v>
      </c>
      <c r="H113">
        <f>ssbwt24.rep!F174</f>
        <v>0.86140799999999995</v>
      </c>
      <c r="I113">
        <f>ssbwt24.rep!G174</f>
        <v>0.92156400000000005</v>
      </c>
      <c r="J113">
        <f>ssbwt24.rep!H174</f>
        <v>1.071669</v>
      </c>
      <c r="K113">
        <f>ssbwt24.rep!I174</f>
        <v>1.198332</v>
      </c>
      <c r="L113">
        <f>ssbwt24.rep!J174</f>
        <v>1.3208029999999999</v>
      </c>
      <c r="M113">
        <f>ssbwt24.rep!K174</f>
        <v>1.4032260000000001</v>
      </c>
      <c r="N113">
        <f>ssbwt24.rep!L174</f>
        <v>1.416779</v>
      </c>
      <c r="O113">
        <f>ssbwt24.rep!M174</f>
        <v>1.5054810000000001</v>
      </c>
      <c r="P113">
        <f>ssbwt24.rep!N174</f>
        <v>1.554802</v>
      </c>
    </row>
    <row r="114" spans="1:16" x14ac:dyDescent="0.2">
      <c r="A114" s="3">
        <f t="shared" si="1"/>
        <v>1997</v>
      </c>
      <c r="B114">
        <v>8.4881665999999995E-2</v>
      </c>
      <c r="C114">
        <v>0.195868126</v>
      </c>
      <c r="D114">
        <f>ssbwt24.rep!B175</f>
        <v>0.35469299999999998</v>
      </c>
      <c r="E114">
        <f>ssbwt24.rep!C175</f>
        <v>0.444994</v>
      </c>
      <c r="F114">
        <f>ssbwt24.rep!D175</f>
        <v>0.50772700000000004</v>
      </c>
      <c r="G114">
        <f>ssbwt24.rep!E175</f>
        <v>0.66802099999999998</v>
      </c>
      <c r="H114">
        <f>ssbwt24.rep!F175</f>
        <v>0.84670599999999996</v>
      </c>
      <c r="I114">
        <f>ssbwt24.rep!G175</f>
        <v>0.97507299999999997</v>
      </c>
      <c r="J114">
        <f>ssbwt24.rep!H175</f>
        <v>1.029814</v>
      </c>
      <c r="K114">
        <f>ssbwt24.rep!I175</f>
        <v>1.1733750000000001</v>
      </c>
      <c r="L114">
        <f>ssbwt24.rep!J175</f>
        <v>1.292843</v>
      </c>
      <c r="M114">
        <f>ssbwt24.rep!K175</f>
        <v>1.4078360000000001</v>
      </c>
      <c r="N114">
        <f>ssbwt24.rep!L175</f>
        <v>1.4827710000000001</v>
      </c>
      <c r="O114">
        <f>ssbwt24.rep!M175</f>
        <v>1.4890239999999999</v>
      </c>
      <c r="P114">
        <f>ssbwt24.rep!N175</f>
        <v>1.570748</v>
      </c>
    </row>
    <row r="115" spans="1:16" x14ac:dyDescent="0.2">
      <c r="A115" s="3">
        <f t="shared" si="1"/>
        <v>1998</v>
      </c>
      <c r="B115">
        <v>8.4881665999999995E-2</v>
      </c>
      <c r="C115">
        <v>0.195868126</v>
      </c>
      <c r="D115">
        <f>ssbwt24.rep!B176</f>
        <v>0.31020399999999998</v>
      </c>
      <c r="E115">
        <f>ssbwt24.rep!C176</f>
        <v>0.40112999999999999</v>
      </c>
      <c r="F115">
        <f>ssbwt24.rep!D176</f>
        <v>0.49400500000000003</v>
      </c>
      <c r="G115">
        <f>ssbwt24.rep!E176</f>
        <v>0.55758399999999997</v>
      </c>
      <c r="H115">
        <f>ssbwt24.rep!F176</f>
        <v>0.71735400000000005</v>
      </c>
      <c r="I115">
        <f>ssbwt24.rep!G176</f>
        <v>0.89448799999999995</v>
      </c>
      <c r="J115">
        <f>ssbwt24.rep!H176</f>
        <v>1.020578</v>
      </c>
      <c r="K115">
        <f>ssbwt24.rep!I176</f>
        <v>1.072568</v>
      </c>
      <c r="L115">
        <f>ssbwt24.rep!J176</f>
        <v>1.213106</v>
      </c>
      <c r="M115">
        <f>ssbwt24.rep!K176</f>
        <v>1.3294299999999999</v>
      </c>
      <c r="N115">
        <f>ssbwt24.rep!L176</f>
        <v>1.4412750000000001</v>
      </c>
      <c r="O115">
        <f>ssbwt24.rep!M176</f>
        <v>1.5131410000000001</v>
      </c>
      <c r="P115">
        <f>ssbwt24.rep!N176</f>
        <v>1.5164610000000001</v>
      </c>
    </row>
    <row r="116" spans="1:16" x14ac:dyDescent="0.2">
      <c r="A116" s="3">
        <f t="shared" si="1"/>
        <v>1999</v>
      </c>
      <c r="B116">
        <v>8.4881665999999995E-2</v>
      </c>
      <c r="C116">
        <v>0.195868126</v>
      </c>
      <c r="D116">
        <f>ssbwt24.rep!B177</f>
        <v>0.32985700000000001</v>
      </c>
      <c r="E116">
        <f>ssbwt24.rep!C177</f>
        <v>0.43161100000000002</v>
      </c>
      <c r="F116">
        <f>ssbwt24.rep!D177</f>
        <v>0.52926899999999999</v>
      </c>
      <c r="G116">
        <f>ssbwt24.rep!E177</f>
        <v>0.62435600000000002</v>
      </c>
      <c r="H116">
        <f>ssbwt24.rep!F177</f>
        <v>0.68656399999999995</v>
      </c>
      <c r="I116">
        <f>ssbwt24.rep!G177</f>
        <v>0.842279</v>
      </c>
      <c r="J116">
        <f>ssbwt24.rep!H177</f>
        <v>1.0134620000000001</v>
      </c>
      <c r="K116">
        <f>ssbwt24.rep!I177</f>
        <v>1.13236</v>
      </c>
      <c r="L116">
        <f>ssbwt24.rep!J177</f>
        <v>1.1764429999999999</v>
      </c>
      <c r="M116">
        <f>ssbwt24.rep!K177</f>
        <v>1.3087610000000001</v>
      </c>
      <c r="N116">
        <f>ssbwt24.rep!L177</f>
        <v>1.416855</v>
      </c>
      <c r="O116">
        <f>ssbwt24.rep!M177</f>
        <v>1.5206770000000001</v>
      </c>
      <c r="P116">
        <f>ssbwt24.rep!N177</f>
        <v>1.5848739999999999</v>
      </c>
    </row>
    <row r="117" spans="1:16" x14ac:dyDescent="0.2">
      <c r="A117" s="3">
        <f t="shared" si="1"/>
        <v>2000</v>
      </c>
      <c r="B117">
        <v>8.4881665999999995E-2</v>
      </c>
      <c r="C117">
        <v>0.195868126</v>
      </c>
      <c r="D117">
        <f>ssbwt24.rep!B178</f>
        <v>0.30130200000000001</v>
      </c>
      <c r="E117">
        <f>ssbwt24.rep!C178</f>
        <v>0.40886</v>
      </c>
      <c r="F117">
        <f>ssbwt24.rep!D178</f>
        <v>0.51499499999999998</v>
      </c>
      <c r="G117">
        <f>ssbwt24.rep!E178</f>
        <v>0.61409199999999997</v>
      </c>
      <c r="H117">
        <f>ssbwt24.rep!F178</f>
        <v>0.70828599999999997</v>
      </c>
      <c r="I117">
        <f>ssbwt24.rep!G178</f>
        <v>0.76785599999999998</v>
      </c>
      <c r="J117">
        <f>ssbwt24.rep!H178</f>
        <v>0.91969800000000002</v>
      </c>
      <c r="K117">
        <f>ssbwt24.rep!I178</f>
        <v>1.086201</v>
      </c>
      <c r="L117">
        <f>ssbwt24.rep!J178</f>
        <v>1.199954</v>
      </c>
      <c r="M117">
        <f>ssbwt24.rep!K178</f>
        <v>1.2386889999999999</v>
      </c>
      <c r="N117">
        <f>ssbwt24.rep!L178</f>
        <v>1.3656509999999999</v>
      </c>
      <c r="O117">
        <f>ssbwt24.rep!M178</f>
        <v>1.4685250000000001</v>
      </c>
      <c r="P117">
        <f>ssbwt24.rep!N178</f>
        <v>1.567356</v>
      </c>
    </row>
    <row r="118" spans="1:16" x14ac:dyDescent="0.2">
      <c r="A118" s="3">
        <f t="shared" si="1"/>
        <v>2001</v>
      </c>
      <c r="B118">
        <v>8.4881665999999995E-2</v>
      </c>
      <c r="C118">
        <v>0.195868126</v>
      </c>
      <c r="D118">
        <f>ssbwt24.rep!B179</f>
        <v>0.33871499999999999</v>
      </c>
      <c r="E118">
        <f>ssbwt24.rep!C179</f>
        <v>0.45316699999999999</v>
      </c>
      <c r="F118">
        <f>ssbwt24.rep!D179</f>
        <v>0.56914600000000004</v>
      </c>
      <c r="G118">
        <f>ssbwt24.rep!E179</f>
        <v>0.67804699999999996</v>
      </c>
      <c r="H118">
        <f>ssbwt24.rep!F179</f>
        <v>0.77542900000000003</v>
      </c>
      <c r="I118">
        <f>ssbwt24.rep!G179</f>
        <v>0.86455199999999999</v>
      </c>
      <c r="J118">
        <f>ssbwt24.rep!H179</f>
        <v>0.91667699999999996</v>
      </c>
      <c r="K118">
        <f>ssbwt24.rep!I179</f>
        <v>1.059523</v>
      </c>
      <c r="L118">
        <f>ssbwt24.rep!J179</f>
        <v>1.216135</v>
      </c>
      <c r="M118">
        <f>ssbwt24.rep!K179</f>
        <v>1.319607</v>
      </c>
      <c r="N118">
        <f>ssbwt24.rep!L179</f>
        <v>1.348047</v>
      </c>
      <c r="O118">
        <f>ssbwt24.rep!M179</f>
        <v>1.4649730000000001</v>
      </c>
      <c r="P118">
        <f>ssbwt24.rep!N179</f>
        <v>1.558254</v>
      </c>
    </row>
    <row r="119" spans="1:16" x14ac:dyDescent="0.2">
      <c r="A119" s="3">
        <f t="shared" si="1"/>
        <v>2002</v>
      </c>
      <c r="B119">
        <v>8.4881665999999995E-2</v>
      </c>
      <c r="C119">
        <v>0.195868126</v>
      </c>
      <c r="D119">
        <f>ssbwt24.rep!B180</f>
        <v>0.33280100000000001</v>
      </c>
      <c r="E119">
        <f>ssbwt24.rep!C180</f>
        <v>0.44964199999999999</v>
      </c>
      <c r="F119">
        <f>ssbwt24.rep!D180</f>
        <v>0.570245</v>
      </c>
      <c r="G119">
        <f>ssbwt24.rep!E180</f>
        <v>0.68824399999999997</v>
      </c>
      <c r="H119">
        <f>ssbwt24.rep!F180</f>
        <v>0.79589200000000004</v>
      </c>
      <c r="I119">
        <f>ssbwt24.rep!G180</f>
        <v>0.88956999999999997</v>
      </c>
      <c r="J119">
        <f>ssbwt24.rep!H180</f>
        <v>0.97325499999999998</v>
      </c>
      <c r="K119">
        <f>ssbwt24.rep!I180</f>
        <v>1.01881</v>
      </c>
      <c r="L119">
        <f>ssbwt24.rep!J180</f>
        <v>1.154431</v>
      </c>
      <c r="M119">
        <f>ssbwt24.rep!K180</f>
        <v>1.3035330000000001</v>
      </c>
      <c r="N119">
        <f>ssbwt24.rep!L180</f>
        <v>1.399486</v>
      </c>
      <c r="O119">
        <f>ssbwt24.rep!M180</f>
        <v>1.4205950000000001</v>
      </c>
      <c r="P119">
        <f>ssbwt24.rep!N180</f>
        <v>1.5305139999999999</v>
      </c>
    </row>
    <row r="120" spans="1:16" x14ac:dyDescent="0.2">
      <c r="A120" s="3">
        <f t="shared" si="1"/>
        <v>2003</v>
      </c>
      <c r="B120">
        <v>8.4881665999999995E-2</v>
      </c>
      <c r="C120">
        <v>0.195868126</v>
      </c>
      <c r="D120">
        <f>ssbwt24.rep!B181</f>
        <v>0.34610200000000002</v>
      </c>
      <c r="E120">
        <f>ssbwt24.rep!C181</f>
        <v>0.44203599999999998</v>
      </c>
      <c r="F120">
        <f>ssbwt24.rep!D181</f>
        <v>0.56493400000000005</v>
      </c>
      <c r="G120">
        <f>ssbwt24.rep!E181</f>
        <v>0.68752599999999997</v>
      </c>
      <c r="H120">
        <f>ssbwt24.rep!F181</f>
        <v>0.80429200000000001</v>
      </c>
      <c r="I120">
        <f>ssbwt24.rep!G181</f>
        <v>0.90829199999999999</v>
      </c>
      <c r="J120">
        <f>ssbwt24.rep!H181</f>
        <v>0.99661500000000003</v>
      </c>
      <c r="K120">
        <f>ssbwt24.rep!I181</f>
        <v>1.0738289999999999</v>
      </c>
      <c r="L120">
        <f>ssbwt24.rep!J181</f>
        <v>1.112269</v>
      </c>
      <c r="M120">
        <f>ssbwt24.rep!K181</f>
        <v>1.2404949999999999</v>
      </c>
      <c r="N120">
        <f>ssbwt24.rep!L181</f>
        <v>1.382193</v>
      </c>
      <c r="O120">
        <f>ssbwt24.rep!M181</f>
        <v>1.470926</v>
      </c>
      <c r="P120">
        <f>ssbwt24.rep!N181</f>
        <v>1.485136</v>
      </c>
    </row>
    <row r="121" spans="1:16" x14ac:dyDescent="0.2">
      <c r="A121" s="3">
        <f t="shared" si="1"/>
        <v>2004</v>
      </c>
      <c r="B121">
        <v>8.4881665999999995E-2</v>
      </c>
      <c r="C121">
        <v>0.195868126</v>
      </c>
      <c r="D121">
        <f>ssbwt24.rep!B182</f>
        <v>0.33404899999999998</v>
      </c>
      <c r="E121">
        <f>ssbwt24.rep!C182</f>
        <v>0.49804300000000001</v>
      </c>
      <c r="F121">
        <f>ssbwt24.rep!D182</f>
        <v>0.60240199999999999</v>
      </c>
      <c r="G121">
        <f>ssbwt24.rep!E182</f>
        <v>0.72806700000000002</v>
      </c>
      <c r="H121">
        <f>ssbwt24.rep!F182</f>
        <v>0.84894400000000003</v>
      </c>
      <c r="I121">
        <f>ssbwt24.rep!G182</f>
        <v>0.96063500000000002</v>
      </c>
      <c r="J121">
        <f>ssbwt24.rep!H182</f>
        <v>1.0571870000000001</v>
      </c>
      <c r="K121">
        <f>ssbwt24.rep!I182</f>
        <v>1.1365099999999999</v>
      </c>
      <c r="L121">
        <f>ssbwt24.rep!J182</f>
        <v>1.2038279999999999</v>
      </c>
      <c r="M121">
        <f>ssbwt24.rep!K182</f>
        <v>1.2319819999999999</v>
      </c>
      <c r="N121">
        <f>ssbwt24.rep!L182</f>
        <v>1.3499080000000001</v>
      </c>
      <c r="O121">
        <f>ssbwt24.rep!M182</f>
        <v>1.4815640000000001</v>
      </c>
      <c r="P121">
        <f>ssbwt24.rep!N182</f>
        <v>1.5607009999999999</v>
      </c>
    </row>
    <row r="122" spans="1:16" x14ac:dyDescent="0.2">
      <c r="A122" s="3">
        <f t="shared" si="1"/>
        <v>2005</v>
      </c>
      <c r="B122">
        <v>8.4881665999999995E-2</v>
      </c>
      <c r="C122">
        <v>0.195868126</v>
      </c>
      <c r="D122">
        <f>ssbwt24.rep!B183</f>
        <v>0.27844999999999998</v>
      </c>
      <c r="E122">
        <f>ssbwt24.rep!C183</f>
        <v>0.40367199999999998</v>
      </c>
      <c r="F122">
        <f>ssbwt24.rep!D183</f>
        <v>0.57152700000000001</v>
      </c>
      <c r="G122">
        <f>ssbwt24.rep!E183</f>
        <v>0.67715400000000003</v>
      </c>
      <c r="H122">
        <f>ssbwt24.rep!F183</f>
        <v>0.802033</v>
      </c>
      <c r="I122">
        <f>ssbwt24.rep!G183</f>
        <v>0.92058399999999996</v>
      </c>
      <c r="J122">
        <f>ssbwt24.rep!H183</f>
        <v>1.0288619999999999</v>
      </c>
      <c r="K122">
        <f>ssbwt24.rep!I183</f>
        <v>1.1212899999999999</v>
      </c>
      <c r="L122">
        <f>ssbwt24.rep!J183</f>
        <v>1.196078</v>
      </c>
      <c r="M122">
        <f>ssbwt24.rep!K183</f>
        <v>1.258683</v>
      </c>
      <c r="N122">
        <f>ssbwt24.rep!L183</f>
        <v>1.282117</v>
      </c>
      <c r="O122">
        <f>ssbwt24.rep!M183</f>
        <v>1.395443</v>
      </c>
      <c r="P122">
        <f>ssbwt24.rep!N183</f>
        <v>1.5227010000000001</v>
      </c>
    </row>
    <row r="123" spans="1:16" x14ac:dyDescent="0.2">
      <c r="A123" s="3">
        <f t="shared" si="1"/>
        <v>2006</v>
      </c>
      <c r="B123">
        <v>8.4881665999999995E-2</v>
      </c>
      <c r="C123">
        <v>0.195868126</v>
      </c>
      <c r="D123">
        <f>ssbwt24.rep!B184</f>
        <v>0.308139</v>
      </c>
      <c r="E123">
        <f>ssbwt24.rep!C184</f>
        <v>0.443718</v>
      </c>
      <c r="F123">
        <f>ssbwt24.rep!D184</f>
        <v>0.57810399999999995</v>
      </c>
      <c r="G123">
        <f>ssbwt24.rep!E184</f>
        <v>0.748969</v>
      </c>
      <c r="H123">
        <f>ssbwt24.rep!F184</f>
        <v>0.85272999999999999</v>
      </c>
      <c r="I123">
        <f>ssbwt24.rep!G184</f>
        <v>0.97208899999999998</v>
      </c>
      <c r="J123">
        <f>ssbwt24.rep!H184</f>
        <v>1.0825389999999999</v>
      </c>
      <c r="K123">
        <f>ssbwt24.rep!I184</f>
        <v>1.181028</v>
      </c>
      <c r="L123">
        <f>ssbwt24.rep!J184</f>
        <v>1.262691</v>
      </c>
      <c r="M123">
        <f>ssbwt24.rep!K184</f>
        <v>1.3262910000000001</v>
      </c>
      <c r="N123">
        <f>ssbwt24.rep!L184</f>
        <v>1.3776930000000001</v>
      </c>
      <c r="O123">
        <f>ssbwt24.rep!M184</f>
        <v>1.390204</v>
      </c>
      <c r="P123">
        <f>ssbwt24.rep!N184</f>
        <v>1.4930909999999999</v>
      </c>
    </row>
    <row r="124" spans="1:16" x14ac:dyDescent="0.2">
      <c r="A124" s="3">
        <f t="shared" si="1"/>
        <v>2007</v>
      </c>
      <c r="B124">
        <v>8.4881665999999995E-2</v>
      </c>
      <c r="C124">
        <v>0.195868126</v>
      </c>
      <c r="D124">
        <f>ssbwt24.rep!B185</f>
        <v>0.30641600000000002</v>
      </c>
      <c r="E124">
        <f>ssbwt24.rep!C185</f>
        <v>0.49271999999999999</v>
      </c>
      <c r="F124">
        <f>ssbwt24.rep!D185</f>
        <v>0.63853499999999996</v>
      </c>
      <c r="G124">
        <f>ssbwt24.rep!E185</f>
        <v>0.77628200000000003</v>
      </c>
      <c r="H124">
        <f>ssbwt24.rep!F185</f>
        <v>0.94506299999999999</v>
      </c>
      <c r="I124">
        <f>ssbwt24.rep!G185</f>
        <v>1.042659</v>
      </c>
      <c r="J124">
        <f>ssbwt24.rep!H185</f>
        <v>1.1529700000000001</v>
      </c>
      <c r="K124">
        <f>ssbwt24.rep!I185</f>
        <v>1.2524869999999999</v>
      </c>
      <c r="L124">
        <f>ssbwt24.rep!J185</f>
        <v>1.3389530000000001</v>
      </c>
      <c r="M124">
        <f>ssbwt24.rep!K185</f>
        <v>1.40812</v>
      </c>
      <c r="N124">
        <f>ssbwt24.rep!L185</f>
        <v>1.4592080000000001</v>
      </c>
      <c r="O124">
        <f>ssbwt24.rep!M185</f>
        <v>1.4984109999999999</v>
      </c>
      <c r="P124">
        <f>ssbwt24.rep!N185</f>
        <v>1.4992639999999999</v>
      </c>
    </row>
    <row r="125" spans="1:16" x14ac:dyDescent="0.2">
      <c r="A125" s="3">
        <f t="shared" si="1"/>
        <v>2008</v>
      </c>
      <c r="B125">
        <v>8.4881665999999995E-2</v>
      </c>
      <c r="C125">
        <v>0.195868126</v>
      </c>
      <c r="D125">
        <f>ssbwt24.rep!B186</f>
        <v>0.30710300000000001</v>
      </c>
      <c r="E125">
        <f>ssbwt24.rep!C186</f>
        <v>0.45609699999999997</v>
      </c>
      <c r="F125">
        <f>ssbwt24.rep!D186</f>
        <v>0.65070099999999997</v>
      </c>
      <c r="G125">
        <f>ssbwt24.rep!E186</f>
        <v>0.79924099999999998</v>
      </c>
      <c r="H125">
        <f>ssbwt24.rep!F186</f>
        <v>0.93529799999999996</v>
      </c>
      <c r="I125">
        <f>ssbwt24.rep!G186</f>
        <v>1.0990800000000001</v>
      </c>
      <c r="J125">
        <f>ssbwt24.rep!H186</f>
        <v>1.1893389999999999</v>
      </c>
      <c r="K125">
        <f>ssbwt24.rep!I186</f>
        <v>1.2907839999999999</v>
      </c>
      <c r="L125">
        <f>ssbwt24.rep!J186</f>
        <v>1.380552</v>
      </c>
      <c r="M125">
        <f>ssbwt24.rep!K186</f>
        <v>1.456885</v>
      </c>
      <c r="N125">
        <f>ssbwt24.rep!L186</f>
        <v>1.515906</v>
      </c>
      <c r="O125">
        <f>ssbwt24.rep!M186</f>
        <v>1.5571010000000001</v>
      </c>
      <c r="P125">
        <f>ssbwt24.rep!N186</f>
        <v>1.5868500000000001</v>
      </c>
    </row>
    <row r="126" spans="1:16" x14ac:dyDescent="0.2">
      <c r="A126" s="3">
        <f t="shared" si="1"/>
        <v>2009</v>
      </c>
      <c r="B126">
        <v>8.4881665999999995E-2</v>
      </c>
      <c r="C126">
        <v>0.195868126</v>
      </c>
      <c r="D126">
        <f>ssbwt24.rep!B187</f>
        <v>0.35264299999999998</v>
      </c>
      <c r="E126">
        <f>ssbwt24.rep!C187</f>
        <v>0.53325699999999998</v>
      </c>
      <c r="F126">
        <f>ssbwt24.rep!D187</f>
        <v>0.69479199999999997</v>
      </c>
      <c r="G126">
        <f>ssbwt24.rep!E187</f>
        <v>0.89351400000000003</v>
      </c>
      <c r="H126">
        <f>ssbwt24.rep!F187</f>
        <v>1.039501</v>
      </c>
      <c r="I126">
        <f>ssbwt24.rep!G187</f>
        <v>1.168005</v>
      </c>
      <c r="J126">
        <f>ssbwt24.rep!H187</f>
        <v>1.3207009999999999</v>
      </c>
      <c r="K126">
        <f>ssbwt24.rep!I187</f>
        <v>1.397564</v>
      </c>
      <c r="L126">
        <f>ssbwt24.rep!J187</f>
        <v>1.4842789999999999</v>
      </c>
      <c r="M126">
        <f>ssbwt24.rep!K187</f>
        <v>1.5587359999999999</v>
      </c>
      <c r="N126">
        <f>ssbwt24.rep!L187</f>
        <v>1.619739</v>
      </c>
      <c r="O126">
        <f>ssbwt24.rep!M187</f>
        <v>1.6638139999999999</v>
      </c>
      <c r="P126">
        <f>ssbwt24.rep!N187</f>
        <v>1.6907239999999999</v>
      </c>
    </row>
    <row r="127" spans="1:16" x14ac:dyDescent="0.2">
      <c r="A127" s="3">
        <f t="shared" si="1"/>
        <v>2010</v>
      </c>
      <c r="B127">
        <v>8.4881665999999995E-2</v>
      </c>
      <c r="C127">
        <v>0.195868126</v>
      </c>
      <c r="D127">
        <f>ssbwt24.rep!B188</f>
        <v>0.26981699999999997</v>
      </c>
      <c r="E127">
        <f>ssbwt24.rep!C188</f>
        <v>0.44695499999999999</v>
      </c>
      <c r="F127">
        <f>ssbwt24.rep!D188</f>
        <v>0.632799</v>
      </c>
      <c r="G127">
        <f>ssbwt24.rep!E188</f>
        <v>0.79605099999999995</v>
      </c>
      <c r="H127">
        <f>ssbwt24.rep!F188</f>
        <v>0.99370899999999995</v>
      </c>
      <c r="I127">
        <f>ssbwt24.rep!G188</f>
        <v>1.1365460000000001</v>
      </c>
      <c r="J127">
        <f>ssbwt24.rep!H188</f>
        <v>1.260427</v>
      </c>
      <c r="K127">
        <f>ssbwt24.rep!I188</f>
        <v>1.4075359999999999</v>
      </c>
      <c r="L127">
        <f>ssbwt24.rep!J188</f>
        <v>1.478256</v>
      </c>
      <c r="M127">
        <f>ssbwt24.rep!K188</f>
        <v>1.558586</v>
      </c>
      <c r="N127">
        <f>ssbwt24.rep!L188</f>
        <v>1.6266499999999999</v>
      </c>
      <c r="O127">
        <f>ssbwt24.rep!M188</f>
        <v>1.6814199999999999</v>
      </c>
      <c r="P127">
        <f>ssbwt24.rep!N188</f>
        <v>1.719538</v>
      </c>
    </row>
    <row r="128" spans="1:16" x14ac:dyDescent="0.2">
      <c r="A128" s="3">
        <f t="shared" si="1"/>
        <v>2011</v>
      </c>
      <c r="B128">
        <v>8.4881665999999995E-2</v>
      </c>
      <c r="C128">
        <v>0.195868126</v>
      </c>
      <c r="D128">
        <f>ssbwt24.rep!B189</f>
        <v>0.24698800000000001</v>
      </c>
      <c r="E128">
        <f>ssbwt24.rep!C189</f>
        <v>0.431149</v>
      </c>
      <c r="F128">
        <f>ssbwt24.rep!D189</f>
        <v>0.61723300000000003</v>
      </c>
      <c r="G128">
        <f>ssbwt24.rep!E189</f>
        <v>0.80601500000000004</v>
      </c>
      <c r="H128">
        <f>ssbwt24.rep!F189</f>
        <v>0.96744600000000003</v>
      </c>
      <c r="I128">
        <f>ssbwt24.rep!G189</f>
        <v>1.1597150000000001</v>
      </c>
      <c r="J128">
        <f>ssbwt24.rep!H189</f>
        <v>1.2946439999999999</v>
      </c>
      <c r="K128">
        <f>ssbwt24.rep!I189</f>
        <v>1.408968</v>
      </c>
      <c r="L128">
        <f>ssbwt24.rep!J189</f>
        <v>1.545569</v>
      </c>
      <c r="M128">
        <f>ssbwt24.rep!K189</f>
        <v>1.605367</v>
      </c>
      <c r="N128">
        <f>ssbwt24.rep!L189</f>
        <v>1.6747609999999999</v>
      </c>
      <c r="O128">
        <f>ssbwt24.rep!M189</f>
        <v>1.7321629999999999</v>
      </c>
      <c r="P128">
        <f>ssbwt24.rep!N189</f>
        <v>1.776743</v>
      </c>
    </row>
    <row r="129" spans="1:62" x14ac:dyDescent="0.2">
      <c r="A129" s="3">
        <f t="shared" si="1"/>
        <v>2012</v>
      </c>
      <c r="B129">
        <v>8.4881665999999995E-2</v>
      </c>
      <c r="C129">
        <v>0.195868126</v>
      </c>
      <c r="D129">
        <f>ssbwt24.rep!B190</f>
        <v>0.27789999999999998</v>
      </c>
      <c r="E129">
        <f>ssbwt24.rep!C190</f>
        <v>0.39443800000000001</v>
      </c>
      <c r="F129">
        <f>ssbwt24.rep!D190</f>
        <v>0.58677500000000005</v>
      </c>
      <c r="G129">
        <f>ssbwt24.rep!E190</f>
        <v>0.77554500000000004</v>
      </c>
      <c r="H129">
        <f>ssbwt24.rep!F190</f>
        <v>0.96266200000000002</v>
      </c>
      <c r="I129">
        <f>ssbwt24.rep!G190</f>
        <v>1.1191679999999999</v>
      </c>
      <c r="J129">
        <f>ssbwt24.rep!H190</f>
        <v>1.304209</v>
      </c>
      <c r="K129">
        <f>ssbwt24.rep!I190</f>
        <v>1.430404</v>
      </c>
      <c r="L129">
        <f>ssbwt24.rep!J190</f>
        <v>1.5351250000000001</v>
      </c>
      <c r="M129">
        <f>ssbwt24.rep!K190</f>
        <v>1.6617440000000001</v>
      </c>
      <c r="N129">
        <f>ssbwt24.rep!L190</f>
        <v>1.711546</v>
      </c>
      <c r="O129">
        <f>ssbwt24.rep!M190</f>
        <v>1.771196</v>
      </c>
      <c r="P129">
        <f>ssbwt24.rep!N190</f>
        <v>1.8192839999999999</v>
      </c>
    </row>
    <row r="130" spans="1:62" x14ac:dyDescent="0.2">
      <c r="A130" s="3">
        <f t="shared" si="1"/>
        <v>2013</v>
      </c>
      <c r="B130">
        <v>8.4881665999999995E-2</v>
      </c>
      <c r="C130">
        <v>0.195868126</v>
      </c>
      <c r="D130">
        <f>ssbwt24.rep!B191</f>
        <v>0.34531600000000001</v>
      </c>
      <c r="E130">
        <f>ssbwt24.rep!C191</f>
        <v>0.43754799999999999</v>
      </c>
      <c r="F130">
        <f>ssbwt24.rep!D191</f>
        <v>0.56294</v>
      </c>
      <c r="G130">
        <f>ssbwt24.rep!E191</f>
        <v>0.75818399999999997</v>
      </c>
      <c r="H130">
        <f>ssbwt24.rep!F191</f>
        <v>0.94515099999999996</v>
      </c>
      <c r="I130">
        <f>ssbwt24.rep!G191</f>
        <v>1.1269359999999999</v>
      </c>
      <c r="J130">
        <f>ssbwt24.rep!H191</f>
        <v>1.275617</v>
      </c>
      <c r="K130">
        <f>ssbwt24.rep!I191</f>
        <v>1.451201</v>
      </c>
      <c r="L130">
        <f>ssbwt24.rep!J191</f>
        <v>1.5669979999999999</v>
      </c>
      <c r="M130">
        <f>ssbwt24.rep!K191</f>
        <v>1.6609100000000001</v>
      </c>
      <c r="N130">
        <f>ssbwt24.rep!L191</f>
        <v>1.776707</v>
      </c>
      <c r="O130">
        <f>ssbwt24.rep!M191</f>
        <v>1.8159590000000001</v>
      </c>
      <c r="P130">
        <f>ssbwt24.rep!N191</f>
        <v>1.865524</v>
      </c>
    </row>
    <row r="131" spans="1:62" x14ac:dyDescent="0.2">
      <c r="A131" s="3">
        <f t="shared" si="1"/>
        <v>2014</v>
      </c>
      <c r="B131">
        <v>8.4881665999999995E-2</v>
      </c>
      <c r="C131">
        <v>0.195868126</v>
      </c>
      <c r="D131">
        <f>ssbwt24.rep!B192</f>
        <v>0.411665</v>
      </c>
      <c r="E131">
        <f>ssbwt24.rep!C192</f>
        <v>0.48963000000000001</v>
      </c>
      <c r="F131">
        <f>ssbwt24.rep!D192</f>
        <v>0.58986499999999997</v>
      </c>
      <c r="G131">
        <f>ssbwt24.rep!E192</f>
        <v>0.71788399999999997</v>
      </c>
      <c r="H131">
        <f>ssbwt24.rep!F192</f>
        <v>0.91149899999999995</v>
      </c>
      <c r="I131">
        <f>ssbwt24.rep!G192</f>
        <v>1.0936459999999999</v>
      </c>
      <c r="J131">
        <f>ssbwt24.rep!H192</f>
        <v>1.268357</v>
      </c>
      <c r="K131">
        <f>ssbwt24.rep!I192</f>
        <v>1.4084890000000001</v>
      </c>
      <c r="L131">
        <f>ssbwt24.rep!J192</f>
        <v>1.574675</v>
      </c>
      <c r="M131">
        <f>ssbwt24.rep!K192</f>
        <v>1.680701</v>
      </c>
      <c r="N131">
        <f>ssbwt24.rep!L192</f>
        <v>1.764831</v>
      </c>
      <c r="O131">
        <f>ssbwt24.rep!M192</f>
        <v>1.8710899999999999</v>
      </c>
      <c r="P131">
        <f>ssbwt24.rep!N192</f>
        <v>1.901227</v>
      </c>
    </row>
    <row r="132" spans="1:62" x14ac:dyDescent="0.2">
      <c r="A132" s="3">
        <f t="shared" si="1"/>
        <v>2015</v>
      </c>
      <c r="B132">
        <v>8.4881665999999995E-2</v>
      </c>
      <c r="C132">
        <v>0.195868126</v>
      </c>
      <c r="D132">
        <f>ssbwt24.rep!B193</f>
        <v>0.37410199999999999</v>
      </c>
      <c r="E132">
        <f>ssbwt24.rep!C193</f>
        <v>0.44882699999999998</v>
      </c>
      <c r="F132">
        <f>ssbwt24.rep!D193</f>
        <v>0.52885300000000002</v>
      </c>
      <c r="G132">
        <f>ssbwt24.rep!E193</f>
        <v>0.62976500000000002</v>
      </c>
      <c r="H132">
        <f>ssbwt24.rep!F193</f>
        <v>0.75736499999999995</v>
      </c>
      <c r="I132">
        <f>ssbwt24.rep!G193</f>
        <v>0.949739</v>
      </c>
      <c r="J132">
        <f>ssbwt24.rep!H193</f>
        <v>1.130064</v>
      </c>
      <c r="K132">
        <f>ssbwt24.rep!I193</f>
        <v>1.3025739999999999</v>
      </c>
      <c r="L132">
        <f>ssbwt24.rep!J193</f>
        <v>1.440285</v>
      </c>
      <c r="M132">
        <f>ssbwt24.rep!K193</f>
        <v>1.603955</v>
      </c>
      <c r="N132">
        <f>ssbwt24.rep!L193</f>
        <v>1.707462</v>
      </c>
      <c r="O132">
        <f>ssbwt24.rep!M193</f>
        <v>1.7891360000000001</v>
      </c>
      <c r="P132">
        <f>ssbwt24.rep!N193</f>
        <v>1.8930480000000001</v>
      </c>
    </row>
    <row r="133" spans="1:62" x14ac:dyDescent="0.2">
      <c r="A133" s="3">
        <f t="shared" si="1"/>
        <v>2016</v>
      </c>
      <c r="B133">
        <v>8.4881665999999995E-2</v>
      </c>
      <c r="C133">
        <v>0.195868126</v>
      </c>
      <c r="D133">
        <f>ssbwt24.rep!B194</f>
        <v>0.30038199999999998</v>
      </c>
      <c r="E133">
        <f>ssbwt24.rep!C194</f>
        <v>0.43488399999999999</v>
      </c>
      <c r="F133">
        <f>ssbwt24.rep!D194</f>
        <v>0.51297999999999999</v>
      </c>
      <c r="G133">
        <f>ssbwt24.rep!E194</f>
        <v>0.594113</v>
      </c>
      <c r="H133">
        <f>ssbwt24.rep!F194</f>
        <v>0.69433800000000001</v>
      </c>
      <c r="I133">
        <f>ssbwt24.rep!G194</f>
        <v>0.81990799999999997</v>
      </c>
      <c r="J133">
        <f>ssbwt24.rep!H194</f>
        <v>1.0093019999999999</v>
      </c>
      <c r="K133">
        <f>ssbwt24.rep!I194</f>
        <v>1.1860269999999999</v>
      </c>
      <c r="L133">
        <f>ssbwt24.rep!J194</f>
        <v>1.3545780000000001</v>
      </c>
      <c r="M133">
        <f>ssbwt24.rep!K194</f>
        <v>1.488175</v>
      </c>
      <c r="N133">
        <f>ssbwt24.rep!L194</f>
        <v>1.647724</v>
      </c>
      <c r="O133">
        <f>ssbwt24.rep!M194</f>
        <v>1.747214</v>
      </c>
      <c r="P133">
        <f>ssbwt24.rep!N194</f>
        <v>1.825048</v>
      </c>
    </row>
    <row r="134" spans="1:62" x14ac:dyDescent="0.2">
      <c r="A134" s="3">
        <f t="shared" si="1"/>
        <v>2017</v>
      </c>
      <c r="B134">
        <v>8.4881665999999995E-2</v>
      </c>
      <c r="C134">
        <v>0.195868126</v>
      </c>
      <c r="D134">
        <f>ssbwt24.rep!B195</f>
        <v>0.33590100000000001</v>
      </c>
      <c r="E134">
        <f>ssbwt24.rep!C195</f>
        <v>0.41707899999999998</v>
      </c>
      <c r="F134">
        <f>ssbwt24.rep!D195</f>
        <v>0.55805199999999999</v>
      </c>
      <c r="G134">
        <f>ssbwt24.rep!E195</f>
        <v>0.63827299999999998</v>
      </c>
      <c r="H134">
        <f>ssbwt24.rep!F195</f>
        <v>0.71808899999999998</v>
      </c>
      <c r="I134">
        <f>ssbwt24.rep!G195</f>
        <v>0.81441600000000003</v>
      </c>
      <c r="J134">
        <f>ssbwt24.rep!H195</f>
        <v>0.93426600000000004</v>
      </c>
      <c r="K134">
        <f>ssbwt24.rep!I195</f>
        <v>1.1167480000000001</v>
      </c>
      <c r="L134">
        <f>ssbwt24.rep!J195</f>
        <v>1.2858719999999999</v>
      </c>
      <c r="M134">
        <f>ssbwt24.rep!K195</f>
        <v>1.4465220000000001</v>
      </c>
      <c r="N134">
        <f>ssbwt24.rep!L195</f>
        <v>1.572208</v>
      </c>
      <c r="O134">
        <f>ssbwt24.rep!M195</f>
        <v>1.724045</v>
      </c>
      <c r="P134">
        <f>ssbwt24.rep!N195</f>
        <v>1.8161639999999999</v>
      </c>
    </row>
    <row r="135" spans="1:62" x14ac:dyDescent="0.2">
      <c r="A135" s="3">
        <f t="shared" si="1"/>
        <v>2018</v>
      </c>
      <c r="B135">
        <v>8.4881665999999995E-2</v>
      </c>
      <c r="C135">
        <v>0.195868126</v>
      </c>
      <c r="D135">
        <f>ssbwt24.rep!B196</f>
        <v>0.36114200000000002</v>
      </c>
      <c r="E135">
        <f>ssbwt24.rep!C196</f>
        <v>0.43115700000000001</v>
      </c>
      <c r="F135">
        <f>ssbwt24.rep!D196</f>
        <v>0.51761800000000002</v>
      </c>
      <c r="G135">
        <f>ssbwt24.rep!E196</f>
        <v>0.66032500000000005</v>
      </c>
      <c r="H135">
        <f>ssbwt24.rep!F196</f>
        <v>0.73947099999999999</v>
      </c>
      <c r="I135">
        <f>ssbwt24.rep!G196</f>
        <v>0.81610499999999997</v>
      </c>
      <c r="J135">
        <f>ssbwt24.rep!H196</f>
        <v>0.90776299999999999</v>
      </c>
      <c r="K135">
        <f>ssbwt24.rep!I196</f>
        <v>1.021971</v>
      </c>
      <c r="L135">
        <f>ssbwt24.rep!J196</f>
        <v>1.198248</v>
      </c>
      <c r="M135">
        <f>ssbwt24.rep!K196</f>
        <v>1.3609230000000001</v>
      </c>
      <c r="N135">
        <f>ssbwt24.rep!L196</f>
        <v>1.515117</v>
      </c>
      <c r="O135">
        <f>ssbwt24.rep!M196</f>
        <v>1.6345069999999999</v>
      </c>
      <c r="P135">
        <f>ssbwt24.rep!N196</f>
        <v>1.780327</v>
      </c>
    </row>
    <row r="136" spans="1:62" x14ac:dyDescent="0.2">
      <c r="A136" s="3">
        <f t="shared" si="1"/>
        <v>2019</v>
      </c>
      <c r="B136">
        <v>8.4881665999999995E-2</v>
      </c>
      <c r="C136">
        <v>0.195868126</v>
      </c>
      <c r="D136">
        <f>ssbwt24.rep!B197</f>
        <v>0.434892</v>
      </c>
      <c r="E136">
        <f>ssbwt24.rep!C197</f>
        <v>0.54907399999999995</v>
      </c>
      <c r="F136">
        <f>ssbwt24.rep!D197</f>
        <v>0.62951000000000001</v>
      </c>
      <c r="G136">
        <f>ssbwt24.rep!E197</f>
        <v>0.71939299999999995</v>
      </c>
      <c r="H136">
        <f>ssbwt24.rep!F197</f>
        <v>0.85997900000000005</v>
      </c>
      <c r="I136">
        <f>ssbwt24.rep!G197</f>
        <v>0.93284800000000001</v>
      </c>
      <c r="J136">
        <f>ssbwt24.rep!H197</f>
        <v>1.00027</v>
      </c>
      <c r="K136">
        <f>ssbwt24.rep!I197</f>
        <v>1.0807960000000001</v>
      </c>
      <c r="L136">
        <f>ssbwt24.rep!J197</f>
        <v>1.182763</v>
      </c>
      <c r="M136">
        <f>ssbwt24.rep!K197</f>
        <v>1.346317</v>
      </c>
      <c r="N136">
        <f>ssbwt24.rep!L197</f>
        <v>1.4962530000000001</v>
      </c>
      <c r="O136">
        <f>ssbwt24.rep!M197</f>
        <v>1.6380269999999999</v>
      </c>
      <c r="P136">
        <f>ssbwt24.rep!N197</f>
        <v>1.745547</v>
      </c>
    </row>
    <row r="137" spans="1:62" x14ac:dyDescent="0.2">
      <c r="A137" s="3">
        <f t="shared" si="1"/>
        <v>2020</v>
      </c>
      <c r="B137">
        <v>8.4881665999999995E-2</v>
      </c>
      <c r="C137">
        <v>0.195868126</v>
      </c>
      <c r="D137">
        <f>ssbwt24.rep!B198</f>
        <v>0.36076999999999998</v>
      </c>
      <c r="E137">
        <f>ssbwt24.rep!C198</f>
        <v>0.485898</v>
      </c>
      <c r="F137">
        <f>ssbwt24.rep!D198</f>
        <v>0.602908</v>
      </c>
      <c r="G137">
        <f>ssbwt24.rep!E198</f>
        <v>0.68427300000000002</v>
      </c>
      <c r="H137">
        <f>ssbwt24.rep!F198</f>
        <v>0.77358000000000005</v>
      </c>
      <c r="I137">
        <f>ssbwt24.rep!G198</f>
        <v>0.912462</v>
      </c>
      <c r="J137">
        <f>ssbwt24.rep!H198</f>
        <v>0.98283100000000001</v>
      </c>
      <c r="K137">
        <f>ssbwt24.rep!I198</f>
        <v>1.047231</v>
      </c>
      <c r="L137">
        <f>ssbwt24.rep!J198</f>
        <v>1.124436</v>
      </c>
      <c r="M137">
        <f>ssbwt24.rep!K198</f>
        <v>1.2229490000000001</v>
      </c>
      <c r="N137">
        <f>ssbwt24.rep!L198</f>
        <v>1.383046</v>
      </c>
      <c r="O137">
        <f>ssbwt24.rep!M198</f>
        <v>1.5296110000000001</v>
      </c>
      <c r="P137">
        <f>ssbwt24.rep!N198</f>
        <v>1.6681630000000001</v>
      </c>
    </row>
    <row r="138" spans="1:62" x14ac:dyDescent="0.2">
      <c r="A138" s="3">
        <f t="shared" si="1"/>
        <v>2021</v>
      </c>
      <c r="B138">
        <v>8.4881665999999995E-2</v>
      </c>
      <c r="C138">
        <v>0.195868126</v>
      </c>
      <c r="D138">
        <f>ssbwt24.rep!B199</f>
        <v>0.30450700000000003</v>
      </c>
      <c r="E138">
        <f>ssbwt24.rep!C199</f>
        <v>0.41280600000000001</v>
      </c>
      <c r="F138">
        <f>ssbwt24.rep!D199</f>
        <v>0.54081900000000005</v>
      </c>
      <c r="G138">
        <f>ssbwt24.rep!E199</f>
        <v>0.65877699999999995</v>
      </c>
      <c r="H138">
        <f>ssbwt24.rep!F199</f>
        <v>0.73955400000000004</v>
      </c>
      <c r="I138">
        <f>ssbwt24.rep!G199</f>
        <v>0.82712300000000005</v>
      </c>
      <c r="J138">
        <f>ssbwt24.rep!H199</f>
        <v>0.96345499999999995</v>
      </c>
      <c r="K138">
        <f>ssbwt24.rep!I199</f>
        <v>1.0307409999999999</v>
      </c>
      <c r="L138">
        <f>ssbwt24.rep!J199</f>
        <v>1.091753</v>
      </c>
      <c r="M138">
        <f>ssbwt24.rep!K199</f>
        <v>1.1654340000000001</v>
      </c>
      <c r="N138">
        <f>ssbwt24.rep!L199</f>
        <v>1.2604200000000001</v>
      </c>
      <c r="O138">
        <f>ssbwt24.rep!M199</f>
        <v>1.4170780000000001</v>
      </c>
      <c r="P138">
        <f>ssbwt24.rep!N199</f>
        <v>1.560357</v>
      </c>
    </row>
    <row r="139" spans="1:62" x14ac:dyDescent="0.2">
      <c r="A139" s="3">
        <f t="shared" si="1"/>
        <v>2022</v>
      </c>
      <c r="B139">
        <v>8.4881665999999995E-2</v>
      </c>
      <c r="C139">
        <v>0.195868126</v>
      </c>
      <c r="D139">
        <f>ssbwt24.rep!B200</f>
        <v>0.36486499999999999</v>
      </c>
      <c r="E139">
        <f>ssbwt24.rep!C200</f>
        <v>0.44442399999999999</v>
      </c>
      <c r="F139">
        <f>ssbwt24.rep!D200</f>
        <v>0.56048200000000004</v>
      </c>
      <c r="G139">
        <f>ssbwt24.rep!E200</f>
        <v>0.69104299999999996</v>
      </c>
      <c r="H139">
        <f>ssbwt24.rep!F200</f>
        <v>0.80742100000000006</v>
      </c>
      <c r="I139">
        <f>ssbwt24.rep!G200</f>
        <v>0.88352600000000003</v>
      </c>
      <c r="J139">
        <f>ssbwt24.rep!H200</f>
        <v>0.96423599999999998</v>
      </c>
      <c r="K139">
        <f>ssbwt24.rep!I200</f>
        <v>1.0922799999999999</v>
      </c>
      <c r="L139">
        <f>ssbwt24.rep!J200</f>
        <v>1.1504529999999999</v>
      </c>
      <c r="M139">
        <f>ssbwt24.rep!K200</f>
        <v>1.2019919999999999</v>
      </c>
      <c r="N139">
        <f>ssbwt24.rep!L200</f>
        <v>1.266189</v>
      </c>
      <c r="O139">
        <f>ssbwt24.rep!M200</f>
        <v>1.351928</v>
      </c>
      <c r="P139">
        <f>ssbwt24.rep!N200</f>
        <v>1.4997480000000001</v>
      </c>
    </row>
    <row r="140" spans="1:62" x14ac:dyDescent="0.2">
      <c r="A140" s="3">
        <f t="shared" si="1"/>
        <v>2023</v>
      </c>
      <c r="B140">
        <v>8.4881665999999995E-2</v>
      </c>
      <c r="C140">
        <v>0.195868126</v>
      </c>
      <c r="D140">
        <f>ssbwt24.rep!B201</f>
        <v>0.34967300000000001</v>
      </c>
      <c r="E140">
        <f>ssbwt24.rep!C201</f>
        <v>0.42628899999999997</v>
      </c>
      <c r="F140">
        <f>ssbwt24.rep!D201</f>
        <v>0.50925500000000001</v>
      </c>
      <c r="G140">
        <f>ssbwt24.rep!E201</f>
        <v>0.62643099999999996</v>
      </c>
      <c r="H140">
        <f>ssbwt24.rep!F201</f>
        <v>0.75629900000000005</v>
      </c>
      <c r="I140">
        <f>ssbwt24.rep!G201</f>
        <v>0.87062499999999998</v>
      </c>
      <c r="J140">
        <f>ssbwt24.rep!H201</f>
        <v>0.94371899999999997</v>
      </c>
      <c r="K140">
        <f>ssbwt24.rep!I201</f>
        <v>1.020791</v>
      </c>
      <c r="L140">
        <f>ssbwt24.rep!J201</f>
        <v>1.1448339999999999</v>
      </c>
      <c r="M140">
        <f>ssbwt24.rep!K201</f>
        <v>1.1988490000000001</v>
      </c>
      <c r="N140">
        <f>ssbwt24.rep!L201</f>
        <v>1.246224</v>
      </c>
      <c r="O140">
        <f>ssbwt24.rep!M201</f>
        <v>1.3063610000000001</v>
      </c>
      <c r="P140">
        <f>ssbwt24.rep!N201</f>
        <v>1.3882209999999999</v>
      </c>
    </row>
    <row r="141" spans="1:62" x14ac:dyDescent="0.2">
      <c r="A141" s="3">
        <f t="shared" si="1"/>
        <v>2024</v>
      </c>
      <c r="B141">
        <v>8.4881665999999995E-2</v>
      </c>
      <c r="C141">
        <v>0.195868126</v>
      </c>
      <c r="D141" s="2">
        <f>ssbwt24.rep!B202</f>
        <v>0.321552</v>
      </c>
      <c r="E141" s="2">
        <f>ssbwt24.rep!C202</f>
        <v>0.53394399999999997</v>
      </c>
      <c r="F141" s="2">
        <f>ssbwt24.rep!D202</f>
        <v>0.62077899999999997</v>
      </c>
      <c r="G141" s="2">
        <f>ssbwt24.rep!E202</f>
        <v>0.70709999999999995</v>
      </c>
      <c r="H141" s="2">
        <f>ssbwt24.rep!F202</f>
        <v>0.82219600000000004</v>
      </c>
      <c r="I141" s="2">
        <f>ssbwt24.rep!G202</f>
        <v>0.945909</v>
      </c>
      <c r="J141" s="2">
        <f>ssbwt24.rep!H202</f>
        <v>1.0512030000000001</v>
      </c>
      <c r="K141" s="2">
        <f>ssbwt24.rep!I202</f>
        <v>1.113381</v>
      </c>
      <c r="L141" s="2">
        <f>ssbwt24.rep!J202</f>
        <v>1.1784509999999999</v>
      </c>
      <c r="M141" s="2">
        <f>ssbwt24.rep!K202</f>
        <v>1.290019</v>
      </c>
      <c r="N141" s="2">
        <f>ssbwt24.rep!L202</f>
        <v>1.331542</v>
      </c>
      <c r="O141" s="2">
        <f>ssbwt24.rep!M202</f>
        <v>1.3667389999999999</v>
      </c>
      <c r="P141" s="2">
        <f>ssbwt24.rep!N202</f>
        <v>1.415238</v>
      </c>
    </row>
    <row r="142" spans="1:62" s="5" customFormat="1" x14ac:dyDescent="0.2">
      <c r="A142" s="4"/>
      <c r="B142" s="5" t="s">
        <v>10</v>
      </c>
    </row>
    <row r="143" spans="1:62" x14ac:dyDescent="0.2">
      <c r="B143">
        <v>174.792</v>
      </c>
      <c r="C143">
        <v>230.55099999999999</v>
      </c>
      <c r="D143">
        <v>261.678</v>
      </c>
      <c r="E143">
        <v>550.36199999999997</v>
      </c>
      <c r="F143">
        <v>702.18100000000004</v>
      </c>
      <c r="G143">
        <v>862.78899999999999</v>
      </c>
      <c r="H143">
        <v>1256.5650000000001</v>
      </c>
      <c r="I143">
        <v>1743.7629999999999</v>
      </c>
      <c r="J143">
        <v>1874.5340000000001</v>
      </c>
      <c r="K143">
        <v>1758.9190000000001</v>
      </c>
      <c r="L143">
        <v>1588.39</v>
      </c>
      <c r="M143">
        <v>1356.7360000000001</v>
      </c>
      <c r="N143">
        <v>1177.8219999999999</v>
      </c>
      <c r="O143">
        <v>978.37</v>
      </c>
      <c r="P143">
        <v>979.43100000000004</v>
      </c>
      <c r="Q143">
        <v>935.71400000000006</v>
      </c>
      <c r="R143">
        <v>958.28</v>
      </c>
      <c r="S143">
        <v>973.50199999999995</v>
      </c>
      <c r="T143">
        <v>955.96400000000006</v>
      </c>
      <c r="U143">
        <v>981.45</v>
      </c>
      <c r="V143">
        <v>1092.0550000000001</v>
      </c>
      <c r="W143">
        <v>1139.6759999999999</v>
      </c>
      <c r="X143">
        <v>1141.9929999999999</v>
      </c>
      <c r="Y143">
        <v>859.41600000000005</v>
      </c>
      <c r="Z143">
        <v>1228.721</v>
      </c>
      <c r="AA143">
        <v>1229.5999999999999</v>
      </c>
      <c r="AB143">
        <v>1455.193</v>
      </c>
      <c r="AC143">
        <v>1195.6639299999999</v>
      </c>
      <c r="AD143">
        <v>1390.30916</v>
      </c>
      <c r="AE143">
        <v>1326.60896</v>
      </c>
      <c r="AF143">
        <v>1329.3730599999999</v>
      </c>
      <c r="AG143">
        <v>1264.2468899999999</v>
      </c>
      <c r="AH143">
        <v>1192.7810899999999</v>
      </c>
      <c r="AI143">
        <v>1124.4330500000001</v>
      </c>
      <c r="AJ143">
        <v>1102.15914</v>
      </c>
      <c r="AK143">
        <v>989.68030999999996</v>
      </c>
      <c r="AL143">
        <v>1132.70985</v>
      </c>
      <c r="AM143">
        <v>1387.1970200000001</v>
      </c>
      <c r="AN143">
        <v>1480.77611</v>
      </c>
      <c r="AO143">
        <v>1490.779227</v>
      </c>
      <c r="AP143">
        <v>1480.5516689999999</v>
      </c>
      <c r="AQ143">
        <v>1483.0218090000001</v>
      </c>
      <c r="AR143">
        <v>1488.0310449999999</v>
      </c>
      <c r="AS143">
        <v>1354.5017889999999</v>
      </c>
      <c r="AT143">
        <v>990.57806800000003</v>
      </c>
      <c r="AU143">
        <v>810.78434600000003</v>
      </c>
      <c r="AV143">
        <v>810.1859078</v>
      </c>
      <c r="AW143">
        <v>1199.0406250000001</v>
      </c>
      <c r="AX143">
        <v>1205.221865</v>
      </c>
      <c r="AY143">
        <v>1270.7704679999999</v>
      </c>
      <c r="AZ143">
        <v>1297.422339</v>
      </c>
      <c r="BA143">
        <v>1321.583785</v>
      </c>
      <c r="BB143">
        <v>1352.6807960000001</v>
      </c>
      <c r="BC143">
        <v>1359.182092</v>
      </c>
      <c r="BD143">
        <v>1379.2872689999999</v>
      </c>
      <c r="BE143">
        <v>1409.3371380000001</v>
      </c>
      <c r="BF143">
        <v>1367.2290399999999</v>
      </c>
      <c r="BG143">
        <v>1376.257582</v>
      </c>
      <c r="BH143">
        <v>1105.418688</v>
      </c>
      <c r="BI143">
        <f>fishery!$B$16/1000</f>
        <v>1310.7156</v>
      </c>
      <c r="BJ143" s="2">
        <v>1300</v>
      </c>
    </row>
    <row r="144" spans="1:62" s="5" customFormat="1" x14ac:dyDescent="0.2">
      <c r="A144" s="4"/>
      <c r="B144" s="5" t="s">
        <v>11</v>
      </c>
    </row>
    <row r="145" spans="1:62" x14ac:dyDescent="0.2">
      <c r="B145">
        <v>0.56384999999999996</v>
      </c>
      <c r="C145">
        <v>0.38424999999999998</v>
      </c>
      <c r="D145">
        <v>0.35361999999999999</v>
      </c>
      <c r="E145">
        <v>0.67945999999999995</v>
      </c>
      <c r="F145">
        <v>0.62695000000000001</v>
      </c>
      <c r="G145">
        <v>0.60335000000000005</v>
      </c>
      <c r="H145">
        <v>1.0384800000000001</v>
      </c>
      <c r="I145">
        <v>1.5569299999999999</v>
      </c>
      <c r="J145">
        <v>1.5365</v>
      </c>
      <c r="K145">
        <v>1.7244299999999999</v>
      </c>
      <c r="L145">
        <v>1.5726599999999999</v>
      </c>
      <c r="M145">
        <v>1.49092</v>
      </c>
      <c r="N145">
        <v>1.28024</v>
      </c>
      <c r="O145">
        <v>1.526946667</v>
      </c>
      <c r="P145">
        <v>1.5219494440000001</v>
      </c>
      <c r="Q145">
        <v>1.5195243519999999</v>
      </c>
      <c r="R145">
        <v>1.48537341</v>
      </c>
      <c r="S145">
        <v>1.48537341</v>
      </c>
      <c r="T145">
        <v>1.48537341</v>
      </c>
      <c r="U145">
        <v>1.48537341</v>
      </c>
      <c r="V145">
        <v>1.48537341</v>
      </c>
      <c r="W145">
        <v>1.48537341</v>
      </c>
      <c r="X145">
        <v>1.48537341</v>
      </c>
      <c r="Y145">
        <v>1.48537341</v>
      </c>
      <c r="Z145">
        <v>1.48537341</v>
      </c>
      <c r="AA145">
        <v>1.48537341</v>
      </c>
      <c r="AB145">
        <v>1.48537341</v>
      </c>
      <c r="AC145">
        <v>1.48537341</v>
      </c>
      <c r="AD145">
        <v>1.48537341</v>
      </c>
      <c r="AE145">
        <v>1.48537341</v>
      </c>
      <c r="AF145">
        <v>1.48537341</v>
      </c>
      <c r="AG145">
        <v>1.48537341</v>
      </c>
      <c r="AH145">
        <v>1.48537341</v>
      </c>
      <c r="AI145">
        <v>1.48537341</v>
      </c>
      <c r="AJ145">
        <v>1.48537341</v>
      </c>
      <c r="AK145">
        <v>1.48537341</v>
      </c>
      <c r="AL145">
        <v>1.48537341</v>
      </c>
      <c r="AM145">
        <v>1.48537341</v>
      </c>
      <c r="AN145">
        <v>1.48537341</v>
      </c>
      <c r="AO145">
        <v>1.5</v>
      </c>
      <c r="AP145">
        <v>1.5</v>
      </c>
      <c r="AQ145">
        <v>1.5</v>
      </c>
      <c r="AR145">
        <v>1.5</v>
      </c>
      <c r="AS145">
        <v>1.5</v>
      </c>
      <c r="AT145">
        <v>1.5</v>
      </c>
      <c r="AU145">
        <v>1.5</v>
      </c>
      <c r="AV145">
        <v>1.5</v>
      </c>
      <c r="AW145">
        <v>1.5</v>
      </c>
      <c r="AX145">
        <v>1.5</v>
      </c>
      <c r="AY145">
        <v>1.5</v>
      </c>
      <c r="AZ145">
        <v>1.5</v>
      </c>
      <c r="BA145">
        <v>1.5</v>
      </c>
      <c r="BB145">
        <v>1.5</v>
      </c>
      <c r="BC145">
        <v>1.5</v>
      </c>
      <c r="BD145">
        <v>1.5</v>
      </c>
      <c r="BE145">
        <v>1.5</v>
      </c>
      <c r="BF145">
        <v>1.5</v>
      </c>
      <c r="BG145">
        <v>1.5</v>
      </c>
      <c r="BH145">
        <v>1.5</v>
      </c>
      <c r="BI145">
        <v>1.4</v>
      </c>
      <c r="BJ145" s="2">
        <v>1.4</v>
      </c>
    </row>
    <row r="146" spans="1:62" x14ac:dyDescent="0.2">
      <c r="B146" t="s">
        <v>12</v>
      </c>
    </row>
    <row r="147" spans="1:62" x14ac:dyDescent="0.2">
      <c r="B147">
        <v>12</v>
      </c>
    </row>
    <row r="148" spans="1:62" s="5" customFormat="1" x14ac:dyDescent="0.2">
      <c r="A148" s="4"/>
      <c r="B148" s="5" t="s">
        <v>13</v>
      </c>
    </row>
    <row r="149" spans="1:62" x14ac:dyDescent="0.2">
      <c r="B149">
        <v>1965</v>
      </c>
      <c r="C149">
        <v>1966</v>
      </c>
      <c r="D149">
        <v>1967</v>
      </c>
      <c r="E149">
        <v>1968</v>
      </c>
      <c r="F149">
        <v>1969</v>
      </c>
      <c r="G149">
        <v>1970</v>
      </c>
      <c r="H149">
        <v>1971</v>
      </c>
      <c r="I149">
        <v>1972</v>
      </c>
      <c r="J149">
        <v>1973</v>
      </c>
      <c r="K149">
        <v>1974</v>
      </c>
      <c r="L149">
        <v>1975</v>
      </c>
      <c r="M149">
        <v>1976</v>
      </c>
    </row>
    <row r="150" spans="1:62" s="5" customFormat="1" x14ac:dyDescent="0.2">
      <c r="A150" s="4"/>
      <c r="B150" s="5" t="s">
        <v>14</v>
      </c>
    </row>
    <row r="151" spans="1:62" x14ac:dyDescent="0.2">
      <c r="A151" s="3">
        <f>COUNT(B151:CI151)</f>
        <v>12</v>
      </c>
      <c r="B151">
        <v>2816.4374280000002</v>
      </c>
      <c r="C151">
        <v>3473.5804750000002</v>
      </c>
      <c r="D151">
        <v>3802.169891</v>
      </c>
      <c r="E151">
        <v>5257.3046009999998</v>
      </c>
      <c r="F151">
        <v>6712.4684180000004</v>
      </c>
      <c r="G151">
        <v>5679.8098280000004</v>
      </c>
      <c r="H151">
        <v>5257.3312830000004</v>
      </c>
      <c r="I151">
        <v>5726.7434839999996</v>
      </c>
      <c r="J151">
        <v>4787.923949</v>
      </c>
      <c r="K151">
        <v>4740.9925880000001</v>
      </c>
      <c r="L151">
        <v>4271.5744599999998</v>
      </c>
      <c r="M151">
        <v>4318.5230579999998</v>
      </c>
    </row>
    <row r="152" spans="1:62" x14ac:dyDescent="0.2">
      <c r="A152" s="3">
        <f>COUNT(B152:CI152)</f>
        <v>0</v>
      </c>
      <c r="B152" t="s">
        <v>15</v>
      </c>
    </row>
    <row r="153" spans="1:62" x14ac:dyDescent="0.2">
      <c r="A153" s="3">
        <f>COUNT(B153:CI153)</f>
        <v>12</v>
      </c>
      <c r="B153">
        <v>563.28748559999997</v>
      </c>
      <c r="C153">
        <v>694.716095</v>
      </c>
      <c r="D153">
        <v>760.43397809999999</v>
      </c>
      <c r="E153">
        <v>1051.46092</v>
      </c>
      <c r="F153">
        <v>1342.493684</v>
      </c>
      <c r="G153">
        <v>1135.9619660000001</v>
      </c>
      <c r="H153">
        <v>1051.466257</v>
      </c>
      <c r="I153">
        <v>1145.3486969999999</v>
      </c>
      <c r="J153">
        <v>957.58478979999995</v>
      </c>
      <c r="K153">
        <v>948.19851759999995</v>
      </c>
      <c r="L153">
        <v>854.31489190000002</v>
      </c>
      <c r="M153">
        <v>863.70461160000002</v>
      </c>
    </row>
    <row r="154" spans="1:62" x14ac:dyDescent="0.2">
      <c r="B154" t="s">
        <v>16</v>
      </c>
    </row>
    <row r="155" spans="1:62" x14ac:dyDescent="0.2">
      <c r="B155" s="2">
        <f>A157</f>
        <v>18</v>
      </c>
    </row>
    <row r="156" spans="1:62" s="5" customFormat="1" x14ac:dyDescent="0.2">
      <c r="A156" s="4"/>
      <c r="B156" s="5" t="s">
        <v>17</v>
      </c>
    </row>
    <row r="157" spans="1:62" x14ac:dyDescent="0.2">
      <c r="A157" s="3">
        <f>COUNT(B157:CI157)</f>
        <v>18</v>
      </c>
      <c r="B157">
        <f>'AVO24'!E46</f>
        <v>2006</v>
      </c>
      <c r="C157">
        <f>'AVO24'!F46</f>
        <v>2007</v>
      </c>
      <c r="D157">
        <f>'AVO24'!G46</f>
        <v>2008</v>
      </c>
      <c r="E157">
        <f>'AVO24'!H46</f>
        <v>2009</v>
      </c>
      <c r="F157">
        <f>'AVO24'!I46</f>
        <v>2010</v>
      </c>
      <c r="G157">
        <f>'AVO24'!J46</f>
        <v>2011</v>
      </c>
      <c r="H157">
        <f>'AVO24'!K46</f>
        <v>2012</v>
      </c>
      <c r="I157">
        <f>'AVO24'!L46</f>
        <v>2013</v>
      </c>
      <c r="J157">
        <f>'AVO24'!M46</f>
        <v>2014</v>
      </c>
      <c r="K157">
        <f>'AVO24'!N46</f>
        <v>2015</v>
      </c>
      <c r="L157">
        <f>'AVO24'!O46</f>
        <v>2016</v>
      </c>
      <c r="M157">
        <f>'AVO24'!P46</f>
        <v>2017</v>
      </c>
      <c r="N157">
        <f>'AVO24'!Q46</f>
        <v>2018</v>
      </c>
      <c r="O157">
        <f>'AVO24'!R46</f>
        <v>2019</v>
      </c>
      <c r="P157">
        <f>'AVO24'!S46</f>
        <v>2021</v>
      </c>
      <c r="Q157">
        <f>'AVO24'!T46</f>
        <v>2022</v>
      </c>
      <c r="R157">
        <f>'AVO24'!U46</f>
        <v>2023</v>
      </c>
      <c r="S157" s="2">
        <f>'AVO24'!V46</f>
        <v>2024</v>
      </c>
    </row>
    <row r="158" spans="1:62" s="5" customFormat="1" x14ac:dyDescent="0.2">
      <c r="A158" s="4"/>
      <c r="B158" s="5" t="s">
        <v>18</v>
      </c>
    </row>
    <row r="159" spans="1:62" x14ac:dyDescent="0.2">
      <c r="A159" s="3">
        <f>COUNT(B159:CI159)</f>
        <v>18</v>
      </c>
      <c r="B159">
        <f>'AVO24'!E48</f>
        <v>1.7414761030000001</v>
      </c>
      <c r="C159">
        <f>'AVO24'!F48</f>
        <v>2.0019130700000001</v>
      </c>
      <c r="D159">
        <f>'AVO24'!G48</f>
        <v>0.99154315100000001</v>
      </c>
      <c r="E159">
        <f>'AVO24'!H48</f>
        <v>0.69510000000000005</v>
      </c>
      <c r="F159">
        <f>'AVO24'!I48</f>
        <v>1.9218</v>
      </c>
      <c r="G159">
        <f>'AVO24'!J48</f>
        <v>1.7038225659999999</v>
      </c>
      <c r="H159">
        <f>'AVO24'!K48</f>
        <v>1.5206</v>
      </c>
      <c r="I159">
        <f>'AVO24'!L48</f>
        <v>2.1776295779999999</v>
      </c>
      <c r="J159">
        <f>'AVO24'!M48</f>
        <v>3.0769000000000002</v>
      </c>
      <c r="K159">
        <f>'AVO24'!N48</f>
        <v>3.5926999999999998</v>
      </c>
      <c r="L159">
        <f>'AVO24'!O48</f>
        <v>2.8319000000000001</v>
      </c>
      <c r="M159">
        <f>'AVO24'!P48</f>
        <v>2.2629999999999999</v>
      </c>
      <c r="N159">
        <f>'AVO24'!Q48</f>
        <v>2.0840999999999998</v>
      </c>
      <c r="O159">
        <f>'AVO24'!R48</f>
        <v>2.8292000000000002</v>
      </c>
      <c r="P159">
        <f>'AVO24'!S48</f>
        <v>2.4100999999999999</v>
      </c>
      <c r="Q159">
        <f>'AVO24'!T48</f>
        <v>2.9030999999999998</v>
      </c>
      <c r="R159">
        <f>'AVO24'!U48</f>
        <v>2.4809999999999999</v>
      </c>
      <c r="S159" s="2">
        <f>'AVO24'!V48</f>
        <v>2.0070095902</v>
      </c>
    </row>
    <row r="160" spans="1:62" s="5" customFormat="1" x14ac:dyDescent="0.2">
      <c r="A160" s="4"/>
      <c r="B160" s="5" t="s">
        <v>19</v>
      </c>
    </row>
    <row r="161" spans="1:19" x14ac:dyDescent="0.2">
      <c r="A161" s="3">
        <f>COUNT(B161:CI161)</f>
        <v>18</v>
      </c>
      <c r="B161">
        <f>'AVO24'!E50</f>
        <v>0.40797433101276398</v>
      </c>
      <c r="C161">
        <f>'AVO24'!F50</f>
        <v>0.79543823960141902</v>
      </c>
      <c r="D161">
        <f>'AVO24'!G50</f>
        <v>0.292865176659236</v>
      </c>
      <c r="E161">
        <f>'AVO24'!H50</f>
        <v>0.39009568764402103</v>
      </c>
      <c r="F161">
        <f>'AVO24'!I50</f>
        <v>0.579193250959401</v>
      </c>
      <c r="G161">
        <f>'AVO24'!J50</f>
        <v>0.44767777809083897</v>
      </c>
      <c r="H161">
        <f>'AVO24'!K50</f>
        <v>0.37193844549241101</v>
      </c>
      <c r="I161">
        <f>'AVO24'!L50</f>
        <v>0.39011599480868497</v>
      </c>
      <c r="J161">
        <f>'AVO24'!M50</f>
        <v>0.58024587036179998</v>
      </c>
      <c r="K161">
        <f>'AVO24'!N50</f>
        <v>0.40625738752985002</v>
      </c>
      <c r="L161">
        <f>'AVO24'!O50</f>
        <v>0.37909275307834206</v>
      </c>
      <c r="M161">
        <f>'AVO24'!P50</f>
        <v>0.31738924504004395</v>
      </c>
      <c r="N161">
        <f>'AVO24'!Q50</f>
        <v>0.25496050188299002</v>
      </c>
      <c r="O161">
        <f>'AVO24'!R50</f>
        <v>0.63539505959713005</v>
      </c>
      <c r="P161">
        <f>'AVO24'!S50</f>
        <v>0.52992878360997797</v>
      </c>
      <c r="Q161">
        <f>'AVO24'!T50</f>
        <v>0.45478031610391201</v>
      </c>
      <c r="R161">
        <f>'AVO24'!U50</f>
        <v>0.335349192348874</v>
      </c>
      <c r="S161" s="2">
        <f>'AVO24'!V50</f>
        <v>0.250814465361964</v>
      </c>
    </row>
    <row r="162" spans="1:19" s="5" customFormat="1" x14ac:dyDescent="0.2">
      <c r="A162" s="4"/>
      <c r="B162" s="5" t="s">
        <v>21</v>
      </c>
    </row>
    <row r="163" spans="1:19" x14ac:dyDescent="0.2">
      <c r="B163">
        <v>1.9380752000000001E-2</v>
      </c>
      <c r="C163">
        <v>0.10145982200000001</v>
      </c>
      <c r="D163">
        <v>0.24414475499999999</v>
      </c>
      <c r="E163">
        <v>0.37814567100000002</v>
      </c>
      <c r="F163">
        <v>0.52699222899999998</v>
      </c>
      <c r="G163">
        <v>0.65206661499999996</v>
      </c>
      <c r="H163">
        <v>0.76360385099999994</v>
      </c>
      <c r="I163">
        <v>0.84666801899999999</v>
      </c>
      <c r="J163">
        <v>0.93351983299999997</v>
      </c>
      <c r="K163">
        <v>0.97143749400000001</v>
      </c>
      <c r="L163">
        <v>1.0011509190000001</v>
      </c>
      <c r="M163">
        <v>1.1495346909999999</v>
      </c>
      <c r="N163">
        <v>1.2116872009999999</v>
      </c>
      <c r="O163">
        <v>1.281049807</v>
      </c>
      <c r="P163">
        <v>1.179917849</v>
      </c>
    </row>
    <row r="164" spans="1:19" x14ac:dyDescent="0.2">
      <c r="B164">
        <v>1.8495648999999999E-2</v>
      </c>
      <c r="C164">
        <v>8.7193363999999995E-2</v>
      </c>
      <c r="D164">
        <v>0.279247415</v>
      </c>
      <c r="E164">
        <v>0.43718783300000003</v>
      </c>
      <c r="F164">
        <v>0.58248880300000005</v>
      </c>
      <c r="G164">
        <v>0.68663239899999995</v>
      </c>
      <c r="H164">
        <v>0.78823631599999999</v>
      </c>
      <c r="I164">
        <v>0.87099972599999997</v>
      </c>
      <c r="J164">
        <v>0.970100191</v>
      </c>
      <c r="K164">
        <v>1.1027085160000001</v>
      </c>
      <c r="L164">
        <v>1.1056714510000001</v>
      </c>
      <c r="M164">
        <v>1.2369484479999999</v>
      </c>
      <c r="N164">
        <v>1.2354868450000001</v>
      </c>
      <c r="O164">
        <v>1.749460306</v>
      </c>
      <c r="P164">
        <v>1.230626606</v>
      </c>
    </row>
    <row r="165" spans="1:19" x14ac:dyDescent="0.2">
      <c r="B165">
        <v>2.2553568E-2</v>
      </c>
      <c r="C165">
        <v>8.3533376000000006E-2</v>
      </c>
      <c r="D165">
        <v>0.21397105999999999</v>
      </c>
      <c r="E165">
        <v>0.40660791499999999</v>
      </c>
      <c r="F165">
        <v>0.57580060799999999</v>
      </c>
      <c r="G165">
        <v>0.68906324200000002</v>
      </c>
      <c r="H165">
        <v>0.80522349299999996</v>
      </c>
      <c r="I165">
        <v>0.98197084899999998</v>
      </c>
      <c r="J165">
        <v>0.96832022399999995</v>
      </c>
      <c r="K165">
        <v>1.262557586</v>
      </c>
      <c r="L165">
        <v>1.2472124309999999</v>
      </c>
      <c r="M165">
        <v>1.2466489679999999</v>
      </c>
      <c r="N165">
        <v>1.389705798</v>
      </c>
      <c r="O165">
        <v>1.6380326970000001</v>
      </c>
      <c r="P165">
        <v>1.2469683009999999</v>
      </c>
    </row>
    <row r="166" spans="1:19" x14ac:dyDescent="0.2">
      <c r="B166">
        <v>2.0319990999999999E-2</v>
      </c>
      <c r="C166">
        <v>0.10850145999999999</v>
      </c>
      <c r="D166">
        <v>0.24195861900000001</v>
      </c>
      <c r="E166">
        <v>0.41645069600000001</v>
      </c>
      <c r="F166">
        <v>0.64661924500000001</v>
      </c>
      <c r="G166">
        <v>0.78533266300000004</v>
      </c>
      <c r="H166">
        <v>0.95014345300000003</v>
      </c>
      <c r="I166">
        <v>1.0306215750000001</v>
      </c>
      <c r="J166">
        <v>1.0640246280000001</v>
      </c>
      <c r="K166">
        <v>1.3283554529999999</v>
      </c>
      <c r="L166">
        <v>1.326541881</v>
      </c>
      <c r="M166">
        <v>1.5470371329999999</v>
      </c>
      <c r="N166">
        <v>1.5565858539999999</v>
      </c>
      <c r="O166">
        <v>1.5368162080000001</v>
      </c>
      <c r="P166">
        <v>1.7437159609999999</v>
      </c>
    </row>
    <row r="167" spans="1:19" x14ac:dyDescent="0.2">
      <c r="B167">
        <v>3.1689083999999999E-2</v>
      </c>
      <c r="C167">
        <v>0.11734314799999999</v>
      </c>
      <c r="D167">
        <v>0.221257593</v>
      </c>
      <c r="E167">
        <v>0.44114833799999997</v>
      </c>
      <c r="F167">
        <v>0.56523318099999997</v>
      </c>
      <c r="G167">
        <v>0.72191307000000005</v>
      </c>
      <c r="H167">
        <v>0.93679943799999998</v>
      </c>
      <c r="I167">
        <v>1.3365648569999999</v>
      </c>
      <c r="J167">
        <v>1.574484153</v>
      </c>
      <c r="K167">
        <v>1.6224372220000001</v>
      </c>
      <c r="L167">
        <v>1.692529159</v>
      </c>
      <c r="M167">
        <v>1.895356839</v>
      </c>
      <c r="N167">
        <v>1.9269976470000001</v>
      </c>
      <c r="O167">
        <v>1.9414515240000001</v>
      </c>
      <c r="P167">
        <v>1.96177442</v>
      </c>
    </row>
    <row r="168" spans="1:19" x14ac:dyDescent="0.2">
      <c r="B168">
        <v>2.9375575000000001E-2</v>
      </c>
      <c r="C168">
        <v>0.106631395</v>
      </c>
      <c r="D168">
        <v>0.20897274199999999</v>
      </c>
      <c r="E168">
        <v>0.40841345800000001</v>
      </c>
      <c r="F168">
        <v>0.54885837500000001</v>
      </c>
      <c r="G168">
        <v>0.70586089699999999</v>
      </c>
      <c r="H168">
        <v>0.88746961899999999</v>
      </c>
      <c r="I168">
        <v>1.1324740360000001</v>
      </c>
      <c r="J168">
        <v>1.4220402940000001</v>
      </c>
      <c r="K168">
        <v>1.444774336</v>
      </c>
      <c r="L168">
        <v>1.510418611</v>
      </c>
      <c r="M168">
        <v>1.6415487989999999</v>
      </c>
      <c r="N168">
        <v>1.6941674689999999</v>
      </c>
      <c r="O168">
        <v>1.853097483</v>
      </c>
      <c r="P168">
        <v>1.8597176419999999</v>
      </c>
    </row>
    <row r="169" spans="1:19" x14ac:dyDescent="0.2">
      <c r="B169">
        <v>2.7062065E-2</v>
      </c>
      <c r="C169">
        <v>9.5919641999999999E-2</v>
      </c>
      <c r="D169">
        <v>0.196687891</v>
      </c>
      <c r="E169">
        <v>0.37567857900000001</v>
      </c>
      <c r="F169">
        <v>0.53248356900000005</v>
      </c>
      <c r="G169">
        <v>0.68980872500000001</v>
      </c>
      <c r="H169">
        <v>0.83813980099999996</v>
      </c>
      <c r="I169">
        <v>0.92838321599999996</v>
      </c>
      <c r="J169">
        <v>1.269596435</v>
      </c>
      <c r="K169">
        <v>1.2671114489999999</v>
      </c>
      <c r="L169">
        <v>1.3283080629999999</v>
      </c>
      <c r="M169">
        <v>1.3877407589999999</v>
      </c>
      <c r="N169">
        <v>1.461337291</v>
      </c>
      <c r="O169">
        <v>1.764743441</v>
      </c>
      <c r="P169">
        <v>1.757660864</v>
      </c>
    </row>
    <row r="170" spans="1:19" x14ac:dyDescent="0.2">
      <c r="B170">
        <v>2.9375575000000001E-2</v>
      </c>
      <c r="C170">
        <v>0.106631395</v>
      </c>
      <c r="D170">
        <v>0.20897274199999999</v>
      </c>
      <c r="E170">
        <v>0.40841345800000001</v>
      </c>
      <c r="F170">
        <v>0.54885837500000001</v>
      </c>
      <c r="G170">
        <v>0.70586089699999999</v>
      </c>
      <c r="H170">
        <v>0.88746961899999999</v>
      </c>
      <c r="I170">
        <v>1.1324740360000001</v>
      </c>
      <c r="J170">
        <v>1.4220402940000001</v>
      </c>
      <c r="K170">
        <v>1.444774336</v>
      </c>
      <c r="L170">
        <v>1.510418611</v>
      </c>
      <c r="M170">
        <v>1.6415487989999999</v>
      </c>
      <c r="N170">
        <v>1.6941674689999999</v>
      </c>
      <c r="O170">
        <v>1.853097483</v>
      </c>
      <c r="P170">
        <v>1.8597176419999999</v>
      </c>
    </row>
    <row r="171" spans="1:19" x14ac:dyDescent="0.2">
      <c r="B171">
        <v>2.5225422000000001E-2</v>
      </c>
      <c r="C171">
        <v>0.13456103799999999</v>
      </c>
      <c r="D171">
        <v>0.22362502000000001</v>
      </c>
      <c r="E171">
        <v>0.39429725100000002</v>
      </c>
      <c r="F171">
        <v>0.54727595100000004</v>
      </c>
      <c r="G171">
        <v>0.69453373399999996</v>
      </c>
      <c r="H171">
        <v>0.76282845600000004</v>
      </c>
      <c r="I171">
        <v>0.99709786499999997</v>
      </c>
      <c r="J171">
        <v>1.142014088</v>
      </c>
      <c r="K171">
        <v>1.2663642900000001</v>
      </c>
      <c r="L171">
        <v>1.4441065390000001</v>
      </c>
      <c r="M171">
        <v>1.7110011249999999</v>
      </c>
      <c r="N171">
        <v>1.9030163040000001</v>
      </c>
      <c r="O171">
        <v>1.7945568460000001</v>
      </c>
      <c r="P171">
        <v>1.7766869240000001</v>
      </c>
    </row>
    <row r="172" spans="1:19" x14ac:dyDescent="0.2">
      <c r="B172">
        <v>2.2663922E-2</v>
      </c>
      <c r="C172">
        <v>7.6370721000000003E-2</v>
      </c>
      <c r="D172">
        <v>0.20628748999999999</v>
      </c>
      <c r="E172">
        <v>0.38888217200000003</v>
      </c>
      <c r="F172">
        <v>0.57437083799999999</v>
      </c>
      <c r="G172">
        <v>0.62703836000000002</v>
      </c>
      <c r="H172">
        <v>0.80576405200000001</v>
      </c>
      <c r="I172">
        <v>0.94094098999999998</v>
      </c>
      <c r="J172">
        <v>1.0459384430000001</v>
      </c>
      <c r="K172">
        <v>1.065510102</v>
      </c>
      <c r="L172">
        <v>1.30555602</v>
      </c>
      <c r="M172">
        <v>1.6099144869999999</v>
      </c>
      <c r="N172">
        <v>1.4115746499999999</v>
      </c>
      <c r="O172">
        <v>1.6114570420000001</v>
      </c>
      <c r="P172">
        <v>2.2200154310000002</v>
      </c>
    </row>
    <row r="173" spans="1:19" x14ac:dyDescent="0.2">
      <c r="B173">
        <v>3.3300215000000001E-2</v>
      </c>
      <c r="C173">
        <v>0.109915022</v>
      </c>
      <c r="D173">
        <v>0.26589982299999998</v>
      </c>
      <c r="E173">
        <v>0.48098001200000001</v>
      </c>
      <c r="F173">
        <v>0.53885808499999999</v>
      </c>
      <c r="G173">
        <v>0.63233835000000005</v>
      </c>
      <c r="H173">
        <v>0.69664412799999997</v>
      </c>
      <c r="I173">
        <v>0.78559349499999998</v>
      </c>
      <c r="J173">
        <v>0.84670904400000002</v>
      </c>
      <c r="K173">
        <v>0.96047921300000005</v>
      </c>
      <c r="L173">
        <v>1.166773547</v>
      </c>
      <c r="M173">
        <v>1.3694739359999999</v>
      </c>
      <c r="N173">
        <v>1.6232018939999999</v>
      </c>
      <c r="O173">
        <v>1.6847912089999999</v>
      </c>
      <c r="P173">
        <v>1.738218</v>
      </c>
    </row>
    <row r="174" spans="1:19" x14ac:dyDescent="0.2">
      <c r="B174">
        <v>2.1695848E-2</v>
      </c>
      <c r="C174">
        <v>9.8126926000000003E-2</v>
      </c>
      <c r="D174">
        <v>0.19830637300000001</v>
      </c>
      <c r="E174">
        <v>0.39827524800000003</v>
      </c>
      <c r="F174">
        <v>0.52798778899999999</v>
      </c>
      <c r="G174">
        <v>0.595204387</v>
      </c>
      <c r="H174">
        <v>0.68596759900000004</v>
      </c>
      <c r="I174">
        <v>0.73654037900000002</v>
      </c>
      <c r="J174">
        <v>0.81809528600000003</v>
      </c>
      <c r="K174">
        <v>0.81914845199999997</v>
      </c>
      <c r="L174">
        <v>0.94734698799999995</v>
      </c>
      <c r="M174">
        <v>0.81578620099999999</v>
      </c>
      <c r="N174">
        <v>1.182831599</v>
      </c>
      <c r="O174">
        <v>1.3194748160000001</v>
      </c>
      <c r="P174">
        <v>1.5784266300000001</v>
      </c>
    </row>
    <row r="175" spans="1:19" x14ac:dyDescent="0.2">
      <c r="B175">
        <v>2.9279013E-2</v>
      </c>
      <c r="C175">
        <v>0.113887513</v>
      </c>
      <c r="D175">
        <v>0.25112267500000002</v>
      </c>
      <c r="E175">
        <v>0.40643369000000001</v>
      </c>
      <c r="F175">
        <v>0.51202235500000004</v>
      </c>
      <c r="G175">
        <v>0.59579568500000002</v>
      </c>
      <c r="H175">
        <v>0.67860015600000001</v>
      </c>
      <c r="I175">
        <v>0.72186286099999997</v>
      </c>
      <c r="J175">
        <v>0.81782518000000004</v>
      </c>
      <c r="K175">
        <v>0.874899121</v>
      </c>
      <c r="L175">
        <v>0.97760769599999997</v>
      </c>
      <c r="M175">
        <v>1.044707584</v>
      </c>
      <c r="N175">
        <v>1.1519333899999999</v>
      </c>
      <c r="O175">
        <v>1.389053393</v>
      </c>
      <c r="P175">
        <v>1.6261733949999999</v>
      </c>
    </row>
    <row r="176" spans="1:19" x14ac:dyDescent="0.2">
      <c r="B176">
        <v>2.9279013E-2</v>
      </c>
      <c r="C176">
        <v>0.113887513</v>
      </c>
      <c r="D176">
        <v>0.25112267500000002</v>
      </c>
      <c r="E176">
        <v>0.40643369000000001</v>
      </c>
      <c r="F176">
        <v>0.51202235500000004</v>
      </c>
      <c r="G176">
        <v>0.59579568500000002</v>
      </c>
      <c r="H176">
        <v>0.67860015600000001</v>
      </c>
      <c r="I176">
        <v>0.72186286099999997</v>
      </c>
      <c r="J176">
        <v>0.81782518000000004</v>
      </c>
      <c r="K176">
        <v>0.874899121</v>
      </c>
      <c r="L176">
        <v>0.97760769599999997</v>
      </c>
      <c r="M176">
        <v>1.044707584</v>
      </c>
      <c r="N176">
        <v>1.1519333899999999</v>
      </c>
      <c r="O176">
        <v>1.389053393</v>
      </c>
      <c r="P176">
        <v>1.6261733949999999</v>
      </c>
    </row>
    <row r="177" spans="1:61" x14ac:dyDescent="0.2">
      <c r="B177">
        <v>1.8974039000000002E-2</v>
      </c>
      <c r="C177">
        <v>0.10028049</v>
      </c>
      <c r="D177">
        <v>0.20869992300000001</v>
      </c>
      <c r="E177">
        <v>0.36956144800000001</v>
      </c>
      <c r="F177">
        <v>0.48770335999999997</v>
      </c>
      <c r="G177">
        <v>0.61428291400000001</v>
      </c>
      <c r="H177">
        <v>0.70489551399999995</v>
      </c>
      <c r="I177">
        <v>0.76874035399999996</v>
      </c>
      <c r="J177">
        <v>0.89059718099999996</v>
      </c>
      <c r="K177">
        <v>1.0320896150000001</v>
      </c>
      <c r="L177">
        <v>0.975926501</v>
      </c>
      <c r="M177">
        <v>1.0844194890000001</v>
      </c>
      <c r="N177">
        <v>1.34031024</v>
      </c>
      <c r="O177">
        <v>1.2279804139999999</v>
      </c>
      <c r="P177">
        <v>2.0478092769999998</v>
      </c>
    </row>
    <row r="178" spans="1:61" x14ac:dyDescent="0.2">
      <c r="B178">
        <v>1.8974039000000002E-2</v>
      </c>
      <c r="C178">
        <v>0.10028049</v>
      </c>
      <c r="D178">
        <v>0.20869992300000001</v>
      </c>
      <c r="E178">
        <v>0.36956144800000001</v>
      </c>
      <c r="F178">
        <v>0.48770335999999997</v>
      </c>
      <c r="G178">
        <v>0.61428291400000001</v>
      </c>
      <c r="H178">
        <v>0.70489551399999995</v>
      </c>
      <c r="I178">
        <v>0.76874035399999996</v>
      </c>
      <c r="J178">
        <v>0.89059718099999996</v>
      </c>
      <c r="K178">
        <v>1.0320896150000001</v>
      </c>
      <c r="L178">
        <v>0.975926501</v>
      </c>
      <c r="M178">
        <v>1.0844194890000001</v>
      </c>
      <c r="N178">
        <v>1.34031024</v>
      </c>
      <c r="O178">
        <v>1.2279804139999999</v>
      </c>
      <c r="P178">
        <v>2.0478092769999998</v>
      </c>
    </row>
    <row r="179" spans="1:61" x14ac:dyDescent="0.2">
      <c r="B179">
        <v>2.2340125999999998E-2</v>
      </c>
      <c r="C179">
        <v>0.16307050200000001</v>
      </c>
      <c r="D179">
        <v>0.28087430200000002</v>
      </c>
      <c r="E179">
        <v>0.37731543899999997</v>
      </c>
      <c r="F179">
        <v>0.47539210599999998</v>
      </c>
      <c r="G179">
        <v>0.56840108600000006</v>
      </c>
      <c r="H179">
        <v>0.73328093900000002</v>
      </c>
      <c r="I179">
        <v>0.80313542400000004</v>
      </c>
      <c r="J179">
        <v>0.84026475199999995</v>
      </c>
      <c r="K179">
        <v>0.95574643400000003</v>
      </c>
      <c r="L179">
        <v>1.077189269</v>
      </c>
      <c r="M179">
        <v>0.99408522200000005</v>
      </c>
      <c r="N179">
        <v>1.21649973</v>
      </c>
      <c r="O179">
        <v>1.350697939</v>
      </c>
      <c r="P179">
        <v>1.969390269</v>
      </c>
    </row>
    <row r="180" spans="1:61" x14ac:dyDescent="0.2">
      <c r="B180" s="2">
        <f>[1]pollock_biomass_num_length_by_r!R22</f>
        <v>1.6258697083952819E-2</v>
      </c>
      <c r="C180" s="2">
        <f>[1]pollock_biomass_num_length_by_r!S22</f>
        <v>8.6594741842514353E-2</v>
      </c>
      <c r="D180" s="2">
        <f>[1]pollock_biomass_num_length_by_r!T22</f>
        <v>0.3018241641951897</v>
      </c>
      <c r="E180" s="2">
        <f>[1]pollock_biomass_num_length_by_r!U22</f>
        <v>0.42924925136143305</v>
      </c>
      <c r="F180" s="2">
        <f>[1]pollock_biomass_num_length_by_r!V22</f>
        <v>0.50915455990978109</v>
      </c>
      <c r="G180" s="2">
        <f>[1]pollock_biomass_num_length_by_r!W22</f>
        <v>0.54300278449549078</v>
      </c>
      <c r="H180" s="2">
        <f>[1]pollock_biomass_num_length_by_r!X22</f>
        <v>0.62247715852368202</v>
      </c>
      <c r="I180" s="2">
        <f>[1]pollock_biomass_num_length_by_r!Y22</f>
        <v>0.73992141762545305</v>
      </c>
      <c r="J180" s="2">
        <f>[1]pollock_biomass_num_length_by_r!Z22</f>
        <v>0.84854919864226985</v>
      </c>
      <c r="K180" s="2">
        <f>[1]pollock_biomass_num_length_by_r!AA22</f>
        <v>0.89023341590477723</v>
      </c>
      <c r="L180" s="2">
        <f>[1]pollock_biomass_num_length_by_r!AB22</f>
        <v>0.96316922837351082</v>
      </c>
      <c r="M180" s="2">
        <f>[1]pollock_biomass_num_length_by_r!AC22</f>
        <v>1.0248896323979517</v>
      </c>
      <c r="N180" s="2">
        <f>[1]pollock_biomass_num_length_by_r!AD22</f>
        <v>1.1394465531104383</v>
      </c>
      <c r="O180" s="2">
        <f>[1]pollock_biomass_num_length_by_r!AE22</f>
        <v>0.97998985468666777</v>
      </c>
      <c r="P180" s="2">
        <f>[1]pollock_biomass_num_length_by_r!AF22</f>
        <v>2.4030599449299168</v>
      </c>
    </row>
    <row r="181" spans="1:61" s="5" customFormat="1" x14ac:dyDescent="0.2">
      <c r="A181" s="4"/>
      <c r="B181" s="5" t="s">
        <v>22</v>
      </c>
    </row>
    <row r="182" spans="1:61" x14ac:dyDescent="0.2">
      <c r="B182">
        <v>3</v>
      </c>
    </row>
    <row r="183" spans="1:61" s="5" customFormat="1" x14ac:dyDescent="0.2">
      <c r="A183" s="4"/>
      <c r="B183" s="5" t="s">
        <v>23</v>
      </c>
    </row>
    <row r="184" spans="1:61" x14ac:dyDescent="0.2">
      <c r="B184">
        <v>1</v>
      </c>
      <c r="C184">
        <v>1</v>
      </c>
      <c r="D184">
        <v>1</v>
      </c>
    </row>
    <row r="185" spans="1:61" s="5" customFormat="1" x14ac:dyDescent="0.2">
      <c r="A185" s="4"/>
      <c r="B185" s="5" t="s">
        <v>24</v>
      </c>
    </row>
    <row r="186" spans="1:61" x14ac:dyDescent="0.2">
      <c r="B186" s="2">
        <v>60</v>
      </c>
    </row>
    <row r="187" spans="1:61" s="5" customFormat="1" x14ac:dyDescent="0.2">
      <c r="A187" s="4"/>
      <c r="B187" s="5" t="s">
        <v>25</v>
      </c>
    </row>
    <row r="188" spans="1:61" x14ac:dyDescent="0.2">
      <c r="B188" s="2">
        <v>42</v>
      </c>
    </row>
    <row r="189" spans="1:61" s="5" customFormat="1" x14ac:dyDescent="0.2">
      <c r="A189" s="4"/>
      <c r="B189" s="5" t="s">
        <v>26</v>
      </c>
    </row>
    <row r="190" spans="1:61" x14ac:dyDescent="0.2">
      <c r="B190" s="2">
        <v>19</v>
      </c>
    </row>
    <row r="191" spans="1:61" s="5" customFormat="1" x14ac:dyDescent="0.2">
      <c r="A191" s="4"/>
      <c r="B191" s="5" t="s">
        <v>27</v>
      </c>
    </row>
    <row r="192" spans="1:61" x14ac:dyDescent="0.2">
      <c r="A192" s="3">
        <f>COUNT(B192:CI192)</f>
        <v>60</v>
      </c>
      <c r="B192">
        <v>1964</v>
      </c>
      <c r="C192">
        <v>1965</v>
      </c>
      <c r="D192">
        <v>1966</v>
      </c>
      <c r="E192">
        <v>1967</v>
      </c>
      <c r="F192">
        <v>1968</v>
      </c>
      <c r="G192">
        <v>1969</v>
      </c>
      <c r="H192">
        <v>1970</v>
      </c>
      <c r="I192">
        <v>1971</v>
      </c>
      <c r="J192">
        <v>1972</v>
      </c>
      <c r="K192">
        <v>1973</v>
      </c>
      <c r="L192">
        <v>1974</v>
      </c>
      <c r="M192">
        <v>1975</v>
      </c>
      <c r="N192">
        <v>1976</v>
      </c>
      <c r="O192">
        <v>1977</v>
      </c>
      <c r="P192">
        <v>1978</v>
      </c>
      <c r="Q192">
        <v>1979</v>
      </c>
      <c r="R192">
        <v>1980</v>
      </c>
      <c r="S192">
        <v>1981</v>
      </c>
      <c r="T192">
        <v>1982</v>
      </c>
      <c r="U192">
        <v>1983</v>
      </c>
      <c r="V192">
        <v>1984</v>
      </c>
      <c r="W192">
        <v>1985</v>
      </c>
      <c r="X192">
        <v>1986</v>
      </c>
      <c r="Y192">
        <v>1987</v>
      </c>
      <c r="Z192">
        <v>1988</v>
      </c>
      <c r="AA192">
        <v>1989</v>
      </c>
      <c r="AB192">
        <v>1990</v>
      </c>
      <c r="AC192">
        <v>1991</v>
      </c>
      <c r="AD192">
        <v>1992</v>
      </c>
      <c r="AE192">
        <v>1993</v>
      </c>
      <c r="AF192">
        <v>1994</v>
      </c>
      <c r="AG192">
        <v>1995</v>
      </c>
      <c r="AH192">
        <v>1996</v>
      </c>
      <c r="AI192">
        <v>1997</v>
      </c>
      <c r="AJ192">
        <v>1998</v>
      </c>
      <c r="AK192">
        <v>1999</v>
      </c>
      <c r="AL192">
        <v>2000</v>
      </c>
      <c r="AM192">
        <v>2001</v>
      </c>
      <c r="AN192">
        <v>2002</v>
      </c>
      <c r="AO192">
        <v>2003</v>
      </c>
      <c r="AP192">
        <v>2004</v>
      </c>
      <c r="AQ192">
        <v>2005</v>
      </c>
      <c r="AR192">
        <v>2006</v>
      </c>
      <c r="AS192">
        <v>2007</v>
      </c>
      <c r="AT192">
        <v>2008</v>
      </c>
      <c r="AU192">
        <v>2009</v>
      </c>
      <c r="AV192">
        <v>2010</v>
      </c>
      <c r="AW192">
        <v>2011</v>
      </c>
      <c r="AX192">
        <v>2012</v>
      </c>
      <c r="AY192">
        <v>2013</v>
      </c>
      <c r="AZ192">
        <v>2014</v>
      </c>
      <c r="BA192">
        <v>2015</v>
      </c>
      <c r="BB192">
        <v>2016</v>
      </c>
      <c r="BC192">
        <v>2017</v>
      </c>
      <c r="BD192">
        <v>2018</v>
      </c>
      <c r="BE192">
        <v>2019</v>
      </c>
      <c r="BF192">
        <v>2020</v>
      </c>
      <c r="BG192">
        <v>2021</v>
      </c>
      <c r="BH192">
        <v>2022</v>
      </c>
      <c r="BI192" s="2">
        <v>2023</v>
      </c>
    </row>
    <row r="193" spans="1:61" s="5" customFormat="1" x14ac:dyDescent="0.2">
      <c r="A193" s="4"/>
      <c r="B193" s="5" t="s">
        <v>28</v>
      </c>
    </row>
    <row r="194" spans="1:61" x14ac:dyDescent="0.2">
      <c r="A194" s="3">
        <f>COUNT(B194:CI194)</f>
        <v>42</v>
      </c>
      <c r="B194">
        <v>1982</v>
      </c>
      <c r="C194">
        <v>1983</v>
      </c>
      <c r="D194">
        <v>1984</v>
      </c>
      <c r="E194">
        <v>1985</v>
      </c>
      <c r="F194">
        <v>1986</v>
      </c>
      <c r="G194">
        <v>1987</v>
      </c>
      <c r="H194">
        <v>1988</v>
      </c>
      <c r="I194">
        <v>1989</v>
      </c>
      <c r="J194">
        <v>1990</v>
      </c>
      <c r="K194">
        <v>1991</v>
      </c>
      <c r="L194">
        <v>1992</v>
      </c>
      <c r="M194">
        <v>1993</v>
      </c>
      <c r="N194">
        <v>1994</v>
      </c>
      <c r="O194">
        <v>1995</v>
      </c>
      <c r="P194">
        <v>1996</v>
      </c>
      <c r="Q194">
        <v>1997</v>
      </c>
      <c r="R194">
        <v>1998</v>
      </c>
      <c r="S194">
        <v>1999</v>
      </c>
      <c r="T194">
        <v>2000</v>
      </c>
      <c r="U194">
        <v>2001</v>
      </c>
      <c r="V194">
        <v>2002</v>
      </c>
      <c r="W194">
        <v>2003</v>
      </c>
      <c r="X194">
        <v>2004</v>
      </c>
      <c r="Y194">
        <v>2005</v>
      </c>
      <c r="Z194">
        <v>2006</v>
      </c>
      <c r="AA194">
        <v>2007</v>
      </c>
      <c r="AB194">
        <v>2008</v>
      </c>
      <c r="AC194">
        <v>2009</v>
      </c>
      <c r="AD194">
        <v>2010</v>
      </c>
      <c r="AE194">
        <v>2011</v>
      </c>
      <c r="AF194">
        <v>2012</v>
      </c>
      <c r="AG194">
        <v>2013</v>
      </c>
      <c r="AH194">
        <v>2014</v>
      </c>
      <c r="AI194">
        <v>2015</v>
      </c>
      <c r="AJ194">
        <v>2016</v>
      </c>
      <c r="AK194">
        <v>2017</v>
      </c>
      <c r="AL194">
        <v>2018</v>
      </c>
      <c r="AM194">
        <v>2019</v>
      </c>
      <c r="AN194">
        <v>2021</v>
      </c>
      <c r="AO194">
        <v>2022</v>
      </c>
      <c r="AP194">
        <v>2023</v>
      </c>
      <c r="AQ194" s="2">
        <v>2024</v>
      </c>
    </row>
    <row r="195" spans="1:61" s="5" customFormat="1" x14ac:dyDescent="0.2">
      <c r="A195" s="4"/>
      <c r="B195" s="5" t="s">
        <v>30</v>
      </c>
    </row>
    <row r="196" spans="1:61" x14ac:dyDescent="0.2">
      <c r="A196" s="3">
        <f>COUNT(B196:CI196)</f>
        <v>19</v>
      </c>
      <c r="B196">
        <v>1994</v>
      </c>
      <c r="C196">
        <v>1996</v>
      </c>
      <c r="D196">
        <v>1997</v>
      </c>
      <c r="E196">
        <v>1999</v>
      </c>
      <c r="F196">
        <v>2000</v>
      </c>
      <c r="G196">
        <v>2002</v>
      </c>
      <c r="H196">
        <v>2004</v>
      </c>
      <c r="I196">
        <v>2006</v>
      </c>
      <c r="J196">
        <v>2007</v>
      </c>
      <c r="K196">
        <v>2008</v>
      </c>
      <c r="L196">
        <v>2009</v>
      </c>
      <c r="M196">
        <v>2010</v>
      </c>
      <c r="N196">
        <v>2012</v>
      </c>
      <c r="O196">
        <v>2014</v>
      </c>
      <c r="P196">
        <v>2016</v>
      </c>
      <c r="Q196">
        <v>2018</v>
      </c>
      <c r="R196">
        <v>2020</v>
      </c>
      <c r="S196">
        <v>2022</v>
      </c>
      <c r="T196" s="2">
        <v>2024</v>
      </c>
    </row>
    <row r="197" spans="1:61" s="5" customFormat="1" x14ac:dyDescent="0.2">
      <c r="A197" s="4"/>
      <c r="B197" s="5" t="s">
        <v>31</v>
      </c>
    </row>
    <row r="198" spans="1:61" x14ac:dyDescent="0.2">
      <c r="A198" s="3">
        <f>COUNT(B198:CI198)</f>
        <v>60</v>
      </c>
      <c r="B198">
        <v>10</v>
      </c>
      <c r="C198">
        <v>10</v>
      </c>
      <c r="D198">
        <v>10</v>
      </c>
      <c r="E198">
        <v>10</v>
      </c>
      <c r="F198">
        <v>10</v>
      </c>
      <c r="G198">
        <v>10</v>
      </c>
      <c r="H198">
        <v>10</v>
      </c>
      <c r="I198">
        <v>10</v>
      </c>
      <c r="J198">
        <v>10</v>
      </c>
      <c r="K198">
        <v>10</v>
      </c>
      <c r="L198">
        <v>10</v>
      </c>
      <c r="M198">
        <v>10</v>
      </c>
      <c r="N198">
        <v>10</v>
      </c>
      <c r="O198">
        <v>10</v>
      </c>
      <c r="P198">
        <v>39</v>
      </c>
      <c r="Q198">
        <v>39</v>
      </c>
      <c r="R198">
        <v>39</v>
      </c>
      <c r="S198">
        <v>39</v>
      </c>
      <c r="T198">
        <v>39</v>
      </c>
      <c r="U198">
        <v>39</v>
      </c>
      <c r="V198">
        <v>39</v>
      </c>
      <c r="W198">
        <v>39</v>
      </c>
      <c r="X198">
        <v>39</v>
      </c>
      <c r="Y198">
        <v>39</v>
      </c>
      <c r="Z198">
        <v>39</v>
      </c>
      <c r="AA198">
        <v>39</v>
      </c>
      <c r="AB198">
        <v>39</v>
      </c>
      <c r="AC198" s="2">
        <v>260.30218317673337</v>
      </c>
      <c r="AD198" s="2">
        <v>228.04508788051942</v>
      </c>
      <c r="AE198" s="2">
        <v>344.4454631140311</v>
      </c>
      <c r="AF198" s="2">
        <v>286.35591541824846</v>
      </c>
      <c r="AG198" s="2">
        <v>256.94670415990186</v>
      </c>
      <c r="AH198" s="2">
        <v>189.08021942209191</v>
      </c>
      <c r="AI198" s="2">
        <v>318.67807065142722</v>
      </c>
      <c r="AJ198" s="2">
        <v>354.56670037646228</v>
      </c>
      <c r="AK198" s="2">
        <v>476.13649877154245</v>
      </c>
      <c r="AL198" s="2">
        <v>482.43441919024855</v>
      </c>
      <c r="AM198" s="2">
        <v>328.16988234771134</v>
      </c>
      <c r="AN198" s="2">
        <v>486.56339423877751</v>
      </c>
      <c r="AO198" s="2">
        <v>440.91364369727</v>
      </c>
      <c r="AP198" s="2">
        <v>390.51744870179556</v>
      </c>
      <c r="AQ198" s="2">
        <v>494.38214036330567</v>
      </c>
      <c r="AR198" s="2">
        <v>506.2105711123931</v>
      </c>
      <c r="AS198" s="2">
        <v>500.21563071341313</v>
      </c>
      <c r="AT198" s="2">
        <v>523.64997495845535</v>
      </c>
      <c r="AU198" s="2">
        <v>420.0301078891269</v>
      </c>
      <c r="AV198" s="2">
        <v>549.40555723100204</v>
      </c>
      <c r="AW198" s="2">
        <v>728.0740901192155</v>
      </c>
      <c r="AX198" s="2">
        <v>607.45925345470221</v>
      </c>
      <c r="AY198" s="2">
        <v>753.27130064758887</v>
      </c>
      <c r="AZ198" s="2">
        <v>606.34391781185354</v>
      </c>
      <c r="BA198" s="2">
        <v>821.23483891831563</v>
      </c>
      <c r="BB198" s="2">
        <v>704.11018364242807</v>
      </c>
      <c r="BC198" s="2">
        <v>606.72007981561239</v>
      </c>
      <c r="BD198" s="2">
        <v>667.84083688158114</v>
      </c>
      <c r="BE198" s="2">
        <v>700.79587489221785</v>
      </c>
      <c r="BF198" s="2">
        <v>565.24328152259693</v>
      </c>
      <c r="BG198" s="2">
        <v>817.57808989003138</v>
      </c>
      <c r="BH198" s="2">
        <v>641.2352943484243</v>
      </c>
      <c r="BI198" s="2">
        <v>443.04334464097587</v>
      </c>
    </row>
    <row r="199" spans="1:61" s="5" customFormat="1" x14ac:dyDescent="0.2">
      <c r="A199" s="4"/>
      <c r="B199" s="5" t="s">
        <v>32</v>
      </c>
    </row>
    <row r="200" spans="1:61" x14ac:dyDescent="0.2">
      <c r="A200" s="3">
        <f>COUNT(B200:CI200)</f>
        <v>42</v>
      </c>
      <c r="B200">
        <v>77.14159282</v>
      </c>
      <c r="C200">
        <v>23.712740530000001</v>
      </c>
      <c r="D200">
        <v>111.9711693</v>
      </c>
      <c r="E200">
        <v>30.772516379999999</v>
      </c>
      <c r="F200">
        <v>72.783655960000004</v>
      </c>
      <c r="G200">
        <v>70.687438159999999</v>
      </c>
      <c r="H200">
        <v>61.966137140000001</v>
      </c>
      <c r="I200">
        <v>95.430970020000004</v>
      </c>
      <c r="J200">
        <v>82.804945239999995</v>
      </c>
      <c r="K200">
        <v>65.196174959999993</v>
      </c>
      <c r="L200">
        <v>40.844997200000002</v>
      </c>
      <c r="M200">
        <v>43.043603109999999</v>
      </c>
      <c r="N200">
        <v>52.305773780000003</v>
      </c>
      <c r="O200">
        <v>39.561555970000001</v>
      </c>
      <c r="P200">
        <v>110.5916879</v>
      </c>
      <c r="Q200">
        <v>42.211636069999997</v>
      </c>
      <c r="R200">
        <v>100.02502610000001</v>
      </c>
      <c r="S200">
        <v>91.282862629999997</v>
      </c>
      <c r="T200">
        <v>80.002601010000006</v>
      </c>
      <c r="U200">
        <v>109.7252974</v>
      </c>
      <c r="V200">
        <v>116.7592429</v>
      </c>
      <c r="W200">
        <v>80.426583719999996</v>
      </c>
      <c r="X200">
        <v>88.60936074</v>
      </c>
      <c r="Y200">
        <v>94.131644929999993</v>
      </c>
      <c r="Z200">
        <v>138.91887120000001</v>
      </c>
      <c r="AA200">
        <v>77.558757170000007</v>
      </c>
      <c r="AB200">
        <v>106.4428185</v>
      </c>
      <c r="AC200">
        <v>67.286036269999997</v>
      </c>
      <c r="AD200">
        <v>86.721515069999995</v>
      </c>
      <c r="AE200">
        <v>117.70580099999999</v>
      </c>
      <c r="AF200">
        <v>125.63312430000001</v>
      </c>
      <c r="AG200">
        <v>149.0396494</v>
      </c>
      <c r="AH200">
        <v>148.23068570000001</v>
      </c>
      <c r="AI200">
        <v>202.8320846</v>
      </c>
      <c r="AJ200">
        <v>173.95898260000001</v>
      </c>
      <c r="AK200">
        <v>233.65919030000001</v>
      </c>
      <c r="AL200">
        <v>99.32659701</v>
      </c>
      <c r="AM200">
        <v>150.79931669999999</v>
      </c>
      <c r="AN200">
        <v>128.82539349999999</v>
      </c>
      <c r="AO200">
        <v>163.39779440000001</v>
      </c>
      <c r="AP200">
        <v>147.6741682</v>
      </c>
      <c r="AQ200" s="2">
        <v>150</v>
      </c>
    </row>
    <row r="201" spans="1:61" s="5" customFormat="1" x14ac:dyDescent="0.2">
      <c r="A201" s="4"/>
      <c r="B201" s="5" t="s">
        <v>34</v>
      </c>
    </row>
    <row r="202" spans="1:61" x14ac:dyDescent="0.2">
      <c r="A202" s="3">
        <f>COUNT(B202:CI202)</f>
        <v>19</v>
      </c>
      <c r="B202">
        <v>43</v>
      </c>
      <c r="C202">
        <v>32</v>
      </c>
      <c r="D202">
        <v>49</v>
      </c>
      <c r="E202">
        <v>67</v>
      </c>
      <c r="F202">
        <v>70</v>
      </c>
      <c r="G202">
        <v>72</v>
      </c>
      <c r="H202">
        <v>51</v>
      </c>
      <c r="I202">
        <v>47</v>
      </c>
      <c r="J202">
        <v>39</v>
      </c>
      <c r="K202">
        <v>35</v>
      </c>
      <c r="L202">
        <v>26</v>
      </c>
      <c r="M202">
        <v>34</v>
      </c>
      <c r="N202">
        <v>44</v>
      </c>
      <c r="O202">
        <v>79</v>
      </c>
      <c r="P202">
        <v>61</v>
      </c>
      <c r="Q202">
        <v>50</v>
      </c>
      <c r="R202">
        <v>1</v>
      </c>
      <c r="S202">
        <v>52</v>
      </c>
      <c r="T202" s="2">
        <f>MAX(B202:S202)</f>
        <v>79</v>
      </c>
    </row>
    <row r="203" spans="1:61" s="5" customFormat="1" x14ac:dyDescent="0.2">
      <c r="A203" s="4"/>
      <c r="B203" s="5" t="s">
        <v>35</v>
      </c>
    </row>
    <row r="204" spans="1:61" x14ac:dyDescent="0.2">
      <c r="A204" s="3">
        <f>COUNT(B204:CI204)</f>
        <v>60</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s="2">
        <v>1</v>
      </c>
    </row>
    <row r="205" spans="1:61" s="5" customFormat="1" x14ac:dyDescent="0.2">
      <c r="A205" s="4"/>
      <c r="B205" s="5" t="s">
        <v>36</v>
      </c>
    </row>
    <row r="206" spans="1:61" x14ac:dyDescent="0.2">
      <c r="A206" s="3">
        <f>COUNT(B206:CI206)</f>
        <v>42</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s="2">
        <v>1</v>
      </c>
    </row>
    <row r="207" spans="1:61" s="5" customFormat="1" x14ac:dyDescent="0.2">
      <c r="A207" s="4"/>
      <c r="B207" s="5" t="s">
        <v>38</v>
      </c>
    </row>
    <row r="208" spans="1:61" x14ac:dyDescent="0.2">
      <c r="A208" s="3">
        <f>COUNT(B208:CI208)</f>
        <v>19</v>
      </c>
      <c r="B208">
        <v>1</v>
      </c>
      <c r="C208">
        <v>1</v>
      </c>
      <c r="D208">
        <v>1</v>
      </c>
      <c r="E208">
        <v>1</v>
      </c>
      <c r="F208">
        <v>1</v>
      </c>
      <c r="G208">
        <v>1</v>
      </c>
      <c r="H208">
        <v>1</v>
      </c>
      <c r="I208">
        <v>1</v>
      </c>
      <c r="J208">
        <v>1</v>
      </c>
      <c r="K208">
        <v>1</v>
      </c>
      <c r="L208">
        <v>1</v>
      </c>
      <c r="M208">
        <v>1</v>
      </c>
      <c r="N208">
        <v>1</v>
      </c>
      <c r="O208">
        <v>1</v>
      </c>
      <c r="P208">
        <v>1</v>
      </c>
      <c r="Q208">
        <v>1</v>
      </c>
      <c r="R208">
        <v>1</v>
      </c>
      <c r="S208">
        <v>1</v>
      </c>
      <c r="T208" s="2">
        <v>1</v>
      </c>
    </row>
    <row r="209" spans="1:16" s="5" customFormat="1" x14ac:dyDescent="0.2">
      <c r="A209" s="4"/>
      <c r="B209" s="5" t="s">
        <v>39</v>
      </c>
    </row>
    <row r="210" spans="1:16" x14ac:dyDescent="0.2">
      <c r="A210" s="3">
        <v>1964</v>
      </c>
      <c r="B210">
        <v>2.5321E-2</v>
      </c>
      <c r="C210">
        <v>0.105571</v>
      </c>
      <c r="D210">
        <v>0.16556299999999999</v>
      </c>
      <c r="E210">
        <v>0.19361100000000001</v>
      </c>
      <c r="F210">
        <v>9.5441999999999999E-2</v>
      </c>
      <c r="G210">
        <v>0.26840700000000001</v>
      </c>
      <c r="H210">
        <v>0.120764</v>
      </c>
      <c r="I210">
        <v>2.5321E-2</v>
      </c>
      <c r="J210">
        <v>0</v>
      </c>
      <c r="K210">
        <v>0</v>
      </c>
      <c r="L210">
        <v>0</v>
      </c>
      <c r="M210">
        <v>0</v>
      </c>
      <c r="N210">
        <v>0</v>
      </c>
      <c r="O210">
        <v>0</v>
      </c>
      <c r="P210">
        <v>0</v>
      </c>
    </row>
    <row r="211" spans="1:16" x14ac:dyDescent="0.2">
      <c r="A211" s="3">
        <f>A210+1</f>
        <v>1965</v>
      </c>
      <c r="B211">
        <v>1.417E-2</v>
      </c>
      <c r="C211">
        <v>1.5327E-2</v>
      </c>
      <c r="D211">
        <v>0.20416400000000001</v>
      </c>
      <c r="E211">
        <v>0.55031799999999997</v>
      </c>
      <c r="F211">
        <v>0.13475999999999999</v>
      </c>
      <c r="G211">
        <v>3.3544999999999998E-2</v>
      </c>
      <c r="H211">
        <v>3.2389000000000001E-2</v>
      </c>
      <c r="I211">
        <v>1.5327E-2</v>
      </c>
      <c r="J211">
        <v>0</v>
      </c>
      <c r="K211">
        <v>0</v>
      </c>
      <c r="L211">
        <v>0</v>
      </c>
      <c r="M211">
        <v>0</v>
      </c>
      <c r="N211">
        <v>0</v>
      </c>
      <c r="O211">
        <v>0</v>
      </c>
      <c r="P211">
        <v>0</v>
      </c>
    </row>
    <row r="212" spans="1:16" x14ac:dyDescent="0.2">
      <c r="A212" s="3">
        <f t="shared" ref="A212:A269" si="2">A211+1</f>
        <v>1966</v>
      </c>
      <c r="B212">
        <v>2.8427999999999998E-2</v>
      </c>
      <c r="C212">
        <v>0.16830200000000001</v>
      </c>
      <c r="D212">
        <v>5.7357999999999999E-2</v>
      </c>
      <c r="E212">
        <v>0.420126</v>
      </c>
      <c r="F212">
        <v>0.26490599999999997</v>
      </c>
      <c r="G212">
        <v>2.4150999999999999E-2</v>
      </c>
      <c r="H212">
        <v>2.6415000000000001E-2</v>
      </c>
      <c r="I212">
        <v>1.0314E-2</v>
      </c>
      <c r="J212">
        <v>0</v>
      </c>
      <c r="K212">
        <v>0</v>
      </c>
      <c r="L212">
        <v>0</v>
      </c>
      <c r="M212">
        <v>0</v>
      </c>
      <c r="N212">
        <v>0</v>
      </c>
      <c r="O212">
        <v>0</v>
      </c>
      <c r="P212">
        <v>0</v>
      </c>
    </row>
    <row r="213" spans="1:16" x14ac:dyDescent="0.2">
      <c r="A213" s="3">
        <f t="shared" si="2"/>
        <v>1967</v>
      </c>
      <c r="B213">
        <v>9.4669999999999997E-3</v>
      </c>
      <c r="C213">
        <v>0.110178</v>
      </c>
      <c r="D213">
        <v>0.577515</v>
      </c>
      <c r="E213">
        <v>8.7692000000000006E-2</v>
      </c>
      <c r="F213">
        <v>0.16</v>
      </c>
      <c r="G213">
        <v>3.7988000000000001E-2</v>
      </c>
      <c r="H213">
        <v>1.1479E-2</v>
      </c>
      <c r="I213">
        <v>5.6800000000000002E-3</v>
      </c>
      <c r="J213">
        <v>0</v>
      </c>
      <c r="K213">
        <v>0</v>
      </c>
      <c r="L213">
        <v>0</v>
      </c>
      <c r="M213">
        <v>0</v>
      </c>
      <c r="N213">
        <v>0</v>
      </c>
      <c r="O213">
        <v>0</v>
      </c>
      <c r="P213">
        <v>0</v>
      </c>
    </row>
    <row r="214" spans="1:16" x14ac:dyDescent="0.2">
      <c r="A214" s="3">
        <f t="shared" si="2"/>
        <v>1968</v>
      </c>
      <c r="B214">
        <v>3.2939000000000003E-2</v>
      </c>
      <c r="C214">
        <v>0.178617</v>
      </c>
      <c r="D214">
        <v>0.14021800000000001</v>
      </c>
      <c r="E214">
        <v>0.46851700000000002</v>
      </c>
      <c r="F214">
        <v>0.10736999999999999</v>
      </c>
      <c r="G214">
        <v>3.0572999999999999E-2</v>
      </c>
      <c r="H214">
        <v>3.6579E-2</v>
      </c>
      <c r="I214">
        <v>5.1869999999999998E-3</v>
      </c>
      <c r="J214">
        <v>0</v>
      </c>
      <c r="K214">
        <v>0</v>
      </c>
      <c r="L214">
        <v>0</v>
      </c>
      <c r="M214">
        <v>0</v>
      </c>
      <c r="N214">
        <v>0</v>
      </c>
      <c r="O214">
        <v>0</v>
      </c>
      <c r="P214">
        <v>0</v>
      </c>
    </row>
    <row r="215" spans="1:16" x14ac:dyDescent="0.2">
      <c r="A215" s="3">
        <f t="shared" si="2"/>
        <v>1969</v>
      </c>
      <c r="B215">
        <v>1.4678E-2</v>
      </c>
      <c r="C215">
        <v>7.9766000000000004E-2</v>
      </c>
      <c r="D215">
        <v>0.459233</v>
      </c>
      <c r="E215">
        <v>0.31568400000000002</v>
      </c>
      <c r="F215">
        <v>0.10843</v>
      </c>
      <c r="G215">
        <v>2.3050000000000002E-3</v>
      </c>
      <c r="H215">
        <v>1.2142E-2</v>
      </c>
      <c r="I215">
        <v>7.7609999999999997E-3</v>
      </c>
      <c r="J215">
        <v>0</v>
      </c>
      <c r="K215">
        <v>0</v>
      </c>
      <c r="L215">
        <v>0</v>
      </c>
      <c r="M215">
        <v>0</v>
      </c>
      <c r="N215">
        <v>0</v>
      </c>
      <c r="O215">
        <v>0</v>
      </c>
      <c r="P215">
        <v>0</v>
      </c>
    </row>
    <row r="216" spans="1:16" x14ac:dyDescent="0.2">
      <c r="A216" s="3">
        <f t="shared" si="2"/>
        <v>1970</v>
      </c>
      <c r="B216">
        <v>0.15676200000000001</v>
      </c>
      <c r="C216">
        <v>0.238147</v>
      </c>
      <c r="D216">
        <v>0.37426300000000001</v>
      </c>
      <c r="E216">
        <v>0.17669899999999999</v>
      </c>
      <c r="F216">
        <v>3.4247E-2</v>
      </c>
      <c r="G216">
        <v>1.1143E-2</v>
      </c>
      <c r="H216">
        <v>5.5710000000000004E-3</v>
      </c>
      <c r="I216">
        <v>3.1679999999999998E-3</v>
      </c>
      <c r="J216">
        <v>0</v>
      </c>
      <c r="K216">
        <v>0</v>
      </c>
      <c r="L216">
        <v>0</v>
      </c>
      <c r="M216">
        <v>0</v>
      </c>
      <c r="N216">
        <v>0</v>
      </c>
      <c r="O216">
        <v>0</v>
      </c>
      <c r="P216">
        <v>0</v>
      </c>
    </row>
    <row r="217" spans="1:16" x14ac:dyDescent="0.2">
      <c r="A217" s="3">
        <f t="shared" si="2"/>
        <v>1971</v>
      </c>
      <c r="B217">
        <v>0.165462</v>
      </c>
      <c r="C217">
        <v>4.9415000000000001E-2</v>
      </c>
      <c r="D217">
        <v>0.27603</v>
      </c>
      <c r="E217">
        <v>0.18528700000000001</v>
      </c>
      <c r="F217">
        <v>0.27468900000000002</v>
      </c>
      <c r="G217">
        <v>2.6682999999999998E-2</v>
      </c>
      <c r="H217">
        <v>1.7514999999999999E-2</v>
      </c>
      <c r="I217">
        <v>4.9189999999999998E-3</v>
      </c>
      <c r="J217">
        <v>0</v>
      </c>
      <c r="K217">
        <v>0</v>
      </c>
      <c r="L217">
        <v>0</v>
      </c>
      <c r="M217">
        <v>0</v>
      </c>
      <c r="N217">
        <v>0</v>
      </c>
      <c r="O217">
        <v>0</v>
      </c>
      <c r="P217">
        <v>0</v>
      </c>
    </row>
    <row r="218" spans="1:16" x14ac:dyDescent="0.2">
      <c r="A218" s="3">
        <f t="shared" si="2"/>
        <v>1972</v>
      </c>
      <c r="B218">
        <v>3.1427999999999998E-2</v>
      </c>
      <c r="C218">
        <v>0.15159600000000001</v>
      </c>
      <c r="D218">
        <v>0.349715</v>
      </c>
      <c r="E218">
        <v>0.28007900000000002</v>
      </c>
      <c r="F218">
        <v>0.11734700000000001</v>
      </c>
      <c r="G218">
        <v>4.6027999999999999E-2</v>
      </c>
      <c r="H218">
        <v>1.7471E-2</v>
      </c>
      <c r="I218">
        <v>6.3350000000000004E-3</v>
      </c>
      <c r="J218">
        <v>0</v>
      </c>
      <c r="K218">
        <v>0</v>
      </c>
      <c r="L218">
        <v>0</v>
      </c>
      <c r="M218">
        <v>0</v>
      </c>
      <c r="N218">
        <v>0</v>
      </c>
      <c r="O218">
        <v>0</v>
      </c>
      <c r="P218">
        <v>0</v>
      </c>
    </row>
    <row r="219" spans="1:16" x14ac:dyDescent="0.2">
      <c r="A219" s="3">
        <f t="shared" si="2"/>
        <v>1973</v>
      </c>
      <c r="B219">
        <v>1.1129E-2</v>
      </c>
      <c r="C219">
        <v>0.100338</v>
      </c>
      <c r="D219">
        <v>0.121466</v>
      </c>
      <c r="E219">
        <v>0.26405400000000001</v>
      </c>
      <c r="F219">
        <v>0.202123</v>
      </c>
      <c r="G219">
        <v>0.13807</v>
      </c>
      <c r="H219">
        <v>7.6822000000000001E-2</v>
      </c>
      <c r="I219">
        <v>5.5642999999999998E-2</v>
      </c>
      <c r="J219">
        <v>2.4972000000000001E-2</v>
      </c>
      <c r="K219">
        <v>4.4980000000000003E-3</v>
      </c>
      <c r="L219">
        <v>5.6599999999999999E-4</v>
      </c>
      <c r="M219">
        <v>1.4999999999999999E-4</v>
      </c>
      <c r="N219">
        <v>3.2499999999999997E-5</v>
      </c>
      <c r="O219">
        <v>1.3799999999999999E-4</v>
      </c>
      <c r="P219">
        <v>0</v>
      </c>
    </row>
    <row r="220" spans="1:16" x14ac:dyDescent="0.2">
      <c r="A220" s="3">
        <f t="shared" si="2"/>
        <v>1974</v>
      </c>
      <c r="B220">
        <v>2.4247000000000001E-2</v>
      </c>
      <c r="C220">
        <v>0.52727900000000005</v>
      </c>
      <c r="D220">
        <v>0.19487099999999999</v>
      </c>
      <c r="E220">
        <v>5.5426999999999997E-2</v>
      </c>
      <c r="F220">
        <v>7.4453000000000005E-2</v>
      </c>
      <c r="G220">
        <v>4.0191999999999999E-2</v>
      </c>
      <c r="H220">
        <v>2.5745000000000001E-2</v>
      </c>
      <c r="I220">
        <v>2.1690000000000001E-2</v>
      </c>
      <c r="J220">
        <v>2.1288999999999999E-2</v>
      </c>
      <c r="K220">
        <v>8.9540000000000002E-3</v>
      </c>
      <c r="L220">
        <v>3.6380000000000002E-3</v>
      </c>
      <c r="M220">
        <v>9.5E-4</v>
      </c>
      <c r="N220">
        <v>9.4799999999999995E-4</v>
      </c>
      <c r="O220">
        <v>1.6899999999999999E-4</v>
      </c>
      <c r="P220">
        <v>1.47E-4</v>
      </c>
    </row>
    <row r="221" spans="1:16" x14ac:dyDescent="0.2">
      <c r="A221" s="3">
        <f t="shared" si="2"/>
        <v>1975</v>
      </c>
      <c r="B221">
        <v>8.5430000000000002E-3</v>
      </c>
      <c r="C221">
        <v>0.150288</v>
      </c>
      <c r="D221">
        <v>0.69184299999999999</v>
      </c>
      <c r="E221">
        <v>5.3185000000000003E-2</v>
      </c>
      <c r="F221">
        <v>1.4149E-2</v>
      </c>
      <c r="G221">
        <v>2.6572999999999999E-2</v>
      </c>
      <c r="H221">
        <v>2.5451999999999999E-2</v>
      </c>
      <c r="I221">
        <v>1.3868999999999999E-2</v>
      </c>
      <c r="J221">
        <v>8.1620000000000009E-3</v>
      </c>
      <c r="K221">
        <v>5.7470000000000004E-3</v>
      </c>
      <c r="L221">
        <v>1.421E-3</v>
      </c>
      <c r="M221">
        <v>5.62E-4</v>
      </c>
      <c r="N221">
        <v>9.0400000000000002E-5</v>
      </c>
      <c r="O221">
        <v>1.16E-4</v>
      </c>
      <c r="P221">
        <v>0</v>
      </c>
    </row>
    <row r="222" spans="1:16" x14ac:dyDescent="0.2">
      <c r="A222" s="3">
        <f t="shared" si="2"/>
        <v>1976</v>
      </c>
      <c r="B222">
        <v>2.0000000000000001E-4</v>
      </c>
      <c r="C222">
        <v>0.120162</v>
      </c>
      <c r="D222">
        <v>0.45461600000000002</v>
      </c>
      <c r="E222">
        <v>0.30598599999999998</v>
      </c>
      <c r="F222">
        <v>3.0152000000000002E-2</v>
      </c>
      <c r="G222">
        <v>1.3916E-2</v>
      </c>
      <c r="H222">
        <v>1.9279000000000001E-2</v>
      </c>
      <c r="I222">
        <v>2.2363000000000001E-2</v>
      </c>
      <c r="J222">
        <v>1.7395999999999998E-2</v>
      </c>
      <c r="K222">
        <v>8.5719999999999998E-3</v>
      </c>
      <c r="L222">
        <v>3.9560000000000003E-3</v>
      </c>
      <c r="M222">
        <v>2.7060000000000001E-3</v>
      </c>
      <c r="N222">
        <v>6.9700000000000003E-4</v>
      </c>
      <c r="O222">
        <v>0</v>
      </c>
      <c r="P222">
        <v>0</v>
      </c>
    </row>
    <row r="223" spans="1:16" x14ac:dyDescent="0.2">
      <c r="A223" s="3">
        <f t="shared" si="2"/>
        <v>1977</v>
      </c>
      <c r="B223">
        <v>3.7671999999999997E-2</v>
      </c>
      <c r="C223">
        <v>0.247673</v>
      </c>
      <c r="D223">
        <v>0.331098</v>
      </c>
      <c r="E223">
        <v>0.23990500000000001</v>
      </c>
      <c r="F223">
        <v>8.6128999999999997E-2</v>
      </c>
      <c r="G223">
        <v>1.9158000000000001E-2</v>
      </c>
      <c r="H223">
        <v>7.0299999999999998E-3</v>
      </c>
      <c r="I223">
        <v>1.0141000000000001E-2</v>
      </c>
      <c r="J223">
        <v>8.1110000000000002E-3</v>
      </c>
      <c r="K223">
        <v>6.5139999999999998E-3</v>
      </c>
      <c r="L223">
        <v>3.3600000000000001E-3</v>
      </c>
      <c r="M223">
        <v>1.6670000000000001E-3</v>
      </c>
      <c r="N223">
        <v>1.2290000000000001E-3</v>
      </c>
      <c r="O223">
        <v>2.4499999999999999E-4</v>
      </c>
      <c r="P223">
        <v>6.7799999999999995E-5</v>
      </c>
    </row>
    <row r="224" spans="1:16" x14ac:dyDescent="0.2">
      <c r="A224" s="3">
        <f t="shared" si="2"/>
        <v>1978</v>
      </c>
      <c r="B224">
        <v>1.2042000000000001E-2</v>
      </c>
      <c r="C224">
        <v>0.186306</v>
      </c>
      <c r="D224">
        <v>0.308118</v>
      </c>
      <c r="E224">
        <v>0.26135900000000001</v>
      </c>
      <c r="F224">
        <v>0.15068000000000001</v>
      </c>
      <c r="G224">
        <v>4.0794999999999998E-2</v>
      </c>
      <c r="H224">
        <v>1.1771999999999999E-2</v>
      </c>
      <c r="I224">
        <v>7.0980000000000001E-3</v>
      </c>
      <c r="J224">
        <v>8.0470000000000003E-3</v>
      </c>
      <c r="K224">
        <v>6.4710000000000002E-3</v>
      </c>
      <c r="L224">
        <v>4.5589999999999997E-3</v>
      </c>
      <c r="M224">
        <v>1.7409999999999999E-3</v>
      </c>
      <c r="N224">
        <v>7.2199999999999999E-4</v>
      </c>
      <c r="O224">
        <v>2.2100000000000001E-4</v>
      </c>
      <c r="P224">
        <v>6.9200000000000002E-5</v>
      </c>
    </row>
    <row r="225" spans="1:16" x14ac:dyDescent="0.2">
      <c r="A225" s="3">
        <f t="shared" si="2"/>
        <v>1979</v>
      </c>
      <c r="B225">
        <v>3.95E-2</v>
      </c>
      <c r="C225">
        <v>0.21152499999999999</v>
      </c>
      <c r="D225">
        <v>0.28037299999999998</v>
      </c>
      <c r="E225">
        <v>0.16364799999999999</v>
      </c>
      <c r="F225">
        <v>0.152892</v>
      </c>
      <c r="G225">
        <v>8.3939E-2</v>
      </c>
      <c r="H225">
        <v>2.1921E-2</v>
      </c>
      <c r="I225">
        <v>1.0012E-2</v>
      </c>
      <c r="J225">
        <v>1.3972999999999999E-2</v>
      </c>
      <c r="K225">
        <v>1.0706E-2</v>
      </c>
      <c r="L225">
        <v>6.862E-3</v>
      </c>
      <c r="M225">
        <v>3.0690000000000001E-3</v>
      </c>
      <c r="N225">
        <v>1.1529999999999999E-3</v>
      </c>
      <c r="O225">
        <v>2.0599999999999999E-4</v>
      </c>
      <c r="P225">
        <v>2.22E-4</v>
      </c>
    </row>
    <row r="226" spans="1:16" x14ac:dyDescent="0.2">
      <c r="A226" s="3">
        <f t="shared" si="2"/>
        <v>1980</v>
      </c>
      <c r="B226">
        <v>4.0340000000000003E-3</v>
      </c>
      <c r="C226">
        <v>0.19093199999999999</v>
      </c>
      <c r="D226">
        <v>0.33992600000000001</v>
      </c>
      <c r="E226">
        <v>0.183116</v>
      </c>
      <c r="F226">
        <v>0.10412399999999999</v>
      </c>
      <c r="G226">
        <v>8.7117E-2</v>
      </c>
      <c r="H226">
        <v>3.4571999999999999E-2</v>
      </c>
      <c r="I226">
        <v>1.5525000000000001E-2</v>
      </c>
      <c r="J226">
        <v>8.9809999999999994E-3</v>
      </c>
      <c r="K226">
        <v>9.8770000000000004E-3</v>
      </c>
      <c r="L226">
        <v>1.0508E-2</v>
      </c>
      <c r="M226">
        <v>6.561E-3</v>
      </c>
      <c r="N226">
        <v>3.192E-3</v>
      </c>
      <c r="O226">
        <v>1.036E-3</v>
      </c>
      <c r="P226">
        <v>5.0000000000000001E-4</v>
      </c>
    </row>
    <row r="227" spans="1:16" x14ac:dyDescent="0.2">
      <c r="A227" s="3">
        <f t="shared" si="2"/>
        <v>1981</v>
      </c>
      <c r="B227">
        <v>2.6200000000000003E-4</v>
      </c>
      <c r="C227">
        <v>3.3202000000000002E-2</v>
      </c>
      <c r="D227">
        <v>0.46571299999999999</v>
      </c>
      <c r="E227">
        <v>0.29335</v>
      </c>
      <c r="F227">
        <v>0.10438699999999999</v>
      </c>
      <c r="G227">
        <v>4.7308000000000003E-2</v>
      </c>
      <c r="H227">
        <v>2.3758000000000001E-2</v>
      </c>
      <c r="I227">
        <v>1.3610000000000001E-2</v>
      </c>
      <c r="J227">
        <v>7.4029999999999999E-3</v>
      </c>
      <c r="K227">
        <v>4.2989999999999999E-3</v>
      </c>
      <c r="L227">
        <v>3.4529999999999999E-3</v>
      </c>
      <c r="M227">
        <v>2.1150000000000001E-3</v>
      </c>
      <c r="N227">
        <v>6.9899999999999997E-4</v>
      </c>
      <c r="O227">
        <v>2.9E-4</v>
      </c>
      <c r="P227">
        <v>1.5200000000000001E-4</v>
      </c>
    </row>
    <row r="228" spans="1:16" x14ac:dyDescent="0.2">
      <c r="A228" s="3">
        <f t="shared" si="2"/>
        <v>1982</v>
      </c>
      <c r="B228">
        <v>2.3700000000000001E-3</v>
      </c>
      <c r="C228">
        <v>1.2649000000000001E-2</v>
      </c>
      <c r="D228">
        <v>8.0549999999999997E-2</v>
      </c>
      <c r="E228">
        <v>0.58499100000000004</v>
      </c>
      <c r="F228">
        <v>0.21074300000000001</v>
      </c>
      <c r="G228">
        <v>5.1754000000000001E-2</v>
      </c>
      <c r="H228">
        <v>1.7953E-2</v>
      </c>
      <c r="I228">
        <v>1.7972999999999999E-2</v>
      </c>
      <c r="J228">
        <v>1.0743000000000001E-2</v>
      </c>
      <c r="K228">
        <v>4.5310000000000003E-3</v>
      </c>
      <c r="L228">
        <v>2.7039999999999998E-3</v>
      </c>
      <c r="M228">
        <v>1.5870000000000001E-3</v>
      </c>
      <c r="N228">
        <v>9.2800000000000001E-4</v>
      </c>
      <c r="O228">
        <v>3.4400000000000001E-4</v>
      </c>
      <c r="P228">
        <v>1.8000000000000001E-4</v>
      </c>
    </row>
    <row r="229" spans="1:16" x14ac:dyDescent="0.2">
      <c r="A229" s="3">
        <f t="shared" si="2"/>
        <v>1983</v>
      </c>
      <c r="B229">
        <v>2.9060000000000002E-3</v>
      </c>
      <c r="C229">
        <v>6.7964999999999998E-2</v>
      </c>
      <c r="D229">
        <v>9.0430999999999997E-2</v>
      </c>
      <c r="E229">
        <v>0.17937800000000001</v>
      </c>
      <c r="F229">
        <v>0.46820899999999999</v>
      </c>
      <c r="G229">
        <v>0.12509300000000001</v>
      </c>
      <c r="H229">
        <v>2.3737999999999999E-2</v>
      </c>
      <c r="I229">
        <v>1.4167000000000001E-2</v>
      </c>
      <c r="J229">
        <v>1.1353E-2</v>
      </c>
      <c r="K229">
        <v>6.3619999999999996E-3</v>
      </c>
      <c r="L229">
        <v>4.3559999999999996E-3</v>
      </c>
      <c r="M229">
        <v>2.8080000000000002E-3</v>
      </c>
      <c r="N229">
        <v>2.0170000000000001E-3</v>
      </c>
      <c r="O229">
        <v>9.9700000000000006E-4</v>
      </c>
      <c r="P229">
        <v>2.1800000000000001E-4</v>
      </c>
    </row>
    <row r="230" spans="1:16" x14ac:dyDescent="0.2">
      <c r="A230" s="3">
        <f t="shared" si="2"/>
        <v>1984</v>
      </c>
      <c r="B230">
        <v>1.0820000000000001E-3</v>
      </c>
      <c r="C230">
        <v>2.3623000000000002E-2</v>
      </c>
      <c r="D230">
        <v>4.5693999999999999E-2</v>
      </c>
      <c r="E230">
        <v>0.22206999999999999</v>
      </c>
      <c r="F230">
        <v>0.25354900000000002</v>
      </c>
      <c r="G230">
        <v>0.33724700000000002</v>
      </c>
      <c r="H230">
        <v>6.9013000000000005E-2</v>
      </c>
      <c r="I230">
        <v>1.8339999999999999E-2</v>
      </c>
      <c r="J230">
        <v>1.2938E-2</v>
      </c>
      <c r="K230">
        <v>8.0669999999999995E-3</v>
      </c>
      <c r="L230">
        <v>3.6600000000000001E-3</v>
      </c>
      <c r="M230">
        <v>1.299E-3</v>
      </c>
      <c r="N230">
        <v>1.5100000000000001E-3</v>
      </c>
      <c r="O230">
        <v>8.61E-4</v>
      </c>
      <c r="P230">
        <v>1.0460000000000001E-3</v>
      </c>
    </row>
    <row r="231" spans="1:16" x14ac:dyDescent="0.2">
      <c r="A231" s="3">
        <f t="shared" si="2"/>
        <v>1985</v>
      </c>
      <c r="B231">
        <v>1.377E-3</v>
      </c>
      <c r="C231">
        <v>2.8742E-2</v>
      </c>
      <c r="D231">
        <v>0.198541</v>
      </c>
      <c r="E231">
        <v>6.3409999999999994E-2</v>
      </c>
      <c r="F231">
        <v>0.190469</v>
      </c>
      <c r="G231">
        <v>0.16742599999999999</v>
      </c>
      <c r="H231">
        <v>0.23080999999999999</v>
      </c>
      <c r="I231">
        <v>5.8574000000000001E-2</v>
      </c>
      <c r="J231">
        <v>1.9047999999999999E-2</v>
      </c>
      <c r="K231">
        <v>1.3448999999999999E-2</v>
      </c>
      <c r="L231">
        <v>1.2929E-2</v>
      </c>
      <c r="M231">
        <v>5.5529999999999998E-3</v>
      </c>
      <c r="N231">
        <v>4.9090000000000002E-3</v>
      </c>
      <c r="O231">
        <v>2.088E-3</v>
      </c>
      <c r="P231">
        <v>2.6749999999999999E-3</v>
      </c>
    </row>
    <row r="232" spans="1:16" x14ac:dyDescent="0.2">
      <c r="A232" s="3">
        <f t="shared" si="2"/>
        <v>1986</v>
      </c>
      <c r="B232">
        <v>1.5139999999999999E-3</v>
      </c>
      <c r="C232">
        <v>4.2153999999999997E-2</v>
      </c>
      <c r="D232">
        <v>4.5221999999999998E-2</v>
      </c>
      <c r="E232">
        <v>0.36684699999999998</v>
      </c>
      <c r="F232">
        <v>0.10492600000000001</v>
      </c>
      <c r="G232">
        <v>0.18529300000000001</v>
      </c>
      <c r="H232">
        <v>0.108734</v>
      </c>
      <c r="I232">
        <v>0.105004</v>
      </c>
      <c r="J232">
        <v>2.9249000000000001E-2</v>
      </c>
      <c r="K232">
        <v>7.4400000000000004E-3</v>
      </c>
      <c r="L232">
        <v>1.637E-3</v>
      </c>
      <c r="M232">
        <v>1.2639999999999999E-3</v>
      </c>
      <c r="N232">
        <v>1.3200000000000001E-4</v>
      </c>
      <c r="O232">
        <v>5.8299999999999997E-4</v>
      </c>
      <c r="P232">
        <v>0</v>
      </c>
    </row>
    <row r="233" spans="1:16" x14ac:dyDescent="0.2">
      <c r="A233" s="3">
        <f t="shared" si="2"/>
        <v>1987</v>
      </c>
      <c r="B233">
        <v>0</v>
      </c>
      <c r="C233">
        <v>1.4352999999999999E-2</v>
      </c>
      <c r="D233">
        <v>8.0902000000000002E-2</v>
      </c>
      <c r="E233">
        <v>5.6279000000000003E-2</v>
      </c>
      <c r="F233">
        <v>0.29985800000000001</v>
      </c>
      <c r="G233">
        <v>0.100715</v>
      </c>
      <c r="H233">
        <v>8.8820999999999997E-2</v>
      </c>
      <c r="I233">
        <v>6.5741999999999995E-2</v>
      </c>
      <c r="J233">
        <v>0.179309</v>
      </c>
      <c r="K233">
        <v>3.9206999999999999E-2</v>
      </c>
      <c r="L233">
        <v>2.8063999999999999E-2</v>
      </c>
      <c r="M233">
        <v>1.5557E-2</v>
      </c>
      <c r="N233">
        <v>2.0974E-2</v>
      </c>
      <c r="O233">
        <v>4.4209999999999996E-3</v>
      </c>
      <c r="P233">
        <v>5.7990000000000003E-3</v>
      </c>
    </row>
    <row r="234" spans="1:16" x14ac:dyDescent="0.2">
      <c r="A234" s="3">
        <f t="shared" si="2"/>
        <v>1988</v>
      </c>
      <c r="B234">
        <v>0</v>
      </c>
      <c r="C234">
        <v>4.8669999999999998E-3</v>
      </c>
      <c r="D234">
        <v>0.20707800000000001</v>
      </c>
      <c r="E234">
        <v>0.19230800000000001</v>
      </c>
      <c r="F234">
        <v>0.115004</v>
      </c>
      <c r="G234">
        <v>0.24830199999999999</v>
      </c>
      <c r="H234">
        <v>0.10252699999999999</v>
      </c>
      <c r="I234">
        <v>4.7865999999999999E-2</v>
      </c>
      <c r="J234">
        <v>1.7871999999999999E-2</v>
      </c>
      <c r="K234">
        <v>4.4149000000000001E-2</v>
      </c>
      <c r="L234">
        <v>8.3239999999999998E-3</v>
      </c>
      <c r="M234">
        <v>4.6579999999999998E-3</v>
      </c>
      <c r="N234">
        <v>1.7149999999999999E-3</v>
      </c>
      <c r="O234">
        <v>2.506E-3</v>
      </c>
      <c r="P234">
        <v>2.8249999999999998E-3</v>
      </c>
    </row>
    <row r="235" spans="1:16" x14ac:dyDescent="0.2">
      <c r="A235" s="3">
        <f t="shared" si="2"/>
        <v>1989</v>
      </c>
      <c r="B235">
        <v>0</v>
      </c>
      <c r="C235">
        <v>2.6710000000000002E-3</v>
      </c>
      <c r="D235">
        <v>3.0904000000000001E-2</v>
      </c>
      <c r="E235">
        <v>8.3527000000000004E-2</v>
      </c>
      <c r="F235">
        <v>0.25288300000000002</v>
      </c>
      <c r="G235">
        <v>9.3473000000000001E-2</v>
      </c>
      <c r="H235">
        <v>0.32077600000000001</v>
      </c>
      <c r="I235">
        <v>5.3997000000000003E-2</v>
      </c>
      <c r="J235">
        <v>5.8166000000000002E-2</v>
      </c>
      <c r="K235">
        <v>1.8176000000000001E-2</v>
      </c>
      <c r="L235">
        <v>7.2330000000000005E-2</v>
      </c>
      <c r="M235">
        <v>6.1019999999999998E-3</v>
      </c>
      <c r="N235">
        <v>2.235E-3</v>
      </c>
      <c r="O235">
        <v>1.436E-3</v>
      </c>
      <c r="P235">
        <v>3.3249999999999998E-3</v>
      </c>
    </row>
    <row r="236" spans="1:16" x14ac:dyDescent="0.2">
      <c r="A236" s="3">
        <f t="shared" si="2"/>
        <v>1990</v>
      </c>
      <c r="B236">
        <v>7.5199999999999996E-4</v>
      </c>
      <c r="C236">
        <v>1.8901000000000001E-2</v>
      </c>
      <c r="D236">
        <v>3.2625000000000001E-2</v>
      </c>
      <c r="E236">
        <v>0.12570799999999999</v>
      </c>
      <c r="F236">
        <v>0.114964</v>
      </c>
      <c r="G236">
        <v>0.27363300000000002</v>
      </c>
      <c r="H236">
        <v>7.4005000000000001E-2</v>
      </c>
      <c r="I236">
        <v>0.21101500000000001</v>
      </c>
      <c r="J236">
        <v>3.7631999999999999E-2</v>
      </c>
      <c r="K236">
        <v>5.8368000000000003E-2</v>
      </c>
      <c r="L236">
        <v>5.1780000000000003E-3</v>
      </c>
      <c r="M236">
        <v>3.4402000000000002E-2</v>
      </c>
      <c r="N236">
        <v>4.8650000000000004E-3</v>
      </c>
      <c r="O236">
        <v>2.6770000000000001E-3</v>
      </c>
      <c r="P236">
        <v>5.2750000000000002E-3</v>
      </c>
    </row>
    <row r="237" spans="1:16" x14ac:dyDescent="0.2">
      <c r="A237" s="3">
        <f t="shared" si="2"/>
        <v>1991</v>
      </c>
      <c r="B237">
        <f>[3]Sheet1!C33058</f>
        <v>683577.68650000286</v>
      </c>
      <c r="C237">
        <f>[3]Sheet1!D33058</f>
        <v>112880087.6100017</v>
      </c>
      <c r="D237">
        <f>[3]Sheet1!E33058</f>
        <v>43777914.009999916</v>
      </c>
      <c r="E237">
        <f>[3]Sheet1!F33058</f>
        <v>90273357.909999743</v>
      </c>
      <c r="F237">
        <f>[3]Sheet1!G33058</f>
        <v>153872046.11000079</v>
      </c>
      <c r="G237">
        <f>[3]Sheet1!H33058</f>
        <v>184421829.0099991</v>
      </c>
      <c r="H237">
        <f>[3]Sheet1!I33058</f>
        <v>497488473.00999367</v>
      </c>
      <c r="I237">
        <f>[3]Sheet1!J33058</f>
        <v>78130957.20999977</v>
      </c>
      <c r="J237">
        <f>[3]Sheet1!K33058</f>
        <v>288014647.009996</v>
      </c>
      <c r="K237">
        <f>[3]Sheet1!L33058</f>
        <v>28863692.300000083</v>
      </c>
      <c r="L237">
        <f>[3]Sheet1!M33058</f>
        <v>144079922.01000151</v>
      </c>
      <c r="M237">
        <f>[3]Sheet1!N33058</f>
        <v>18687566.960000031</v>
      </c>
      <c r="N237">
        <f>[3]Sheet1!O33058</f>
        <v>91160640.01000002</v>
      </c>
      <c r="O237">
        <f>[3]Sheet1!P33058</f>
        <v>22766499.420000061</v>
      </c>
      <c r="P237">
        <f>[3]Sheet1!Q33058</f>
        <v>53323878.909999855</v>
      </c>
    </row>
    <row r="238" spans="1:16" x14ac:dyDescent="0.2">
      <c r="A238" s="3">
        <f t="shared" si="2"/>
        <v>1992</v>
      </c>
      <c r="B238">
        <f>[3]Sheet1!C33059</f>
        <v>1102622.7100000042</v>
      </c>
      <c r="C238">
        <f>[3]Sheet1!D33059</f>
        <v>84678150.409999773</v>
      </c>
      <c r="D238">
        <f>[3]Sheet1!E33059</f>
        <v>675761780.00999284</v>
      </c>
      <c r="E238">
        <f>[3]Sheet1!F33059</f>
        <v>130066975.6100018</v>
      </c>
      <c r="F238">
        <f>[3]Sheet1!G33059</f>
        <v>79592747.509999812</v>
      </c>
      <c r="G238">
        <f>[3]Sheet1!H33059</f>
        <v>108673587.11000103</v>
      </c>
      <c r="H238">
        <f>[3]Sheet1!I33059</f>
        <v>133759837.11000225</v>
      </c>
      <c r="I238">
        <f>[3]Sheet1!J33059</f>
        <v>253630159.10999677</v>
      </c>
      <c r="J238">
        <f>[3]Sheet1!K33059</f>
        <v>102288403.21000051</v>
      </c>
      <c r="K238">
        <f>[3]Sheet1!L33059</f>
        <v>147011284.1100013</v>
      </c>
      <c r="L238">
        <f>[3]Sheet1!M33059</f>
        <v>57951820.509999819</v>
      </c>
      <c r="M238">
        <f>[3]Sheet1!N33059</f>
        <v>46342257.419999905</v>
      </c>
      <c r="N238">
        <f>[3]Sheet1!O33059</f>
        <v>13434732.35600001</v>
      </c>
      <c r="O238">
        <f>[3]Sheet1!P33059</f>
        <v>43823793.019999914</v>
      </c>
      <c r="P238">
        <f>[3]Sheet1!Q33059</f>
        <v>34480566.710000075</v>
      </c>
    </row>
    <row r="239" spans="1:16" x14ac:dyDescent="0.2">
      <c r="A239" s="3">
        <f t="shared" si="2"/>
        <v>1993</v>
      </c>
      <c r="B239">
        <f>[3]Sheet1!C33060</f>
        <v>66176.086200000398</v>
      </c>
      <c r="C239">
        <f>[3]Sheet1!D33060</f>
        <v>7426337.107999987</v>
      </c>
      <c r="D239">
        <f>[3]Sheet1!E33060</f>
        <v>260512446.00999659</v>
      </c>
      <c r="E239">
        <f>[3]Sheet1!F33060</f>
        <v>1146678408.0099919</v>
      </c>
      <c r="F239">
        <f>[3]Sheet1!G33060</f>
        <v>102976394.21000057</v>
      </c>
      <c r="G239">
        <f>[3]Sheet1!H33060</f>
        <v>66160521.509999759</v>
      </c>
      <c r="H239">
        <f>[3]Sheet1!I33060</f>
        <v>66364140.509999707</v>
      </c>
      <c r="I239">
        <f>[3]Sheet1!J33060</f>
        <v>56464135.009999834</v>
      </c>
      <c r="J239">
        <f>[3]Sheet1!K33060</f>
        <v>86182155.409999788</v>
      </c>
      <c r="K239">
        <f>[3]Sheet1!L33060</f>
        <v>21160222.48000009</v>
      </c>
      <c r="L239">
        <f>[3]Sheet1!M33060</f>
        <v>32683045.300000109</v>
      </c>
      <c r="M239">
        <f>[3]Sheet1!N33060</f>
        <v>12357607.926000005</v>
      </c>
      <c r="N239">
        <f>[3]Sheet1!O33060</f>
        <v>13469629.876000032</v>
      </c>
      <c r="O239">
        <f>[3]Sheet1!P33060</f>
        <v>6761918.4649999989</v>
      </c>
      <c r="P239">
        <f>[3]Sheet1!Q33060</f>
        <v>16115377.160000047</v>
      </c>
    </row>
    <row r="240" spans="1:16" x14ac:dyDescent="0.2">
      <c r="A240" s="3">
        <f t="shared" si="2"/>
        <v>1994</v>
      </c>
      <c r="B240">
        <f>[3]Sheet1!C33061</f>
        <v>749518.42200000281</v>
      </c>
      <c r="C240">
        <f>[3]Sheet1!D33061</f>
        <v>30188763.760000091</v>
      </c>
      <c r="D240">
        <f>[3]Sheet1!E33061</f>
        <v>55145321.109999821</v>
      </c>
      <c r="E240">
        <f>[3]Sheet1!F33061</f>
        <v>361151313.00999492</v>
      </c>
      <c r="F240">
        <f>[3]Sheet1!G33061</f>
        <v>1059660052.009992</v>
      </c>
      <c r="G240">
        <f>[3]Sheet1!H33061</f>
        <v>175694392.10999951</v>
      </c>
      <c r="H240">
        <f>[3]Sheet1!I33061</f>
        <v>53531420.309999861</v>
      </c>
      <c r="I240">
        <f>[3]Sheet1!J33061</f>
        <v>19105978.470000051</v>
      </c>
      <c r="J240">
        <f>[3]Sheet1!K33061</f>
        <v>13140716.680000024</v>
      </c>
      <c r="K240">
        <f>[3]Sheet1!L33061</f>
        <v>20163830.980000064</v>
      </c>
      <c r="L240">
        <f>[3]Sheet1!M33061</f>
        <v>9715240.3139999937</v>
      </c>
      <c r="M240">
        <f>[3]Sheet1!N33061</f>
        <v>9381880.629999999</v>
      </c>
      <c r="N240">
        <f>[3]Sheet1!O33061</f>
        <v>7554972.6099999985</v>
      </c>
      <c r="O240">
        <f>[3]Sheet1!P33061</f>
        <v>3964841.7330000033</v>
      </c>
      <c r="P240">
        <f>[3]Sheet1!Q33061</f>
        <v>8296523.9559999956</v>
      </c>
    </row>
    <row r="241" spans="1:16" x14ac:dyDescent="0.2">
      <c r="A241" s="3">
        <f t="shared" si="2"/>
        <v>1995</v>
      </c>
      <c r="B241">
        <f>[3]Sheet1!C33062</f>
        <v>10.009999999999831</v>
      </c>
      <c r="C241">
        <f>[3]Sheet1!D33062</f>
        <v>514348.73127000203</v>
      </c>
      <c r="D241">
        <f>[3]Sheet1!E33062</f>
        <v>72906750.009999692</v>
      </c>
      <c r="E241">
        <f>[3]Sheet1!F33062</f>
        <v>146786648.11000133</v>
      </c>
      <c r="F241">
        <f>[3]Sheet1!G33062</f>
        <v>395472518.00999451</v>
      </c>
      <c r="G241">
        <f>[3]Sheet1!H33062</f>
        <v>761106423.0099926</v>
      </c>
      <c r="H241">
        <f>[3]Sheet1!I33062</f>
        <v>136271215.61000183</v>
      </c>
      <c r="I241">
        <f>[3]Sheet1!J33062</f>
        <v>34575493.26000011</v>
      </c>
      <c r="J241">
        <f>[3]Sheet1!K33062</f>
        <v>12271419.881000012</v>
      </c>
      <c r="K241">
        <f>[3]Sheet1!L33062</f>
        <v>7501928.1120000044</v>
      </c>
      <c r="L241">
        <f>[3]Sheet1!M33062</f>
        <v>17477639.980000053</v>
      </c>
      <c r="M241">
        <f>[3]Sheet1!N33062</f>
        <v>5003650.8580000009</v>
      </c>
      <c r="N241">
        <f>[3]Sheet1!O33062</f>
        <v>5813572.4649999971</v>
      </c>
      <c r="O241">
        <f>[3]Sheet1!P33062</f>
        <v>1657103.0390000015</v>
      </c>
      <c r="P241">
        <f>[3]Sheet1!Q33062</f>
        <v>8920126.6319999956</v>
      </c>
    </row>
    <row r="242" spans="1:16" x14ac:dyDescent="0.2">
      <c r="A242" s="3">
        <f t="shared" si="2"/>
        <v>1996</v>
      </c>
      <c r="B242">
        <f>[3]Sheet1!C33063</f>
        <v>10.009999999999831</v>
      </c>
      <c r="C242">
        <f>[3]Sheet1!D33063</f>
        <v>21661749.058000073</v>
      </c>
      <c r="D242">
        <f>[3]Sheet1!E33063</f>
        <v>48084775.628999874</v>
      </c>
      <c r="E242">
        <f>[3]Sheet1!F33063</f>
        <v>71786097.109999746</v>
      </c>
      <c r="F242">
        <f>[3]Sheet1!G33063</f>
        <v>160974891.41000035</v>
      </c>
      <c r="G242">
        <f>[3]Sheet1!H33063</f>
        <v>361906141.00999486</v>
      </c>
      <c r="H242">
        <f>[3]Sheet1!I33063</f>
        <v>481726893.00999379</v>
      </c>
      <c r="I242">
        <f>[3]Sheet1!J33063</f>
        <v>184638424.00999913</v>
      </c>
      <c r="J242">
        <f>[3]Sheet1!K33063</f>
        <v>33635762.390000097</v>
      </c>
      <c r="K242">
        <f>[3]Sheet1!L33063</f>
        <v>13448442.540000031</v>
      </c>
      <c r="L242">
        <f>[3]Sheet1!M33063</f>
        <v>7948499.905999993</v>
      </c>
      <c r="M242">
        <f>[3]Sheet1!N33063</f>
        <v>8813779.6839999836</v>
      </c>
      <c r="N242">
        <f>[3]Sheet1!O33063</f>
        <v>4335450.8322999962</v>
      </c>
      <c r="O242">
        <f>[3]Sheet1!P33063</f>
        <v>5834544.7330000047</v>
      </c>
      <c r="P242">
        <f>[3]Sheet1!Q33063</f>
        <v>5304501.8180999951</v>
      </c>
    </row>
    <row r="243" spans="1:16" x14ac:dyDescent="0.2">
      <c r="A243" s="3">
        <f t="shared" si="2"/>
        <v>1997</v>
      </c>
      <c r="B243">
        <f>[3]Sheet1!C33064</f>
        <v>1030661.4370000035</v>
      </c>
      <c r="C243">
        <f>[3]Sheet1!D33064</f>
        <v>77692162.959999755</v>
      </c>
      <c r="D243">
        <f>[3]Sheet1!E33064</f>
        <v>40326288.640000008</v>
      </c>
      <c r="E243">
        <f>[3]Sheet1!F33064</f>
        <v>118974612.21000153</v>
      </c>
      <c r="F243">
        <f>[3]Sheet1!G33064</f>
        <v>455137955.00999403</v>
      </c>
      <c r="G243">
        <f>[3]Sheet1!H33064</f>
        <v>288956822.009996</v>
      </c>
      <c r="H243">
        <f>[3]Sheet1!I33064</f>
        <v>256371888.00999668</v>
      </c>
      <c r="I243">
        <f>[3]Sheet1!J33064</f>
        <v>198555207.90999848</v>
      </c>
      <c r="J243">
        <f>[3]Sheet1!K33064</f>
        <v>64018159.77999977</v>
      </c>
      <c r="K243">
        <f>[3]Sheet1!L33064</f>
        <v>13335152.930000003</v>
      </c>
      <c r="L243">
        <f>[3]Sheet1!M33064</f>
        <v>5970266.6279999912</v>
      </c>
      <c r="M243">
        <f>[3]Sheet1!N33064</f>
        <v>4646495.4379999908</v>
      </c>
      <c r="N243">
        <f>[3]Sheet1!O33064</f>
        <v>2894759.3890000018</v>
      </c>
      <c r="O243">
        <f>[3]Sheet1!P33064</f>
        <v>4781315.8990000011</v>
      </c>
      <c r="P243">
        <f>[3]Sheet1!Q33064</f>
        <v>9119169.1989999861</v>
      </c>
    </row>
    <row r="244" spans="1:16" x14ac:dyDescent="0.2">
      <c r="A244" s="3">
        <f t="shared" si="2"/>
        <v>1998</v>
      </c>
      <c r="B244">
        <f>[3]Sheet1!C33065</f>
        <v>288387.87600000162</v>
      </c>
      <c r="C244">
        <f>[3]Sheet1!D33065</f>
        <v>42025190.849999987</v>
      </c>
      <c r="D244">
        <f>[3]Sheet1!E33065</f>
        <v>84532243.609999716</v>
      </c>
      <c r="E244">
        <f>[3]Sheet1!F33065</f>
        <v>70495498.309999719</v>
      </c>
      <c r="F244">
        <f>[3]Sheet1!G33065</f>
        <v>153354716.31000081</v>
      </c>
      <c r="G244">
        <f>[3]Sheet1!H33065</f>
        <v>702792242.00999272</v>
      </c>
      <c r="H244">
        <f>[3]Sheet1!I33065</f>
        <v>199570187.00999847</v>
      </c>
      <c r="I244">
        <f>[3]Sheet1!J33065</f>
        <v>131723436.61000223</v>
      </c>
      <c r="J244">
        <f>[3]Sheet1!K33065</f>
        <v>110744188.21000147</v>
      </c>
      <c r="K244">
        <f>[3]Sheet1!L33065</f>
        <v>27795326.130000107</v>
      </c>
      <c r="L244">
        <f>[3]Sheet1!M33065</f>
        <v>6145318.7349999929</v>
      </c>
      <c r="M244">
        <f>[3]Sheet1!N33065</f>
        <v>5564851.3230000064</v>
      </c>
      <c r="N244">
        <f>[3]Sheet1!O33065</f>
        <v>2554789.2948999978</v>
      </c>
      <c r="O244">
        <f>[3]Sheet1!P33065</f>
        <v>2502242.6040999964</v>
      </c>
      <c r="P244">
        <f>[3]Sheet1!Q33065</f>
        <v>4485326.1600000048</v>
      </c>
    </row>
    <row r="245" spans="1:16" x14ac:dyDescent="0.2">
      <c r="A245" s="3">
        <f t="shared" si="2"/>
        <v>1999</v>
      </c>
      <c r="B245">
        <f>[3]Sheet1!C33066</f>
        <v>232574.12200000128</v>
      </c>
      <c r="C245">
        <f>[3]Sheet1!D33066</f>
        <v>10347391.936000004</v>
      </c>
      <c r="D245">
        <f>[3]Sheet1!E33066</f>
        <v>298714375.00999582</v>
      </c>
      <c r="E245">
        <f>[3]Sheet1!F33066</f>
        <v>225033344.00999752</v>
      </c>
      <c r="F245">
        <f>[3]Sheet1!G33066</f>
        <v>103037474.61000068</v>
      </c>
      <c r="G245">
        <f>[3]Sheet1!H33066</f>
        <v>157017987.01000062</v>
      </c>
      <c r="H245">
        <f>[3]Sheet1!I33066</f>
        <v>469737146.00999391</v>
      </c>
      <c r="I245">
        <f>[3]Sheet1!J33066</f>
        <v>130998451.91000228</v>
      </c>
      <c r="J245">
        <f>[3]Sheet1!K33066</f>
        <v>56503034.209999807</v>
      </c>
      <c r="K245">
        <f>[3]Sheet1!L33066</f>
        <v>33180522.910000097</v>
      </c>
      <c r="L245">
        <f>[3]Sheet1!M33066</f>
        <v>3960079.8099999977</v>
      </c>
      <c r="M245">
        <f>[3]Sheet1!N33066</f>
        <v>2183842.693200001</v>
      </c>
      <c r="N245">
        <f>[3]Sheet1!O33066</f>
        <v>856727.32370000076</v>
      </c>
      <c r="O245">
        <f>[3]Sheet1!P33066</f>
        <v>477398.84600000276</v>
      </c>
      <c r="P245">
        <f>[3]Sheet1!Q33066</f>
        <v>2061280.6310000008</v>
      </c>
    </row>
    <row r="246" spans="1:16" x14ac:dyDescent="0.2">
      <c r="A246" s="3">
        <f t="shared" si="2"/>
        <v>2000</v>
      </c>
      <c r="B246">
        <f>[3]Sheet1!C33067</f>
        <v>10.009999999999831</v>
      </c>
      <c r="C246">
        <f>[3]Sheet1!D33067</f>
        <v>16076799.820000062</v>
      </c>
      <c r="D246">
        <f>[3]Sheet1!E33067</f>
        <v>82441649.609999746</v>
      </c>
      <c r="E246">
        <f>[3]Sheet1!F33067</f>
        <v>428501215.00999421</v>
      </c>
      <c r="F246">
        <f>[3]Sheet1!G33067</f>
        <v>346512365.0099951</v>
      </c>
      <c r="G246">
        <f>[3]Sheet1!H33067</f>
        <v>106681580.31000103</v>
      </c>
      <c r="H246">
        <f>[3]Sheet1!I33067</f>
        <v>168385380.00999996</v>
      </c>
      <c r="I246">
        <f>[3]Sheet1!J33067</f>
        <v>357715947.00999492</v>
      </c>
      <c r="J246">
        <f>[3]Sheet1!K33067</f>
        <v>84913329.409999594</v>
      </c>
      <c r="K246">
        <f>[3]Sheet1!L33067</f>
        <v>29722613.810000107</v>
      </c>
      <c r="L246">
        <f>[3]Sheet1!M33067</f>
        <v>22045490.030000087</v>
      </c>
      <c r="M246">
        <f>[3]Sheet1!N33067</f>
        <v>5245899.7440000027</v>
      </c>
      <c r="N246">
        <f>[3]Sheet1!O33067</f>
        <v>1418259.0910000026</v>
      </c>
      <c r="O246">
        <f>[3]Sheet1!P33067</f>
        <v>608842.92600000172</v>
      </c>
      <c r="P246">
        <f>[3]Sheet1!Q33067</f>
        <v>953442.44400000188</v>
      </c>
    </row>
    <row r="247" spans="1:16" x14ac:dyDescent="0.2">
      <c r="A247" s="3">
        <f t="shared" si="2"/>
        <v>2001</v>
      </c>
      <c r="B247">
        <f>[3]Sheet1!C33068</f>
        <v>10.009999999999831</v>
      </c>
      <c r="C247">
        <f>[3]Sheet1!D33068</f>
        <v>3213822.0203999905</v>
      </c>
      <c r="D247">
        <f>[3]Sheet1!E33068</f>
        <v>42795561.009999916</v>
      </c>
      <c r="E247">
        <f>[3]Sheet1!F33068</f>
        <v>154501107.01000077</v>
      </c>
      <c r="F247">
        <f>[3]Sheet1!G33068</f>
        <v>581039831.0099932</v>
      </c>
      <c r="G247">
        <f>[3]Sheet1!H33068</f>
        <v>415044527.00999433</v>
      </c>
      <c r="H247">
        <f>[3]Sheet1!I33068</f>
        <v>137184794.01000208</v>
      </c>
      <c r="I247">
        <f>[3]Sheet1!J33068</f>
        <v>129002921.11000219</v>
      </c>
      <c r="J247">
        <f>[3]Sheet1!K33068</f>
        <v>157229590.01000059</v>
      </c>
      <c r="K247">
        <f>[3]Sheet1!L33068</f>
        <v>57854815.909999862</v>
      </c>
      <c r="L247">
        <f>[3]Sheet1!M33068</f>
        <v>33643741.51000005</v>
      </c>
      <c r="M247">
        <f>[3]Sheet1!N33068</f>
        <v>16205780.640000055</v>
      </c>
      <c r="N247">
        <f>[3]Sheet1!O33068</f>
        <v>5486037.231999997</v>
      </c>
      <c r="O247">
        <f>[3]Sheet1!P33068</f>
        <v>3091053.1239999998</v>
      </c>
      <c r="P247">
        <f>[3]Sheet1!Q33068</f>
        <v>1948606.2810000018</v>
      </c>
    </row>
    <row r="248" spans="1:16" x14ac:dyDescent="0.2">
      <c r="A248" s="3">
        <f t="shared" si="2"/>
        <v>2002</v>
      </c>
      <c r="B248">
        <f>[3]Sheet1!C33069</f>
        <v>773336.06900000316</v>
      </c>
      <c r="C248">
        <f>[3]Sheet1!D33069</f>
        <v>47047125.409999907</v>
      </c>
      <c r="D248">
        <f>[3]Sheet1!E33069</f>
        <v>108051655.9100011</v>
      </c>
      <c r="E248">
        <f>[3]Sheet1!F33069</f>
        <v>217818117.00999779</v>
      </c>
      <c r="F248">
        <f>[3]Sheet1!G33069</f>
        <v>287550103.009996</v>
      </c>
      <c r="G248">
        <f>[3]Sheet1!H33069</f>
        <v>606330902.0099932</v>
      </c>
      <c r="H248">
        <f>[3]Sheet1!I33069</f>
        <v>267955745.00999641</v>
      </c>
      <c r="I248">
        <f>[3]Sheet1!J33069</f>
        <v>98464239.410000309</v>
      </c>
      <c r="J248">
        <f>[3]Sheet1!K33069</f>
        <v>85885590.80999966</v>
      </c>
      <c r="K248">
        <f>[3]Sheet1!L33069</f>
        <v>93924689.410000205</v>
      </c>
      <c r="L248">
        <f>[3]Sheet1!M33069</f>
        <v>34608141.210000038</v>
      </c>
      <c r="M248">
        <f>[3]Sheet1!N33069</f>
        <v>14401940.320000015</v>
      </c>
      <c r="N248">
        <f>[3]Sheet1!O33069</f>
        <v>11043775.810000008</v>
      </c>
      <c r="O248">
        <f>[3]Sheet1!P33069</f>
        <v>2955356.0709999921</v>
      </c>
      <c r="P248">
        <f>[3]Sheet1!Q33069</f>
        <v>1814928.1312000006</v>
      </c>
    </row>
    <row r="249" spans="1:16" x14ac:dyDescent="0.2">
      <c r="A249" s="3">
        <f t="shared" si="2"/>
        <v>2003</v>
      </c>
      <c r="B249">
        <f>[3]Sheet1!C33070</f>
        <v>10.009999999999831</v>
      </c>
      <c r="C249">
        <f>[3]Sheet1!D33070</f>
        <v>14537705.940000053</v>
      </c>
      <c r="D249">
        <f>[3]Sheet1!E33070</f>
        <v>411772506.00999433</v>
      </c>
      <c r="E249">
        <f>[3]Sheet1!F33070</f>
        <v>324118314.0099954</v>
      </c>
      <c r="F249">
        <f>[3]Sheet1!G33070</f>
        <v>360408645.00999492</v>
      </c>
      <c r="G249">
        <f>[3]Sheet1!H33070</f>
        <v>301476089.00999576</v>
      </c>
      <c r="H249">
        <f>[3]Sheet1!I33070</f>
        <v>337593895.00999522</v>
      </c>
      <c r="I249">
        <f>[3]Sheet1!J33070</f>
        <v>158551811.01000053</v>
      </c>
      <c r="J249">
        <f>[3]Sheet1!K33070</f>
        <v>49422631.709999919</v>
      </c>
      <c r="K249">
        <f>[3]Sheet1!L33070</f>
        <v>39279391.709999993</v>
      </c>
      <c r="L249">
        <f>[3]Sheet1!M33070</f>
        <v>35708840.710000098</v>
      </c>
      <c r="M249">
        <f>[3]Sheet1!N33070</f>
        <v>22936312.140000101</v>
      </c>
      <c r="N249">
        <f>[3]Sheet1!O33070</f>
        <v>6619177.4099999815</v>
      </c>
      <c r="O249">
        <f>[3]Sheet1!P33070</f>
        <v>3644751.7929999977</v>
      </c>
      <c r="P249">
        <f>[3]Sheet1!Q33070</f>
        <v>3185389.2277000062</v>
      </c>
    </row>
    <row r="250" spans="1:16" x14ac:dyDescent="0.2">
      <c r="A250" s="3">
        <f t="shared" si="2"/>
        <v>2004</v>
      </c>
      <c r="B250">
        <f>[3]Sheet1!C33071</f>
        <v>10.009999999999831</v>
      </c>
      <c r="C250">
        <f>[3]Sheet1!D33071</f>
        <v>539189.04580000241</v>
      </c>
      <c r="D250">
        <f>[3]Sheet1!E33071</f>
        <v>89601071.610000044</v>
      </c>
      <c r="E250">
        <f>[3]Sheet1!F33071</f>
        <v>831121296.00999248</v>
      </c>
      <c r="F250">
        <f>[3]Sheet1!G33071</f>
        <v>480648050.00999379</v>
      </c>
      <c r="G250">
        <f>[3]Sheet1!H33071</f>
        <v>236817934.00999722</v>
      </c>
      <c r="H250">
        <f>[3]Sheet1!I33071</f>
        <v>169278792.0099999</v>
      </c>
      <c r="I250">
        <f>[3]Sheet1!J33071</f>
        <v>156280836.01000068</v>
      </c>
      <c r="J250">
        <f>[3]Sheet1!K33071</f>
        <v>64958948.409999698</v>
      </c>
      <c r="K250">
        <f>[3]Sheet1!L33071</f>
        <v>16118106.200000044</v>
      </c>
      <c r="L250">
        <f>[3]Sheet1!M33071</f>
        <v>17061328.110000052</v>
      </c>
      <c r="M250">
        <f>[3]Sheet1!N33071</f>
        <v>25272130.730000116</v>
      </c>
      <c r="N250">
        <f>[3]Sheet1!O33071</f>
        <v>9448394.4449999873</v>
      </c>
      <c r="O250">
        <f>[3]Sheet1!P33071</f>
        <v>5918670.2809999883</v>
      </c>
      <c r="P250">
        <f>[3]Sheet1!Q33071</f>
        <v>6872391.2049999963</v>
      </c>
    </row>
    <row r="251" spans="1:16" x14ac:dyDescent="0.2">
      <c r="A251" s="3">
        <f t="shared" si="2"/>
        <v>2005</v>
      </c>
      <c r="B251">
        <f>[3]Sheet1!C33072</f>
        <v>10.009999999999831</v>
      </c>
      <c r="C251">
        <f>[3]Sheet1!D33072</f>
        <v>4794922.7247999925</v>
      </c>
      <c r="D251">
        <f>[3]Sheet1!E33072</f>
        <v>52152254.309999846</v>
      </c>
      <c r="E251">
        <f>[3]Sheet1!F33072</f>
        <v>392851182.00999451</v>
      </c>
      <c r="F251">
        <f>[3]Sheet1!G33072</f>
        <v>863793397.00999236</v>
      </c>
      <c r="G251">
        <f>[3]Sheet1!H33072</f>
        <v>484636439.00999379</v>
      </c>
      <c r="H251">
        <f>[3]Sheet1!I33072</f>
        <v>159461867.81000048</v>
      </c>
      <c r="I251">
        <f>[3]Sheet1!J33072</f>
        <v>68082212.709999785</v>
      </c>
      <c r="J251">
        <f>[3]Sheet1!K33072</f>
        <v>66622232.709999807</v>
      </c>
      <c r="K251">
        <f>[3]Sheet1!L33072</f>
        <v>30103697.51000011</v>
      </c>
      <c r="L251">
        <f>[3]Sheet1!M33072</f>
        <v>9999117.6500000004</v>
      </c>
      <c r="M251">
        <f>[3]Sheet1!N33072</f>
        <v>9143208.4179999847</v>
      </c>
      <c r="N251">
        <f>[3]Sheet1!O33072</f>
        <v>3193846.0109999985</v>
      </c>
      <c r="O251">
        <f>[3]Sheet1!P33072</f>
        <v>2482031.6840000008</v>
      </c>
      <c r="P251">
        <f>[3]Sheet1!Q33072</f>
        <v>3407546.6519999891</v>
      </c>
    </row>
    <row r="252" spans="1:16" x14ac:dyDescent="0.2">
      <c r="A252" s="3">
        <f t="shared" si="2"/>
        <v>2006</v>
      </c>
      <c r="B252">
        <f>[3]Sheet1!C33073</f>
        <v>10.009999999999831</v>
      </c>
      <c r="C252">
        <f>[3]Sheet1!D33073</f>
        <v>9895886.5200000163</v>
      </c>
      <c r="D252">
        <f>[3]Sheet1!E33073</f>
        <v>84176891.909999847</v>
      </c>
      <c r="E252">
        <f>[3]Sheet1!F33073</f>
        <v>295759678.00999588</v>
      </c>
      <c r="F252">
        <f>[3]Sheet1!G33073</f>
        <v>619632534.00999308</v>
      </c>
      <c r="G252">
        <f>[3]Sheet1!H33073</f>
        <v>597614109.0099932</v>
      </c>
      <c r="H252">
        <f>[3]Sheet1!I33073</f>
        <v>278588973.00999618</v>
      </c>
      <c r="I252">
        <f>[3]Sheet1!J33073</f>
        <v>107342919.81000105</v>
      </c>
      <c r="J252">
        <f>[3]Sheet1!K33073</f>
        <v>48018542.609999821</v>
      </c>
      <c r="K252">
        <f>[3]Sheet1!L33073</f>
        <v>38365705.909999944</v>
      </c>
      <c r="L252">
        <f>[3]Sheet1!M33073</f>
        <v>17699070.450000066</v>
      </c>
      <c r="M252">
        <f>[3]Sheet1!N33073</f>
        <v>8242374.8879999854</v>
      </c>
      <c r="N252">
        <f>[3]Sheet1!O33073</f>
        <v>8312301.5719999988</v>
      </c>
      <c r="O252">
        <f>[3]Sheet1!P33073</f>
        <v>5320452.8049000073</v>
      </c>
      <c r="P252">
        <f>[3]Sheet1!Q33073</f>
        <v>7217231.5689999927</v>
      </c>
    </row>
    <row r="253" spans="1:16" x14ac:dyDescent="0.2">
      <c r="A253" s="3">
        <f t="shared" si="2"/>
        <v>2007</v>
      </c>
      <c r="B253">
        <f>[3]Sheet1!C33074</f>
        <v>1659659.5100000012</v>
      </c>
      <c r="C253">
        <f>[3]Sheet1!D33074</f>
        <v>15740402.41000005</v>
      </c>
      <c r="D253">
        <f>[3]Sheet1!E33074</f>
        <v>59186795.60999988</v>
      </c>
      <c r="E253">
        <f>[3]Sheet1!F33074</f>
        <v>139160578.11000192</v>
      </c>
      <c r="F253">
        <f>[3]Sheet1!G33074</f>
        <v>389416425.00999457</v>
      </c>
      <c r="G253">
        <f>[3]Sheet1!H33074</f>
        <v>511985965.00999355</v>
      </c>
      <c r="H253">
        <f>[3]Sheet1!I33074</f>
        <v>300781142.00999576</v>
      </c>
      <c r="I253">
        <f>[3]Sheet1!J33074</f>
        <v>137084477.1100021</v>
      </c>
      <c r="J253">
        <f>[3]Sheet1!K33074</f>
        <v>47608280.409999885</v>
      </c>
      <c r="K253">
        <f>[3]Sheet1!L33074</f>
        <v>27511730.01000008</v>
      </c>
      <c r="L253">
        <f>[3]Sheet1!M33074</f>
        <v>21870333.650000069</v>
      </c>
      <c r="M253">
        <f>[3]Sheet1!N33074</f>
        <v>8918290.4299999923</v>
      </c>
      <c r="N253">
        <f>[3]Sheet1!O33074</f>
        <v>6530115.455000001</v>
      </c>
      <c r="O253">
        <f>[3]Sheet1!P33074</f>
        <v>3405030.4490000024</v>
      </c>
      <c r="P253">
        <f>[3]Sheet1!Q33074</f>
        <v>10792885.030000018</v>
      </c>
    </row>
    <row r="254" spans="1:16" x14ac:dyDescent="0.2">
      <c r="A254" s="3">
        <f t="shared" si="2"/>
        <v>2008</v>
      </c>
      <c r="B254">
        <f>[3]Sheet1!C33075</f>
        <v>10.009999999999831</v>
      </c>
      <c r="C254">
        <f>[3]Sheet1!D33075</f>
        <v>25191428.110000111</v>
      </c>
      <c r="D254">
        <f>[3]Sheet1!E33075</f>
        <v>58819667.409999818</v>
      </c>
      <c r="E254">
        <f>[3]Sheet1!F33075</f>
        <v>79220410.509999722</v>
      </c>
      <c r="F254">
        <f>[3]Sheet1!G33075</f>
        <v>147007514.0100013</v>
      </c>
      <c r="G254">
        <f>[3]Sheet1!H33075</f>
        <v>309671751.00999558</v>
      </c>
      <c r="H254">
        <f>[3]Sheet1!I33075</f>
        <v>242289071.00999704</v>
      </c>
      <c r="I254">
        <f>[3]Sheet1!J33075</f>
        <v>148734019.01000118</v>
      </c>
      <c r="J254">
        <f>[3]Sheet1!K33075</f>
        <v>84275085.909999654</v>
      </c>
      <c r="K254">
        <f>[3]Sheet1!L33075</f>
        <v>22177833.210000087</v>
      </c>
      <c r="L254">
        <f>[3]Sheet1!M33075</f>
        <v>17567691.480000075</v>
      </c>
      <c r="M254">
        <f>[3]Sheet1!N33075</f>
        <v>14435328.120000048</v>
      </c>
      <c r="N254">
        <f>[3]Sheet1!O33075</f>
        <v>8632981.3899999987</v>
      </c>
      <c r="O254">
        <f>[3]Sheet1!P33075</f>
        <v>2769452.5057999995</v>
      </c>
      <c r="P254">
        <f>[3]Sheet1!Q33075</f>
        <v>12654646.67000003</v>
      </c>
    </row>
    <row r="255" spans="1:16" x14ac:dyDescent="0.2">
      <c r="A255" s="3">
        <f t="shared" si="2"/>
        <v>2009</v>
      </c>
      <c r="B255">
        <f>[3]Sheet1!C33076</f>
        <v>10.009999999999831</v>
      </c>
      <c r="C255">
        <f>[3]Sheet1!D33076</f>
        <v>1316264.3350000011</v>
      </c>
      <c r="D255">
        <f>[3]Sheet1!E33076</f>
        <v>175524081.00999957</v>
      </c>
      <c r="E255">
        <f>[3]Sheet1!F33076</f>
        <v>200579592.00999838</v>
      </c>
      <c r="F255">
        <f>[3]Sheet1!G33076</f>
        <v>82553813.309999779</v>
      </c>
      <c r="G255">
        <f>[3]Sheet1!H33076</f>
        <v>114443557.11000156</v>
      </c>
      <c r="H255">
        <f>[3]Sheet1!I33076</f>
        <v>124315764.41000205</v>
      </c>
      <c r="I255">
        <f>[3]Sheet1!J33076</f>
        <v>104320639.11000089</v>
      </c>
      <c r="J255">
        <f>[3]Sheet1!K33076</f>
        <v>66639422.909999728</v>
      </c>
      <c r="K255">
        <f>[3]Sheet1!L33076</f>
        <v>40218133.210000023</v>
      </c>
      <c r="L255">
        <f>[3]Sheet1!M33076</f>
        <v>23534400.190000087</v>
      </c>
      <c r="M255">
        <f>[3]Sheet1!N33076</f>
        <v>7615950.9469999941</v>
      </c>
      <c r="N255">
        <f>[3]Sheet1!O33076</f>
        <v>7466164.9579999922</v>
      </c>
      <c r="O255">
        <f>[3]Sheet1!P33076</f>
        <v>2709725.9580000001</v>
      </c>
      <c r="P255">
        <f>[3]Sheet1!Q33076</f>
        <v>8729662.1789999921</v>
      </c>
    </row>
    <row r="256" spans="1:16" x14ac:dyDescent="0.2">
      <c r="A256" s="3">
        <f t="shared" si="2"/>
        <v>2010</v>
      </c>
      <c r="B256">
        <f>[3]Sheet1!C33077</f>
        <v>1080865.9710000025</v>
      </c>
      <c r="C256">
        <f>[3]Sheet1!D33077</f>
        <v>26460160.580000076</v>
      </c>
      <c r="D256">
        <f>[3]Sheet1!E33077</f>
        <v>31848667.650000092</v>
      </c>
      <c r="E256">
        <f>[3]Sheet1!F33077</f>
        <v>559371810.00999331</v>
      </c>
      <c r="F256">
        <f>[3]Sheet1!G33077</f>
        <v>220484882.00999767</v>
      </c>
      <c r="G256">
        <f>[3]Sheet1!H33077</f>
        <v>54738225.90999981</v>
      </c>
      <c r="H256">
        <f>[3]Sheet1!I33077</f>
        <v>43008810.309999987</v>
      </c>
      <c r="I256">
        <f>[3]Sheet1!J33077</f>
        <v>57679465.309999831</v>
      </c>
      <c r="J256">
        <f>[3]Sheet1!K33077</f>
        <v>51779004.609999821</v>
      </c>
      <c r="K256">
        <f>[3]Sheet1!L33077</f>
        <v>31823597.710000083</v>
      </c>
      <c r="L256">
        <f>[3]Sheet1!M33077</f>
        <v>15964115.780000046</v>
      </c>
      <c r="M256">
        <f>[3]Sheet1!N33077</f>
        <v>8632812.9599999879</v>
      </c>
      <c r="N256">
        <f>[3]Sheet1!O33077</f>
        <v>5960336.976999999</v>
      </c>
      <c r="O256">
        <f>[3]Sheet1!P33077</f>
        <v>4375459.9320000047</v>
      </c>
      <c r="P256">
        <f>[3]Sheet1!Q33077</f>
        <v>5104523.9399999976</v>
      </c>
    </row>
    <row r="257" spans="1:43" x14ac:dyDescent="0.2">
      <c r="A257" s="3">
        <f t="shared" si="2"/>
        <v>2011</v>
      </c>
      <c r="B257">
        <f>[3]Sheet1!C33078</f>
        <v>382132.80100000324</v>
      </c>
      <c r="C257">
        <f>[3]Sheet1!D33078</f>
        <v>10353313.847000008</v>
      </c>
      <c r="D257">
        <f>[3]Sheet1!E33078</f>
        <v>193325234.00999871</v>
      </c>
      <c r="E257">
        <f>[3]Sheet1!F33078</f>
        <v>115370308.11000182</v>
      </c>
      <c r="F257">
        <f>[3]Sheet1!G33078</f>
        <v>809168093.00999248</v>
      </c>
      <c r="G257">
        <f>[3]Sheet1!H33078</f>
        <v>284700260.00999612</v>
      </c>
      <c r="H257">
        <f>[3]Sheet1!I33078</f>
        <v>63564863.70999977</v>
      </c>
      <c r="I257">
        <f>[3]Sheet1!J33078</f>
        <v>37514185.310000055</v>
      </c>
      <c r="J257">
        <f>[3]Sheet1!K33078</f>
        <v>38494702.210000031</v>
      </c>
      <c r="K257">
        <f>[3]Sheet1!L33078</f>
        <v>41410187.910000034</v>
      </c>
      <c r="L257">
        <f>[3]Sheet1!M33078</f>
        <v>25804157.680000089</v>
      </c>
      <c r="M257">
        <f>[3]Sheet1!N33078</f>
        <v>12465707.980000023</v>
      </c>
      <c r="N257">
        <f>[3]Sheet1!O33078</f>
        <v>1758179.1825999974</v>
      </c>
      <c r="O257">
        <f>[3]Sheet1!P33078</f>
        <v>3976205.4019999974</v>
      </c>
      <c r="P257">
        <f>[3]Sheet1!Q33078</f>
        <v>4329527.4710000027</v>
      </c>
    </row>
    <row r="258" spans="1:43" x14ac:dyDescent="0.2">
      <c r="A258" s="3">
        <f t="shared" si="2"/>
        <v>2012</v>
      </c>
      <c r="B258">
        <f>[3]Sheet1!C33079</f>
        <v>10.009999999999831</v>
      </c>
      <c r="C258">
        <f>[3]Sheet1!D33079</f>
        <v>22271670.350000102</v>
      </c>
      <c r="D258">
        <f>[3]Sheet1!E33079</f>
        <v>116748216.61000158</v>
      </c>
      <c r="E258">
        <f>[3]Sheet1!F33079</f>
        <v>946698186.00999212</v>
      </c>
      <c r="F258">
        <f>[3]Sheet1!G33079</f>
        <v>172786112.00999969</v>
      </c>
      <c r="G258">
        <f>[3]Sheet1!H33079</f>
        <v>432561298.00999415</v>
      </c>
      <c r="H258">
        <f>[3]Sheet1!I33079</f>
        <v>141550739.21000174</v>
      </c>
      <c r="I258">
        <f>[3]Sheet1!J33079</f>
        <v>36681205.210000083</v>
      </c>
      <c r="J258">
        <f>[3]Sheet1!K33079</f>
        <v>17431762.810000055</v>
      </c>
      <c r="K258">
        <f>[3]Sheet1!L33079</f>
        <v>14602365.660000052</v>
      </c>
      <c r="L258">
        <f>[3]Sheet1!M33079</f>
        <v>15918743.070000069</v>
      </c>
      <c r="M258">
        <f>[3]Sheet1!N33079</f>
        <v>13491820.46000004</v>
      </c>
      <c r="N258">
        <f>[3]Sheet1!O33079</f>
        <v>7408031.7189999968</v>
      </c>
      <c r="O258">
        <f>[3]Sheet1!P33079</f>
        <v>6143460.6159999976</v>
      </c>
      <c r="P258">
        <f>[3]Sheet1!Q33079</f>
        <v>3331263.8759999969</v>
      </c>
    </row>
    <row r="259" spans="1:43" x14ac:dyDescent="0.2">
      <c r="A259" s="3">
        <f t="shared" si="2"/>
        <v>2013</v>
      </c>
      <c r="B259">
        <f>[3]Sheet1!C33080</f>
        <v>1845981.1070000017</v>
      </c>
      <c r="C259">
        <f>[3]Sheet1!D33080</f>
        <v>972163.06390000053</v>
      </c>
      <c r="D259">
        <f>[3]Sheet1!E33080</f>
        <v>63950723.609999791</v>
      </c>
      <c r="E259">
        <f>[3]Sheet1!F33080</f>
        <v>342392381.0099951</v>
      </c>
      <c r="F259">
        <f>[3]Sheet1!G33080</f>
        <v>955865746.00999212</v>
      </c>
      <c r="G259">
        <f>[3]Sheet1!H33080</f>
        <v>194432701.00999865</v>
      </c>
      <c r="H259">
        <f>[3]Sheet1!I33080</f>
        <v>156538329.61000064</v>
      </c>
      <c r="I259">
        <f>[3]Sheet1!J33080</f>
        <v>69971108.609999642</v>
      </c>
      <c r="J259">
        <f>[3]Sheet1!K33080</f>
        <v>20678954.110000085</v>
      </c>
      <c r="K259">
        <f>[3]Sheet1!L33080</f>
        <v>12750152.460000023</v>
      </c>
      <c r="L259">
        <f>[3]Sheet1!M33080</f>
        <v>12754855.850000016</v>
      </c>
      <c r="M259">
        <f>[3]Sheet1!N33080</f>
        <v>10850689.280000009</v>
      </c>
      <c r="N259">
        <f>[3]Sheet1!O33080</f>
        <v>7832136.401999996</v>
      </c>
      <c r="O259">
        <f>[3]Sheet1!P33080</f>
        <v>4806117.2830000045</v>
      </c>
      <c r="P259">
        <f>[3]Sheet1!Q33080</f>
        <v>5704861.8530000038</v>
      </c>
    </row>
    <row r="260" spans="1:43" x14ac:dyDescent="0.2">
      <c r="A260" s="3">
        <f t="shared" si="2"/>
        <v>2014</v>
      </c>
      <c r="B260">
        <f>[3]Sheet1!C33081</f>
        <v>10.009999999999831</v>
      </c>
      <c r="C260">
        <f>[3]Sheet1!D33081</f>
        <v>39223065.10999997</v>
      </c>
      <c r="D260">
        <f>[3]Sheet1!E33081</f>
        <v>31030785.400000133</v>
      </c>
      <c r="E260">
        <f>[3]Sheet1!F33081</f>
        <v>167779249.00999993</v>
      </c>
      <c r="F260">
        <f>[3]Sheet1!G33081</f>
        <v>399292361.00999445</v>
      </c>
      <c r="G260">
        <f>[3]Sheet1!H33081</f>
        <v>751755415.0099926</v>
      </c>
      <c r="H260">
        <f>[3]Sheet1!I33081</f>
        <v>210227072.00999799</v>
      </c>
      <c r="I260">
        <f>[3]Sheet1!J33081</f>
        <v>86232072.609999672</v>
      </c>
      <c r="J260">
        <f>[3]Sheet1!K33081</f>
        <v>29830652.170000095</v>
      </c>
      <c r="K260">
        <f>[3]Sheet1!L33081</f>
        <v>8966021.1749999858</v>
      </c>
      <c r="L260">
        <f>[3]Sheet1!M33081</f>
        <v>4490470.2710000006</v>
      </c>
      <c r="M260">
        <f>[3]Sheet1!N33081</f>
        <v>4525356.6689999979</v>
      </c>
      <c r="N260">
        <f>[3]Sheet1!O33081</f>
        <v>4564547.7162999995</v>
      </c>
      <c r="O260">
        <f>[3]Sheet1!P33081</f>
        <v>2764189.6950999964</v>
      </c>
      <c r="P260">
        <f>[3]Sheet1!Q33081</f>
        <v>6021388.9659999991</v>
      </c>
    </row>
    <row r="261" spans="1:43" x14ac:dyDescent="0.2">
      <c r="A261" s="3">
        <f t="shared" si="2"/>
        <v>2015</v>
      </c>
      <c r="B261">
        <f>[3]Sheet1!C33082</f>
        <v>10.009999999999831</v>
      </c>
      <c r="C261">
        <f>[3]Sheet1!D33082</f>
        <v>15473070.68000003</v>
      </c>
      <c r="D261">
        <f>[3]Sheet1!E33082</f>
        <v>632440232.00999308</v>
      </c>
      <c r="E261">
        <f>[3]Sheet1!F33082</f>
        <v>196403930.00999856</v>
      </c>
      <c r="F261">
        <f>[3]Sheet1!G33082</f>
        <v>228574623.00999743</v>
      </c>
      <c r="G261">
        <f>[3]Sheet1!H33082</f>
        <v>384287025.00999463</v>
      </c>
      <c r="H261">
        <f>[3]Sheet1!I33082</f>
        <v>510140133.00999361</v>
      </c>
      <c r="I261">
        <f>[3]Sheet1!J33082</f>
        <v>88813654.209999874</v>
      </c>
      <c r="J261">
        <f>[3]Sheet1!K33082</f>
        <v>42130083.609999947</v>
      </c>
      <c r="K261">
        <f>[3]Sheet1!L33082</f>
        <v>17652618.170000087</v>
      </c>
      <c r="L261">
        <f>[3]Sheet1!M33082</f>
        <v>2935556.8649999909</v>
      </c>
      <c r="M261">
        <f>[3]Sheet1!N33082</f>
        <v>2054431.4030000016</v>
      </c>
      <c r="N261">
        <f>[3]Sheet1!O33082</f>
        <v>3094457.0559999971</v>
      </c>
      <c r="O261">
        <f>[3]Sheet1!P33082</f>
        <v>2657477.9400000013</v>
      </c>
      <c r="P261">
        <f>[3]Sheet1!Q33082</f>
        <v>1223314.7122000002</v>
      </c>
    </row>
    <row r="262" spans="1:43" x14ac:dyDescent="0.2">
      <c r="A262" s="3">
        <f t="shared" si="2"/>
        <v>2016</v>
      </c>
      <c r="B262">
        <f>[3]Sheet1!C33083</f>
        <v>10.009999999999831</v>
      </c>
      <c r="C262">
        <f>[3]Sheet1!D33083</f>
        <v>497356.55000000342</v>
      </c>
      <c r="D262">
        <f>[3]Sheet1!E33083</f>
        <v>90562431.009999931</v>
      </c>
      <c r="E262">
        <f>[3]Sheet1!F33083</f>
        <v>1390295060.0099916</v>
      </c>
      <c r="F262">
        <f>[3]Sheet1!G33083</f>
        <v>159881714.01000047</v>
      </c>
      <c r="G262">
        <f>[3]Sheet1!H33083</f>
        <v>174494884.00999957</v>
      </c>
      <c r="H262">
        <f>[3]Sheet1!I33083</f>
        <v>174787363.80999959</v>
      </c>
      <c r="I262">
        <f>[3]Sheet1!J33083</f>
        <v>224671818.00999755</v>
      </c>
      <c r="J262">
        <f>[3]Sheet1!K33083</f>
        <v>34077950.470000118</v>
      </c>
      <c r="K262">
        <f>[3]Sheet1!L33083</f>
        <v>13820848.694000037</v>
      </c>
      <c r="L262">
        <f>[3]Sheet1!M33083</f>
        <v>7996324.7049999963</v>
      </c>
      <c r="M262">
        <f>[3]Sheet1!N33083</f>
        <v>485203.34000000363</v>
      </c>
      <c r="N262">
        <f>[3]Sheet1!O33083</f>
        <v>1177049.9310000022</v>
      </c>
      <c r="O262">
        <f>[3]Sheet1!P33083</f>
        <v>669340.6586000009</v>
      </c>
      <c r="P262">
        <f>[3]Sheet1!Q33083</f>
        <v>995900.79198000114</v>
      </c>
    </row>
    <row r="263" spans="1:43" x14ac:dyDescent="0.2">
      <c r="A263" s="3">
        <f t="shared" si="2"/>
        <v>2017</v>
      </c>
      <c r="B263">
        <f>[3]Sheet1!C33084</f>
        <v>10.009999999999831</v>
      </c>
      <c r="C263">
        <f>[3]Sheet1!D33084</f>
        <v>2176131.8437599996</v>
      </c>
      <c r="D263">
        <f>[3]Sheet1!E33084</f>
        <v>28170152.85000011</v>
      </c>
      <c r="E263">
        <f>[3]Sheet1!F33084</f>
        <v>549073706.00999343</v>
      </c>
      <c r="F263">
        <f>[3]Sheet1!G33084</f>
        <v>899023001.00999224</v>
      </c>
      <c r="G263">
        <f>[3]Sheet1!H33084</f>
        <v>215492501.00999784</v>
      </c>
      <c r="H263">
        <f>[3]Sheet1!I33084</f>
        <v>147563028.91000128</v>
      </c>
      <c r="I263">
        <f>[3]Sheet1!J33084</f>
        <v>122129148.21000192</v>
      </c>
      <c r="J263">
        <f>[3]Sheet1!K33084</f>
        <v>97250345.91000019</v>
      </c>
      <c r="K263">
        <f>[3]Sheet1!L33084</f>
        <v>21756105.0200001</v>
      </c>
      <c r="L263">
        <f>[3]Sheet1!M33084</f>
        <v>7215204.828999999</v>
      </c>
      <c r="M263">
        <f>[3]Sheet1!N33084</f>
        <v>5605538.0329999831</v>
      </c>
      <c r="N263">
        <f>[3]Sheet1!O33084</f>
        <v>493501.1610000045</v>
      </c>
      <c r="O263">
        <f>[3]Sheet1!P33084</f>
        <v>244975.31290000165</v>
      </c>
      <c r="P263">
        <f>[3]Sheet1!Q33084</f>
        <v>126429.88069999867</v>
      </c>
    </row>
    <row r="264" spans="1:43" x14ac:dyDescent="0.2">
      <c r="A264" s="3">
        <f t="shared" si="2"/>
        <v>2018</v>
      </c>
      <c r="B264">
        <f>[3]Sheet1!C33085</f>
        <v>10.009999999999831</v>
      </c>
      <c r="C264">
        <f>[3]Sheet1!D33085</f>
        <v>1297287.3090000034</v>
      </c>
      <c r="D264">
        <f>[3]Sheet1!E33085</f>
        <v>13801701.367000034</v>
      </c>
      <c r="E264">
        <f>[3]Sheet1!F33085</f>
        <v>115017723.71000156</v>
      </c>
      <c r="F264">
        <f>[3]Sheet1!G33085</f>
        <v>1216103650.0099919</v>
      </c>
      <c r="G264">
        <f>[3]Sheet1!H33085</f>
        <v>506565156.00999361</v>
      </c>
      <c r="H264">
        <f>[3]Sheet1!I33085</f>
        <v>104803470.51000091</v>
      </c>
      <c r="I264">
        <f>[3]Sheet1!J33085</f>
        <v>81982744.709999725</v>
      </c>
      <c r="J264">
        <f>[3]Sheet1!K33085</f>
        <v>60624830.609999724</v>
      </c>
      <c r="K264">
        <f>[3]Sheet1!L33085</f>
        <v>25893995.1100001</v>
      </c>
      <c r="L264">
        <f>[3]Sheet1!M33085</f>
        <v>4271129.1439999891</v>
      </c>
      <c r="M264">
        <f>[3]Sheet1!N33085</f>
        <v>1098497.8140000021</v>
      </c>
      <c r="N264">
        <f>[3]Sheet1!O33085</f>
        <v>362962.7136000024</v>
      </c>
      <c r="O264">
        <f>[3]Sheet1!P33085</f>
        <v>636166.82200000354</v>
      </c>
      <c r="P264">
        <f>[3]Sheet1!Q33085</f>
        <v>496008.41700000217</v>
      </c>
    </row>
    <row r="265" spans="1:43" x14ac:dyDescent="0.2">
      <c r="A265" s="3">
        <f t="shared" si="2"/>
        <v>2019</v>
      </c>
      <c r="B265">
        <f>[3]Sheet1!C33086</f>
        <v>695024.07700000249</v>
      </c>
      <c r="C265">
        <f>[3]Sheet1!D33086</f>
        <v>10900812.700000033</v>
      </c>
      <c r="D265">
        <f>[3]Sheet1!E33086</f>
        <v>12311938.070000032</v>
      </c>
      <c r="E265">
        <f>[3]Sheet1!F33086</f>
        <v>18362616.070000064</v>
      </c>
      <c r="F265">
        <f>[3]Sheet1!G33086</f>
        <v>157598985.01000059</v>
      </c>
      <c r="G265">
        <f>[3]Sheet1!H33086</f>
        <v>916763100.00999224</v>
      </c>
      <c r="H265">
        <f>[3]Sheet1!I33086</f>
        <v>422457032.00999421</v>
      </c>
      <c r="I265">
        <f>[3]Sheet1!J33086</f>
        <v>93181390.309999973</v>
      </c>
      <c r="J265">
        <f>[3]Sheet1!K33086</f>
        <v>52142666.209999889</v>
      </c>
      <c r="K265">
        <f>[3]Sheet1!L33086</f>
        <v>52991770.709999844</v>
      </c>
      <c r="L265">
        <f>[3]Sheet1!M33086</f>
        <v>10059287.879999997</v>
      </c>
      <c r="M265">
        <f>[3]Sheet1!N33086</f>
        <v>2908105.3174999948</v>
      </c>
      <c r="N265">
        <f>[3]Sheet1!O33086</f>
        <v>842910.4960000033</v>
      </c>
      <c r="O265">
        <f>[3]Sheet1!P33086</f>
        <v>10.009999999999831</v>
      </c>
      <c r="P265">
        <f>[3]Sheet1!Q33086</f>
        <v>10.009999999999831</v>
      </c>
    </row>
    <row r="266" spans="1:43" x14ac:dyDescent="0.2">
      <c r="A266" s="3">
        <f t="shared" si="2"/>
        <v>2020</v>
      </c>
      <c r="B266">
        <f>[3]Sheet1!C33087</f>
        <v>3476126.5099999919</v>
      </c>
      <c r="C266">
        <f>[3]Sheet1!D33087</f>
        <v>247726422.00999692</v>
      </c>
      <c r="D266">
        <f>[3]Sheet1!E33087</f>
        <v>85517629.109999761</v>
      </c>
      <c r="E266">
        <f>[3]Sheet1!F33087</f>
        <v>101053199.11000073</v>
      </c>
      <c r="F266">
        <f>[3]Sheet1!G33087</f>
        <v>135160730.71000224</v>
      </c>
      <c r="G266">
        <f>[3]Sheet1!H33087</f>
        <v>551129278.00999343</v>
      </c>
      <c r="H266">
        <f>[3]Sheet1!I33087</f>
        <v>597816179.0099932</v>
      </c>
      <c r="I266">
        <f>[3]Sheet1!J33087</f>
        <v>123958081.91000207</v>
      </c>
      <c r="J266">
        <f>[3]Sheet1!K33087</f>
        <v>52764647.30999992</v>
      </c>
      <c r="K266">
        <f>[3]Sheet1!L33087</f>
        <v>38639087.410000019</v>
      </c>
      <c r="L266">
        <f>[3]Sheet1!M33087</f>
        <v>27260537.210000116</v>
      </c>
      <c r="M266">
        <f>[3]Sheet1!N33087</f>
        <v>6787570.8090000022</v>
      </c>
      <c r="N266">
        <f>[3]Sheet1!O33087</f>
        <v>1787349.2597999987</v>
      </c>
      <c r="O266">
        <f>[3]Sheet1!P33087</f>
        <v>1134716.9380000029</v>
      </c>
      <c r="P266">
        <f>[3]Sheet1!Q33087</f>
        <v>10.009999999999831</v>
      </c>
    </row>
    <row r="267" spans="1:43" x14ac:dyDescent="0.2">
      <c r="A267" s="3">
        <f t="shared" si="2"/>
        <v>2021</v>
      </c>
      <c r="B267">
        <f>[3]Sheet1!C33088</f>
        <v>10.009999999999831</v>
      </c>
      <c r="C267">
        <f>[3]Sheet1!D33088</f>
        <v>111454376.41000131</v>
      </c>
      <c r="D267">
        <f>[3]Sheet1!E33088</f>
        <v>1296951490.0099919</v>
      </c>
      <c r="E267">
        <f>[3]Sheet1!F33088</f>
        <v>144173547.71000153</v>
      </c>
      <c r="F267">
        <f>[3]Sheet1!G33088</f>
        <v>110067421.91000135</v>
      </c>
      <c r="G267">
        <f>[3]Sheet1!H33088</f>
        <v>107224523.81000115</v>
      </c>
      <c r="H267">
        <f>[3]Sheet1!I33088</f>
        <v>309628227.00999564</v>
      </c>
      <c r="I267">
        <f>[3]Sheet1!J33088</f>
        <v>296046660.00999588</v>
      </c>
      <c r="J267">
        <f>[3]Sheet1!K33088</f>
        <v>72136752.109999761</v>
      </c>
      <c r="K267">
        <f>[3]Sheet1!L33088</f>
        <v>26546165.710000101</v>
      </c>
      <c r="L267">
        <f>[3]Sheet1!M33088</f>
        <v>16152710.330000058</v>
      </c>
      <c r="M267">
        <f>[3]Sheet1!N33088</f>
        <v>8510700.1799999941</v>
      </c>
      <c r="N267">
        <f>[3]Sheet1!O33088</f>
        <v>2052297.4350000012</v>
      </c>
      <c r="O267">
        <f>[3]Sheet1!P33088</f>
        <v>10.009999999999831</v>
      </c>
      <c r="P267">
        <f>[3]Sheet1!Q33088</f>
        <v>420558.35700000316</v>
      </c>
    </row>
    <row r="268" spans="1:43" x14ac:dyDescent="0.2">
      <c r="A268" s="3">
        <f t="shared" si="2"/>
        <v>2022</v>
      </c>
      <c r="B268">
        <f>[3]Sheet1!C33089</f>
        <v>10.009999999999831</v>
      </c>
      <c r="C268">
        <f>[3]Sheet1!D33089</f>
        <v>62263751.709999703</v>
      </c>
      <c r="D268">
        <f>[3]Sheet1!E33089</f>
        <v>174468598.0099996</v>
      </c>
      <c r="E268">
        <f>[3]Sheet1!F33089</f>
        <v>1035401758.009992</v>
      </c>
      <c r="F268">
        <f>[3]Sheet1!G33089</f>
        <v>183671217.00999913</v>
      </c>
      <c r="G268">
        <f>[3]Sheet1!H33089</f>
        <v>70439397.709999695</v>
      </c>
      <c r="H268">
        <f>[3]Sheet1!I33089</f>
        <v>79535291.20999971</v>
      </c>
      <c r="I268">
        <f>[3]Sheet1!J33089</f>
        <v>141917897.01000169</v>
      </c>
      <c r="J268">
        <f>[3]Sheet1!K33089</f>
        <v>81128750.609999746</v>
      </c>
      <c r="K268">
        <f>[3]Sheet1!L33089</f>
        <v>16332880.010000052</v>
      </c>
      <c r="L268">
        <f>[3]Sheet1!M33089</f>
        <v>11268962.820000021</v>
      </c>
      <c r="M268">
        <f>[3]Sheet1!N33089</f>
        <v>4077990.3750000028</v>
      </c>
      <c r="N268">
        <f>[3]Sheet1!O33089</f>
        <v>5964372.7909999965</v>
      </c>
      <c r="O268">
        <f>[3]Sheet1!P33089</f>
        <v>1022329.7030000021</v>
      </c>
      <c r="P268">
        <f>[3]Sheet1!Q33089</f>
        <v>10.009999999999831</v>
      </c>
    </row>
    <row r="269" spans="1:43" x14ac:dyDescent="0.2">
      <c r="A269" s="3">
        <f t="shared" si="2"/>
        <v>2023</v>
      </c>
      <c r="B269" s="2">
        <f>[3]Sheet1!C33090</f>
        <v>0</v>
      </c>
      <c r="C269" s="2">
        <f>[3]Sheet1!D33090</f>
        <v>25232198.769999992</v>
      </c>
      <c r="D269" s="2">
        <f>[3]Sheet1!E33090</f>
        <v>86614446.099999934</v>
      </c>
      <c r="E269" s="2">
        <f>[3]Sheet1!F33090</f>
        <v>263022799</v>
      </c>
      <c r="F269" s="2">
        <f>[3]Sheet1!G33090</f>
        <v>1473087580</v>
      </c>
      <c r="G269" s="2">
        <f>[3]Sheet1!H33090</f>
        <v>227246260</v>
      </c>
      <c r="H269" s="2">
        <f>[3]Sheet1!I33090</f>
        <v>29365171.410000023</v>
      </c>
      <c r="I269" s="2">
        <f>[3]Sheet1!J33090</f>
        <v>45350426.099999987</v>
      </c>
      <c r="J269" s="2">
        <f>[3]Sheet1!K33090</f>
        <v>63553232.300000004</v>
      </c>
      <c r="K269" s="2">
        <f>[3]Sheet1!L33090</f>
        <v>42627308.700000048</v>
      </c>
      <c r="L269" s="2">
        <f>[3]Sheet1!M33090</f>
        <v>18819884.963999994</v>
      </c>
      <c r="M269" s="2">
        <f>[3]Sheet1!N33090</f>
        <v>5427190.2689999985</v>
      </c>
      <c r="N269" s="2">
        <f>[3]Sheet1!O33090</f>
        <v>8562165.3170000035</v>
      </c>
      <c r="O269" s="2">
        <f>[3]Sheet1!P33090</f>
        <v>2600553.2520000008</v>
      </c>
      <c r="P269" s="2">
        <f>[3]Sheet1!Q33090</f>
        <v>360089.97399999993</v>
      </c>
    </row>
    <row r="270" spans="1:43" s="5" customFormat="1" x14ac:dyDescent="0.2">
      <c r="B270" s="5" t="s">
        <v>40</v>
      </c>
    </row>
    <row r="271" spans="1:43" x14ac:dyDescent="0.2">
      <c r="A271" s="3">
        <f>COUNT(B271:CI271)</f>
        <v>42</v>
      </c>
      <c r="B271">
        <f>[2]Index!M2</f>
        <v>3871.0459392155899</v>
      </c>
      <c r="C271">
        <f>[2]Index!N2</f>
        <v>8918.5511016250985</v>
      </c>
      <c r="D271">
        <f>[2]Index!O2</f>
        <v>6575.0151666915899</v>
      </c>
      <c r="E271">
        <f>[2]Index!P2</f>
        <v>7504.6116452711094</v>
      </c>
      <c r="F271">
        <f>[2]Index!Q2</f>
        <v>7235.8775226439893</v>
      </c>
      <c r="G271">
        <f>[2]Index!R2</f>
        <v>7576.03897077701</v>
      </c>
      <c r="H271">
        <f>[2]Index!S2</f>
        <v>11799.5250392779</v>
      </c>
      <c r="I271">
        <f>[2]Index!T2</f>
        <v>9942.6019047585996</v>
      </c>
      <c r="J271">
        <f>[2]Index!U2</f>
        <v>11581.2535294593</v>
      </c>
      <c r="K271">
        <f>[2]Index!V2</f>
        <v>7129.58718206309</v>
      </c>
      <c r="L271">
        <f>[2]Index!W2</f>
        <v>6643.4370959852695</v>
      </c>
      <c r="M271">
        <f>[2]Index!X2</f>
        <v>7849.2699268002898</v>
      </c>
      <c r="N271">
        <f>[2]Index!Y2</f>
        <v>7094.4349017434997</v>
      </c>
      <c r="O271">
        <f>[2]Index!Z2</f>
        <v>6597.1877520908301</v>
      </c>
      <c r="P271">
        <f>[2]Index!AA2</f>
        <v>3954.2552796647301</v>
      </c>
      <c r="Q271">
        <f>[2]Index!AB2</f>
        <v>4371.5177824849097</v>
      </c>
      <c r="R271">
        <f>[2]Index!AC2</f>
        <v>3417.6068092388</v>
      </c>
      <c r="S271">
        <f>[2]Index!AD2</f>
        <v>5613.64419306526</v>
      </c>
      <c r="T271">
        <f>[2]Index!AE2</f>
        <v>7246.3477449410893</v>
      </c>
      <c r="U271">
        <f>[2]Index!AF2</f>
        <v>6066.5698200258703</v>
      </c>
      <c r="V271">
        <f>[2]Index!AG2</f>
        <v>6740.6031631480801</v>
      </c>
      <c r="W271">
        <f>[2]Index!AH2</f>
        <v>11239.162930073999</v>
      </c>
      <c r="X271">
        <f>[2]Index!AI2</f>
        <v>5499.95499942481</v>
      </c>
      <c r="Y271">
        <f>[2]Index!AJ2</f>
        <v>6972.3812313139197</v>
      </c>
      <c r="Z271">
        <f>[2]Index!AK2</f>
        <v>4190.3456273911197</v>
      </c>
      <c r="AA271">
        <f>[2]Index!AL2</f>
        <v>6777.4522699015306</v>
      </c>
      <c r="AB271">
        <f>[2]Index!AM2</f>
        <v>4293.2609898467599</v>
      </c>
      <c r="AC271">
        <f>[2]Index!AN2</f>
        <v>2820.21550327043</v>
      </c>
      <c r="AD271">
        <f>[2]Index!AO2</f>
        <v>5271.6197166273005</v>
      </c>
      <c r="AE271">
        <f>[2]Index!AP2</f>
        <v>4505.9893447997702</v>
      </c>
      <c r="AF271">
        <f>[2]Index!AQ2</f>
        <v>5144.3933056856695</v>
      </c>
      <c r="AG271">
        <f>[2]Index!AR2</f>
        <v>6712.58976591191</v>
      </c>
      <c r="AH271">
        <f>[2]Index!AS2</f>
        <v>11616.510600616301</v>
      </c>
      <c r="AI271">
        <f>[2]Index!AT2</f>
        <v>11215.7068526644</v>
      </c>
      <c r="AJ271">
        <f>[2]Index!AU2</f>
        <v>8274.5087004769903</v>
      </c>
      <c r="AK271">
        <f>[2]Index!AV2</f>
        <v>8855.0421583094994</v>
      </c>
      <c r="AL271">
        <f>[2]Index!AW2</f>
        <v>4266.8753658448604</v>
      </c>
      <c r="AM271">
        <f>[2]Index!AX2</f>
        <v>9257.4193524174589</v>
      </c>
      <c r="AN271">
        <f>[2]Index!AZ2</f>
        <v>4889.1625473321301</v>
      </c>
      <c r="AO271">
        <f>[2]Index!BA2</f>
        <v>6531.4320886915302</v>
      </c>
      <c r="AP271">
        <f>[2]Index!BB2</f>
        <v>4945.3875310138801</v>
      </c>
      <c r="AQ271" s="2">
        <f>[2]Index!BC2</f>
        <v>9407.4635708955993</v>
      </c>
    </row>
    <row r="272" spans="1:43" s="5" customFormat="1" x14ac:dyDescent="0.2">
      <c r="A272" s="4"/>
      <c r="B272" s="5" t="s">
        <v>41</v>
      </c>
    </row>
    <row r="273" spans="1:43" x14ac:dyDescent="0.2">
      <c r="A273" s="3">
        <f>COUNT(B273:CI273)</f>
        <v>42</v>
      </c>
      <c r="B273">
        <f>[2]Index!M4</f>
        <v>281.13569212706898</v>
      </c>
      <c r="C273">
        <f>[2]Index!N4</f>
        <v>574.06930350232994</v>
      </c>
      <c r="D273">
        <f>[2]Index!O4</f>
        <v>438.60937465041297</v>
      </c>
      <c r="E273">
        <f>[2]Index!P4</f>
        <v>557.2530133086309</v>
      </c>
      <c r="F273">
        <f>[2]Index!Q4</f>
        <v>526.32568680632403</v>
      </c>
      <c r="G273">
        <f>[2]Index!R4</f>
        <v>594.56968825477895</v>
      </c>
      <c r="H273">
        <f>[2]Index!S4</f>
        <v>965.78152774692205</v>
      </c>
      <c r="I273">
        <f>[2]Index!T4</f>
        <v>696.62167775785394</v>
      </c>
      <c r="J273">
        <f>[2]Index!U4</f>
        <v>990.08729606693896</v>
      </c>
      <c r="K273">
        <f>[2]Index!V4</f>
        <v>486.419218109403</v>
      </c>
      <c r="L273">
        <f>[2]Index!W4</f>
        <v>458.54205831211402</v>
      </c>
      <c r="M273">
        <f>[2]Index!X4</f>
        <v>499.25335666585897</v>
      </c>
      <c r="N273">
        <f>[2]Index!Y4</f>
        <v>464.27843179476304</v>
      </c>
      <c r="O273">
        <f>[2]Index!Z4</f>
        <v>546.780400296734</v>
      </c>
      <c r="P273">
        <f>[2]Index!AA4</f>
        <v>242.12354642449401</v>
      </c>
      <c r="Q273">
        <f>[2]Index!AB4</f>
        <v>275.23750452787203</v>
      </c>
      <c r="R273">
        <f>[2]Index!AC4</f>
        <v>209.09111885406099</v>
      </c>
      <c r="S273">
        <f>[2]Index!AD4</f>
        <v>401.897623596931</v>
      </c>
      <c r="T273">
        <f>[2]Index!AE4</f>
        <v>511.59845635898398</v>
      </c>
      <c r="U273">
        <f>[2]Index!AF4</f>
        <v>398.99012052771002</v>
      </c>
      <c r="V273">
        <f>[2]Index!AG4</f>
        <v>392.63135163323199</v>
      </c>
      <c r="W273">
        <f>[2]Index!AH4</f>
        <v>769.00304639106901</v>
      </c>
      <c r="X273">
        <f>[2]Index!AI4</f>
        <v>347.54762237497096</v>
      </c>
      <c r="Y273">
        <f>[2]Index!AJ4</f>
        <v>464.205170753598</v>
      </c>
      <c r="Z273">
        <f>[2]Index!AK4</f>
        <v>271.59977293164906</v>
      </c>
      <c r="AA273">
        <f>[2]Index!AL4</f>
        <v>542.32208542816807</v>
      </c>
      <c r="AB273">
        <f>[2]Index!AM4</f>
        <v>335.084724056158</v>
      </c>
      <c r="AC273">
        <f>[2]Index!AN4</f>
        <v>227.81612198240302</v>
      </c>
      <c r="AD273">
        <f>[2]Index!AO4</f>
        <v>412.13555767947605</v>
      </c>
      <c r="AE273">
        <f>[2]Index!AP4</f>
        <v>320.49609961301502</v>
      </c>
      <c r="AF273">
        <f>[2]Index!AQ4</f>
        <v>332.15342990911199</v>
      </c>
      <c r="AG273">
        <f>[2]Index!AR4</f>
        <v>434.54029427727903</v>
      </c>
      <c r="AH273">
        <f>[2]Index!AS4</f>
        <v>651.81257490089206</v>
      </c>
      <c r="AI273">
        <f>[2]Index!AT4</f>
        <v>670.47600033835192</v>
      </c>
      <c r="AJ273">
        <f>[2]Index!AU4</f>
        <v>575.77145989921701</v>
      </c>
      <c r="AK273">
        <f>[2]Index!AV4</f>
        <v>451.64322668984096</v>
      </c>
      <c r="AL273">
        <f>[2]Index!AW4</f>
        <v>289.69253464124102</v>
      </c>
      <c r="AM273">
        <f>[2]Index!AX4</f>
        <v>464.460420553147</v>
      </c>
      <c r="AN273">
        <f>[2]Index!AZ4</f>
        <v>262.57897122424504</v>
      </c>
      <c r="AO273">
        <f>[2]Index!BA4</f>
        <v>383.79352064064301</v>
      </c>
      <c r="AP273">
        <f>[2]Index!BB4</f>
        <v>282.47037770062002</v>
      </c>
      <c r="AQ273" s="2">
        <f>[2]Index!BC4</f>
        <v>723.62849980229407</v>
      </c>
    </row>
    <row r="274" spans="1:43" s="5" customFormat="1" x14ac:dyDescent="0.2">
      <c r="A274" s="4"/>
      <c r="B274" s="5" t="s">
        <v>42</v>
      </c>
    </row>
    <row r="275" spans="1:43" x14ac:dyDescent="0.2">
      <c r="A275" s="3" cm="1">
        <f t="array" ref="A275:A316">TRANSPOSE(B194:AQ194)</f>
        <v>1982</v>
      </c>
      <c r="B275">
        <f>bts_wt_age!B22</f>
        <v>2.6205768364266198E-2</v>
      </c>
      <c r="C275">
        <f>bts_wt_age!C22</f>
        <v>7.7368660781642007E-2</v>
      </c>
      <c r="D275">
        <f>bts_wt_age!D22</f>
        <v>0.17984087789759201</v>
      </c>
      <c r="E275">
        <f>bts_wt_age!E22</f>
        <v>0.36696322655290403</v>
      </c>
      <c r="F275">
        <f>bts_wt_age!F22</f>
        <v>0.54007476786386599</v>
      </c>
      <c r="G275">
        <f>bts_wt_age!G22</f>
        <v>0.89063094342744098</v>
      </c>
      <c r="H275">
        <f>bts_wt_age!H22</f>
        <v>1.20376535518445</v>
      </c>
      <c r="I275">
        <f>bts_wt_age!I22</f>
        <v>1.36478296920046</v>
      </c>
      <c r="J275">
        <f>bts_wt_age!J22</f>
        <v>1.5027682449589399</v>
      </c>
      <c r="K275">
        <f>bts_wt_age!K22</f>
        <v>1.6698665111228299</v>
      </c>
      <c r="L275">
        <f>bts_wt_age!L22</f>
        <v>1.8208867544651701</v>
      </c>
      <c r="M275">
        <f>bts_wt_age!M22</f>
        <v>1.8721143230142701</v>
      </c>
      <c r="N275">
        <f>bts_wt_age!N22</f>
        <v>2.1519163981505698</v>
      </c>
      <c r="O275">
        <f>bts_wt_age!O22</f>
        <v>1.8248514781782401</v>
      </c>
      <c r="P275">
        <f>bts_wt_age!P22</f>
        <v>2.6626429178482298</v>
      </c>
    </row>
    <row r="276" spans="1:43" x14ac:dyDescent="0.2">
      <c r="A276" s="3">
        <v>1983</v>
      </c>
      <c r="B276">
        <f>bts_wt_age!B23</f>
        <v>1.6466600545255703E-2</v>
      </c>
      <c r="C276">
        <f>bts_wt_age!C23</f>
        <v>0.10462804434456</v>
      </c>
      <c r="D276">
        <f>bts_wt_age!D23</f>
        <v>0.18543451673570602</v>
      </c>
      <c r="E276">
        <f>bts_wt_age!E23</f>
        <v>0.361183067278183</v>
      </c>
      <c r="F276">
        <f>bts_wt_age!F23</f>
        <v>0.52095705984015395</v>
      </c>
      <c r="G276">
        <f>bts_wt_age!G23</f>
        <v>0.71594416244669701</v>
      </c>
      <c r="H276">
        <f>bts_wt_age!H23</f>
        <v>1.0203394070173701</v>
      </c>
      <c r="I276">
        <f>bts_wt_age!I23</f>
        <v>1.3065891866580801</v>
      </c>
      <c r="J276">
        <f>bts_wt_age!J23</f>
        <v>1.5105197396897299</v>
      </c>
      <c r="K276">
        <f>bts_wt_age!K23</f>
        <v>1.5784693494062201</v>
      </c>
      <c r="L276">
        <f>bts_wt_age!L23</f>
        <v>1.63125283389593</v>
      </c>
      <c r="M276">
        <f>bts_wt_age!M23</f>
        <v>1.5707958947969001</v>
      </c>
      <c r="N276">
        <f>bts_wt_age!N23</f>
        <v>1.81292165173247</v>
      </c>
      <c r="O276">
        <f>bts_wt_age!O23</f>
        <v>1.5555354689503098</v>
      </c>
      <c r="P276">
        <f>bts_wt_age!P23</f>
        <v>1.9861617606026001</v>
      </c>
    </row>
    <row r="277" spans="1:43" x14ac:dyDescent="0.2">
      <c r="A277" s="3">
        <v>1984</v>
      </c>
      <c r="B277">
        <f>bts_wt_age!B24</f>
        <v>1.6306697209876302E-2</v>
      </c>
      <c r="C277">
        <f>bts_wt_age!C24</f>
        <v>6.7560012997084196E-2</v>
      </c>
      <c r="D277">
        <f>bts_wt_age!D24</f>
        <v>0.19641513374278302</v>
      </c>
      <c r="E277">
        <f>bts_wt_age!E24</f>
        <v>0.30668409657471701</v>
      </c>
      <c r="F277">
        <f>bts_wt_age!F24</f>
        <v>0.48488267115630102</v>
      </c>
      <c r="G277">
        <f>bts_wt_age!G24</f>
        <v>0.59752616392926805</v>
      </c>
      <c r="H277">
        <f>bts_wt_age!H24</f>
        <v>0.93047187170983403</v>
      </c>
      <c r="I277">
        <f>bts_wt_age!I24</f>
        <v>1.37812076035674</v>
      </c>
      <c r="J277">
        <f>bts_wt_age!J24</f>
        <v>1.51356256090172</v>
      </c>
      <c r="K277">
        <f>bts_wt_age!K24</f>
        <v>1.73103535871723</v>
      </c>
      <c r="L277">
        <f>bts_wt_age!L24</f>
        <v>1.86988508093063</v>
      </c>
      <c r="M277">
        <f>bts_wt_age!M24</f>
        <v>1.8518142296881399</v>
      </c>
      <c r="N277">
        <f>bts_wt_age!N24</f>
        <v>1.9701181719995</v>
      </c>
      <c r="O277">
        <f>bts_wt_age!O24</f>
        <v>1.7446386118191899</v>
      </c>
      <c r="P277">
        <f>bts_wt_age!P24</f>
        <v>2.1247449724852698</v>
      </c>
    </row>
    <row r="278" spans="1:43" x14ac:dyDescent="0.2">
      <c r="A278" s="3">
        <v>1985</v>
      </c>
      <c r="B278">
        <f>bts_wt_age!B25</f>
        <v>1.7032290759062201E-2</v>
      </c>
      <c r="C278">
        <f>bts_wt_age!C25</f>
        <v>8.2113336681314E-2</v>
      </c>
      <c r="D278">
        <f>bts_wt_age!D25</f>
        <v>0.21258432216551099</v>
      </c>
      <c r="E278">
        <f>bts_wt_age!E25</f>
        <v>0.336327375486066</v>
      </c>
      <c r="F278">
        <f>bts_wt_age!F25</f>
        <v>0.47324341363533901</v>
      </c>
      <c r="G278">
        <f>bts_wt_age!G25</f>
        <v>0.68096711221311401</v>
      </c>
      <c r="H278">
        <f>bts_wt_age!H25</f>
        <v>0.89133258231078105</v>
      </c>
      <c r="I278">
        <f>bts_wt_age!I25</f>
        <v>1.2315978795675901</v>
      </c>
      <c r="J278">
        <f>bts_wt_age!J25</f>
        <v>1.64945755425284</v>
      </c>
      <c r="K278">
        <f>bts_wt_age!K25</f>
        <v>1.60809907215711</v>
      </c>
      <c r="L278">
        <f>bts_wt_age!L25</f>
        <v>1.72145465419854</v>
      </c>
      <c r="M278">
        <f>bts_wt_age!M25</f>
        <v>2.0162687795523802</v>
      </c>
      <c r="N278">
        <f>bts_wt_age!N25</f>
        <v>2.1048367691588599</v>
      </c>
      <c r="O278">
        <f>bts_wt_age!O25</f>
        <v>1.8017955795243199</v>
      </c>
      <c r="P278">
        <f>bts_wt_age!P25</f>
        <v>2.4895722831456299</v>
      </c>
    </row>
    <row r="279" spans="1:43" x14ac:dyDescent="0.2">
      <c r="A279" s="3">
        <v>1986</v>
      </c>
      <c r="B279">
        <f>bts_wt_age!B26</f>
        <v>1.2679100930007101E-2</v>
      </c>
      <c r="C279">
        <f>bts_wt_age!C26</f>
        <v>6.2722584755181401E-2</v>
      </c>
      <c r="D279">
        <f>bts_wt_age!D26</f>
        <v>0.145053920787659</v>
      </c>
      <c r="E279">
        <f>bts_wt_age!E26</f>
        <v>0.32711326428707899</v>
      </c>
      <c r="F279">
        <f>bts_wt_age!F26</f>
        <v>0.41958097808419803</v>
      </c>
      <c r="G279">
        <f>bts_wt_age!G26</f>
        <v>0.6112776391219199</v>
      </c>
      <c r="H279">
        <f>bts_wt_age!H26</f>
        <v>0.81913046383286703</v>
      </c>
      <c r="I279">
        <f>bts_wt_age!I26</f>
        <v>1.0295669212152501</v>
      </c>
      <c r="J279">
        <f>bts_wt_age!J26</f>
        <v>1.30974334916014</v>
      </c>
      <c r="K279">
        <f>bts_wt_age!K26</f>
        <v>1.62534110228218</v>
      </c>
      <c r="L279">
        <f>bts_wt_age!L26</f>
        <v>1.7353881334800201</v>
      </c>
      <c r="M279">
        <f>bts_wt_age!M26</f>
        <v>1.9396120868498399</v>
      </c>
      <c r="N279">
        <f>bts_wt_age!N26</f>
        <v>2.2206107977312297</v>
      </c>
      <c r="O279">
        <f>bts_wt_age!O26</f>
        <v>2.2816760784047303</v>
      </c>
      <c r="P279">
        <f>AVERAGE(P278,P280)</f>
        <v>2.431324563497065</v>
      </c>
    </row>
    <row r="280" spans="1:43" x14ac:dyDescent="0.2">
      <c r="A280" s="3">
        <v>1987</v>
      </c>
      <c r="B280">
        <f>bts_wt_age!B27</f>
        <v>2.5633853765877099E-2</v>
      </c>
      <c r="C280">
        <f>bts_wt_age!C27</f>
        <v>0.106461679611092</v>
      </c>
      <c r="D280">
        <f>bts_wt_age!D27</f>
        <v>0.24569976022906598</v>
      </c>
      <c r="E280">
        <f>bts_wt_age!E27</f>
        <v>0.293843101850705</v>
      </c>
      <c r="F280">
        <f>bts_wt_age!F27</f>
        <v>0.42630491922854202</v>
      </c>
      <c r="G280">
        <f>bts_wt_age!G27</f>
        <v>0.52330365475881002</v>
      </c>
      <c r="H280">
        <f>bts_wt_age!H27</f>
        <v>0.69169735568067703</v>
      </c>
      <c r="I280">
        <f>bts_wt_age!I27</f>
        <v>0.82563259614139894</v>
      </c>
      <c r="J280">
        <f>bts_wt_age!J27</f>
        <v>0.97431406948700494</v>
      </c>
      <c r="K280">
        <f>bts_wt_age!K27</f>
        <v>1.1805090085902901</v>
      </c>
      <c r="L280">
        <f>bts_wt_age!L27</f>
        <v>1.49369639449772</v>
      </c>
      <c r="M280">
        <f>bts_wt_age!M27</f>
        <v>1.5168685731399201</v>
      </c>
      <c r="N280">
        <f>bts_wt_age!N27</f>
        <v>1.9276494798235202</v>
      </c>
      <c r="O280">
        <f>bts_wt_age!O27</f>
        <v>2.22888368783613</v>
      </c>
      <c r="P280">
        <f>bts_wt_age!P27</f>
        <v>2.3730768438485002</v>
      </c>
    </row>
    <row r="281" spans="1:43" x14ac:dyDescent="0.2">
      <c r="A281" s="3">
        <v>1988</v>
      </c>
      <c r="B281">
        <f>bts_wt_age!B28</f>
        <v>1.6132697573974699E-2</v>
      </c>
      <c r="C281">
        <f>bts_wt_age!C28</f>
        <v>9.5171864701778602E-2</v>
      </c>
      <c r="D281">
        <f>bts_wt_age!D28</f>
        <v>0.27475098279599203</v>
      </c>
      <c r="E281">
        <f>bts_wt_age!E28</f>
        <v>0.32317442153322801</v>
      </c>
      <c r="F281">
        <f>bts_wt_age!F28</f>
        <v>0.42643288567465498</v>
      </c>
      <c r="G281">
        <f>bts_wt_age!G28</f>
        <v>0.50128528271725903</v>
      </c>
      <c r="H281">
        <f>bts_wt_age!H28</f>
        <v>0.66056901121061007</v>
      </c>
      <c r="I281">
        <f>bts_wt_age!I28</f>
        <v>0.87735348497564603</v>
      </c>
      <c r="J281">
        <f>bts_wt_age!J28</f>
        <v>0.89016780174772392</v>
      </c>
      <c r="K281">
        <f>bts_wt_age!K28</f>
        <v>1.10794683349835</v>
      </c>
      <c r="L281">
        <f>bts_wt_age!L28</f>
        <v>1.34409259321145</v>
      </c>
      <c r="M281">
        <f>bts_wt_age!M28</f>
        <v>1.3842114496744</v>
      </c>
      <c r="N281">
        <f>bts_wt_age!N28</f>
        <v>1.90466047284648</v>
      </c>
      <c r="O281">
        <f>bts_wt_age!O28</f>
        <v>1.16038275926391</v>
      </c>
      <c r="P281">
        <f>bts_wt_age!P28</f>
        <v>1.74449468902743</v>
      </c>
    </row>
    <row r="282" spans="1:43" x14ac:dyDescent="0.2">
      <c r="A282" s="3">
        <v>1989</v>
      </c>
      <c r="B282">
        <f>bts_wt_age!B29</f>
        <v>1.8833545138204903E-2</v>
      </c>
      <c r="C282">
        <f>bts_wt_age!C29</f>
        <v>8.9662269608068904E-2</v>
      </c>
      <c r="D282">
        <f>bts_wt_age!D29</f>
        <v>0.16816857129782301</v>
      </c>
      <c r="E282">
        <f>bts_wt_age!E29</f>
        <v>0.30527029705757297</v>
      </c>
      <c r="F282">
        <f>bts_wt_age!F29</f>
        <v>0.39071365194677599</v>
      </c>
      <c r="G282">
        <f>bts_wt_age!G29</f>
        <v>0.50501530247354598</v>
      </c>
      <c r="H282">
        <f>bts_wt_age!H29</f>
        <v>0.71004223768709795</v>
      </c>
      <c r="I282">
        <f>bts_wt_age!I29</f>
        <v>0.80356768305916604</v>
      </c>
      <c r="J282">
        <f>bts_wt_age!J29</f>
        <v>1.0999787696621</v>
      </c>
      <c r="K282">
        <f>bts_wt_age!K29</f>
        <v>1.0887267960160001</v>
      </c>
      <c r="L282">
        <f>bts_wt_age!L29</f>
        <v>1.2255463904675601</v>
      </c>
      <c r="M282">
        <f>bts_wt_age!M29</f>
        <v>1.31192552744375</v>
      </c>
      <c r="N282">
        <f>bts_wt_age!N29</f>
        <v>1.2899614218926398</v>
      </c>
      <c r="O282">
        <f>bts_wt_age!O29</f>
        <v>1.2903493766388499</v>
      </c>
      <c r="P282">
        <f>bts_wt_age!P29</f>
        <v>1.4807348354810899</v>
      </c>
    </row>
    <row r="283" spans="1:43" x14ac:dyDescent="0.2">
      <c r="A283" s="3">
        <v>1990</v>
      </c>
      <c r="B283">
        <f>bts_wt_age!B30</f>
        <v>1.44132641492724E-2</v>
      </c>
      <c r="C283">
        <f>bts_wt_age!C30</f>
        <v>0.17105638557615502</v>
      </c>
      <c r="D283">
        <f>bts_wt_age!D30</f>
        <v>0.18121030985172101</v>
      </c>
      <c r="E283">
        <f>bts_wt_age!E30</f>
        <v>0.35206067186959999</v>
      </c>
      <c r="F283">
        <f>bts_wt_age!F30</f>
        <v>0.43324722734765103</v>
      </c>
      <c r="G283">
        <f>bts_wt_age!G30</f>
        <v>0.54502220175678895</v>
      </c>
      <c r="H283">
        <f>bts_wt_age!H30</f>
        <v>0.62258190438863592</v>
      </c>
      <c r="I283">
        <f>bts_wt_age!I30</f>
        <v>0.761558106201493</v>
      </c>
      <c r="J283">
        <f>bts_wt_age!J30</f>
        <v>0.89588118388879801</v>
      </c>
      <c r="K283">
        <f>bts_wt_age!K30</f>
        <v>1.1052711286460601</v>
      </c>
      <c r="L283">
        <f>bts_wt_age!L30</f>
        <v>1.14248138416348</v>
      </c>
      <c r="M283">
        <f>bts_wt_age!M30</f>
        <v>1.3111779770083201</v>
      </c>
      <c r="N283">
        <f>bts_wt_age!N30</f>
        <v>1.3755015811732501</v>
      </c>
      <c r="O283">
        <f>bts_wt_age!O30</f>
        <v>1.4868107069044298</v>
      </c>
      <c r="P283">
        <f>bts_wt_age!P30</f>
        <v>1.77795695397833</v>
      </c>
    </row>
    <row r="284" spans="1:43" x14ac:dyDescent="0.2">
      <c r="A284" s="3">
        <v>1991</v>
      </c>
      <c r="B284">
        <f>bts_wt_age!B31</f>
        <v>2.0605993494384699E-2</v>
      </c>
      <c r="C284">
        <f>bts_wt_age!C31</f>
        <v>0.13638903554405599</v>
      </c>
      <c r="D284">
        <f>bts_wt_age!D31</f>
        <v>0.19937223564649698</v>
      </c>
      <c r="E284">
        <f>bts_wt_age!E31</f>
        <v>0.35376234902909998</v>
      </c>
      <c r="F284">
        <f>bts_wt_age!F31</f>
        <v>0.56350198644562199</v>
      </c>
      <c r="G284">
        <f>bts_wt_age!G31</f>
        <v>0.637942100386374</v>
      </c>
      <c r="H284">
        <f>bts_wt_age!H31</f>
        <v>0.72004131259222692</v>
      </c>
      <c r="I284">
        <f>bts_wt_age!I31</f>
        <v>0.8170110347737819</v>
      </c>
      <c r="J284">
        <f>bts_wt_age!J31</f>
        <v>0.98209054129406104</v>
      </c>
      <c r="K284">
        <f>bts_wt_age!K31</f>
        <v>1.0800510633634799</v>
      </c>
      <c r="L284">
        <f>bts_wt_age!L31</f>
        <v>1.3277349100793101</v>
      </c>
      <c r="M284">
        <f>bts_wt_age!M31</f>
        <v>1.4135750709010699</v>
      </c>
      <c r="N284">
        <f>bts_wt_age!N31</f>
        <v>1.5711975792455</v>
      </c>
      <c r="O284">
        <f>bts_wt_age!O31</f>
        <v>1.8148823265860798</v>
      </c>
      <c r="P284">
        <f>bts_wt_age!P31</f>
        <v>1.97972020974862</v>
      </c>
    </row>
    <row r="285" spans="1:43" x14ac:dyDescent="0.2">
      <c r="A285" s="3">
        <v>1992</v>
      </c>
      <c r="B285">
        <f>bts_wt_age!B32</f>
        <v>1.6772385234901103E-2</v>
      </c>
      <c r="C285">
        <f>bts_wt_age!C32</f>
        <v>0.129732207909415</v>
      </c>
      <c r="D285">
        <f>bts_wt_age!D32</f>
        <v>0.29996991458359501</v>
      </c>
      <c r="E285">
        <f>bts_wt_age!E32</f>
        <v>0.40907178774926095</v>
      </c>
      <c r="F285">
        <f>bts_wt_age!F32</f>
        <v>0.50467968604729596</v>
      </c>
      <c r="G285">
        <f>bts_wt_age!G32</f>
        <v>0.58947542604562297</v>
      </c>
      <c r="H285">
        <f>bts_wt_age!H32</f>
        <v>0.77752687424981404</v>
      </c>
      <c r="I285">
        <f>bts_wt_age!I32</f>
        <v>0.8699992527433581</v>
      </c>
      <c r="J285">
        <f>bts_wt_age!J32</f>
        <v>0.97166959320791402</v>
      </c>
      <c r="K285">
        <f>bts_wt_age!K32</f>
        <v>1.08025598978774</v>
      </c>
      <c r="L285">
        <f>bts_wt_age!L32</f>
        <v>1.2259851032916198</v>
      </c>
      <c r="M285">
        <f>bts_wt_age!M32</f>
        <v>1.4716865121579399</v>
      </c>
      <c r="N285">
        <f>bts_wt_age!N32</f>
        <v>1.6762203311602299</v>
      </c>
      <c r="O285">
        <f>bts_wt_age!O32</f>
        <v>1.7302858685521201</v>
      </c>
      <c r="P285">
        <f>bts_wt_age!P32</f>
        <v>1.6934578149532999</v>
      </c>
    </row>
    <row r="286" spans="1:43" x14ac:dyDescent="0.2">
      <c r="A286" s="3">
        <v>1993</v>
      </c>
      <c r="B286">
        <f>bts_wt_age!B33</f>
        <v>1.2209558488244201E-2</v>
      </c>
      <c r="C286">
        <f>bts_wt_age!C33</f>
        <v>0.10251025717031201</v>
      </c>
      <c r="D286">
        <f>bts_wt_age!D33</f>
        <v>0.28949641197096299</v>
      </c>
      <c r="E286">
        <f>bts_wt_age!E33</f>
        <v>0.46988782993348799</v>
      </c>
      <c r="F286">
        <f>bts_wt_age!F33</f>
        <v>0.52522104180655105</v>
      </c>
      <c r="G286">
        <f>bts_wt_age!G33</f>
        <v>0.645431589991314</v>
      </c>
      <c r="H286">
        <f>bts_wt_age!H33</f>
        <v>0.73919060945562209</v>
      </c>
      <c r="I286">
        <f>bts_wt_age!I33</f>
        <v>0.86636090131699595</v>
      </c>
      <c r="J286">
        <f>bts_wt_age!J33</f>
        <v>1.0621985547723101</v>
      </c>
      <c r="K286">
        <f>bts_wt_age!K33</f>
        <v>1.09907360574625</v>
      </c>
      <c r="L286">
        <f>bts_wt_age!L33</f>
        <v>1.2925776231441801</v>
      </c>
      <c r="M286">
        <f>bts_wt_age!M33</f>
        <v>1.4077627221767</v>
      </c>
      <c r="N286">
        <f>bts_wt_age!N33</f>
        <v>1.60757293396255</v>
      </c>
      <c r="O286">
        <f>bts_wt_age!O33</f>
        <v>1.6890830761884599</v>
      </c>
      <c r="P286">
        <f>bts_wt_age!P33</f>
        <v>1.8109887021993401</v>
      </c>
    </row>
    <row r="287" spans="1:43" x14ac:dyDescent="0.2">
      <c r="A287" s="3">
        <v>1994</v>
      </c>
      <c r="B287">
        <f>bts_wt_age!B34</f>
        <v>1.7732800814225701E-2</v>
      </c>
      <c r="C287">
        <f>bts_wt_age!C34</f>
        <v>8.9098398304678195E-2</v>
      </c>
      <c r="D287">
        <f>bts_wt_age!D34</f>
        <v>0.227857636232522</v>
      </c>
      <c r="E287">
        <f>bts_wt_age!E34</f>
        <v>0.41442535474540698</v>
      </c>
      <c r="F287">
        <f>bts_wt_age!F34</f>
        <v>0.57280505462053</v>
      </c>
      <c r="G287">
        <f>bts_wt_age!G34</f>
        <v>0.70886323807506302</v>
      </c>
      <c r="H287">
        <f>bts_wt_age!H34</f>
        <v>0.74684259874294501</v>
      </c>
      <c r="I287">
        <f>bts_wt_age!I34</f>
        <v>1.0865221926950901</v>
      </c>
      <c r="J287">
        <f>bts_wt_age!J34</f>
        <v>1.3033178389523401</v>
      </c>
      <c r="K287">
        <f>bts_wt_age!K34</f>
        <v>1.2357686033198199</v>
      </c>
      <c r="L287">
        <f>bts_wt_age!L34</f>
        <v>1.34634487279032</v>
      </c>
      <c r="M287">
        <f>bts_wt_age!M34</f>
        <v>1.4400919846717</v>
      </c>
      <c r="N287">
        <f>bts_wt_age!N34</f>
        <v>1.4919087214475302</v>
      </c>
      <c r="O287">
        <f>bts_wt_age!O34</f>
        <v>1.67079744408714</v>
      </c>
      <c r="P287">
        <f>bts_wt_age!P34</f>
        <v>1.7429203711688799</v>
      </c>
    </row>
    <row r="288" spans="1:43" x14ac:dyDescent="0.2">
      <c r="A288" s="3">
        <v>1995</v>
      </c>
      <c r="B288">
        <f>bts_wt_age!B35</f>
        <v>1.7411934302708498E-2</v>
      </c>
      <c r="C288">
        <f>bts_wt_age!C35</f>
        <v>6.3233780724699096E-2</v>
      </c>
      <c r="D288">
        <f>bts_wt_age!D35</f>
        <v>0.14533530341640802</v>
      </c>
      <c r="E288">
        <f>bts_wt_age!E35</f>
        <v>0.33988341570147995</v>
      </c>
      <c r="F288">
        <f>bts_wt_age!F35</f>
        <v>0.48033315774494995</v>
      </c>
      <c r="G288">
        <f>bts_wt_age!G35</f>
        <v>0.65684407837120895</v>
      </c>
      <c r="H288">
        <f>bts_wt_age!H35</f>
        <v>0.68022790527037003</v>
      </c>
      <c r="I288">
        <f>bts_wt_age!I35</f>
        <v>0.89685029471763</v>
      </c>
      <c r="J288">
        <f>bts_wt_age!J35</f>
        <v>1.0749126301174099</v>
      </c>
      <c r="K288">
        <f>bts_wt_age!K35</f>
        <v>1.3630232342646</v>
      </c>
      <c r="L288">
        <f>bts_wt_age!L35</f>
        <v>1.3076588380752701</v>
      </c>
      <c r="M288">
        <f>bts_wt_age!M35</f>
        <v>1.4014582070551902</v>
      </c>
      <c r="N288">
        <f>bts_wt_age!N35</f>
        <v>1.51743229424923</v>
      </c>
      <c r="O288">
        <f>bts_wt_age!O35</f>
        <v>1.51079631256717</v>
      </c>
      <c r="P288">
        <f>bts_wt_age!P35</f>
        <v>1.7658965375331399</v>
      </c>
    </row>
    <row r="289" spans="1:16" x14ac:dyDescent="0.2">
      <c r="A289" s="3">
        <v>1996</v>
      </c>
      <c r="B289">
        <f>bts_wt_age!B36</f>
        <v>1.8715706726376201E-2</v>
      </c>
      <c r="C289">
        <f>bts_wt_age!C36</f>
        <v>8.0421813094313802E-2</v>
      </c>
      <c r="D289">
        <f>bts_wt_age!D36</f>
        <v>0.15087054440183201</v>
      </c>
      <c r="E289">
        <f>bts_wt_age!E36</f>
        <v>0.299672504634034</v>
      </c>
      <c r="F289">
        <f>bts_wt_age!F36</f>
        <v>0.50891044645156602</v>
      </c>
      <c r="G289">
        <f>bts_wt_age!G36</f>
        <v>0.63350346092492493</v>
      </c>
      <c r="H289">
        <f>bts_wt_age!H36</f>
        <v>0.78004481540809101</v>
      </c>
      <c r="I289">
        <f>bts_wt_age!I36</f>
        <v>0.87126710610321401</v>
      </c>
      <c r="J289">
        <f>bts_wt_age!J36</f>
        <v>1.02744544886857</v>
      </c>
      <c r="K289">
        <f>bts_wt_age!K36</f>
        <v>1.1666849233866201</v>
      </c>
      <c r="L289">
        <f>bts_wt_age!L36</f>
        <v>1.3867580322667701</v>
      </c>
      <c r="M289">
        <f>bts_wt_age!M36</f>
        <v>1.5029125799340899</v>
      </c>
      <c r="N289">
        <f>bts_wt_age!N36</f>
        <v>1.6643796480916999</v>
      </c>
      <c r="O289">
        <f>bts_wt_age!O36</f>
        <v>1.69242561600443</v>
      </c>
      <c r="P289">
        <f>bts_wt_age!P36</f>
        <v>1.8215121688823201</v>
      </c>
    </row>
    <row r="290" spans="1:16" x14ac:dyDescent="0.2">
      <c r="A290" s="3">
        <v>1997</v>
      </c>
      <c r="B290">
        <f>bts_wt_age!B37</f>
        <v>1.54124721885033E-2</v>
      </c>
      <c r="C290">
        <f>bts_wt_age!C37</f>
        <v>8.3028836676808396E-2</v>
      </c>
      <c r="D290">
        <f>bts_wt_age!D37</f>
        <v>0.20099866696827701</v>
      </c>
      <c r="E290">
        <f>bts_wt_age!E37</f>
        <v>0.30008810306300898</v>
      </c>
      <c r="F290">
        <f>bts_wt_age!F37</f>
        <v>0.36966813629171297</v>
      </c>
      <c r="G290">
        <f>bts_wt_age!G37</f>
        <v>0.60630300299542206</v>
      </c>
      <c r="H290">
        <f>bts_wt_age!H37</f>
        <v>0.749874584609312</v>
      </c>
      <c r="I290">
        <f>bts_wt_age!I37</f>
        <v>0.86803150650319605</v>
      </c>
      <c r="J290">
        <f>bts_wt_age!J37</f>
        <v>1.1443024536827999</v>
      </c>
      <c r="K290">
        <f>bts_wt_age!K37</f>
        <v>1.2174555057667902</v>
      </c>
      <c r="L290">
        <f>bts_wt_age!L37</f>
        <v>1.3488556387773001</v>
      </c>
      <c r="M290">
        <f>bts_wt_age!M37</f>
        <v>1.5321502521950698</v>
      </c>
      <c r="N290">
        <f>bts_wt_age!N37</f>
        <v>1.6015123590584799</v>
      </c>
      <c r="O290">
        <f>bts_wt_age!O37</f>
        <v>1.6218681376325401</v>
      </c>
      <c r="P290">
        <f>bts_wt_age!P37</f>
        <v>1.79620716930154</v>
      </c>
    </row>
    <row r="291" spans="1:16" x14ac:dyDescent="0.2">
      <c r="A291" s="3">
        <v>1998</v>
      </c>
      <c r="B291">
        <f>bts_wt_age!B38</f>
        <v>1.4883778028028701E-2</v>
      </c>
      <c r="C291">
        <f>bts_wt_age!C38</f>
        <v>7.6274765012391693E-2</v>
      </c>
      <c r="D291">
        <f>bts_wt_age!D38</f>
        <v>0.194545172811006</v>
      </c>
      <c r="E291">
        <f>bts_wt_age!E38</f>
        <v>0.315566630711546</v>
      </c>
      <c r="F291">
        <f>bts_wt_age!F38</f>
        <v>0.45714747388997101</v>
      </c>
      <c r="G291">
        <f>bts_wt_age!G38</f>
        <v>0.52549741349953005</v>
      </c>
      <c r="H291">
        <f>bts_wt_age!H38</f>
        <v>0.84027326560066695</v>
      </c>
      <c r="I291">
        <f>bts_wt_age!I38</f>
        <v>0.93873483161526305</v>
      </c>
      <c r="J291">
        <f>bts_wt_age!J38</f>
        <v>1.0123137312727299</v>
      </c>
      <c r="K291">
        <f>bts_wt_age!K38</f>
        <v>1.0868387751280599</v>
      </c>
      <c r="L291">
        <f>bts_wt_age!L38</f>
        <v>1.2627063628815398</v>
      </c>
      <c r="M291">
        <f>bts_wt_age!M38</f>
        <v>1.39744890303934</v>
      </c>
      <c r="N291">
        <f>bts_wt_age!N38</f>
        <v>1.5188571876167001</v>
      </c>
      <c r="O291">
        <f>bts_wt_age!O38</f>
        <v>1.89661527537818</v>
      </c>
      <c r="P291">
        <f>bts_wt_age!P38</f>
        <v>1.90890766743288</v>
      </c>
    </row>
    <row r="292" spans="1:16" x14ac:dyDescent="0.2">
      <c r="A292" s="3">
        <v>1999</v>
      </c>
      <c r="B292">
        <f>bts_wt_age!B39</f>
        <v>1.3097441240666401E-2</v>
      </c>
      <c r="C292">
        <f>bts_wt_age!C39</f>
        <v>9.0593728091038495E-2</v>
      </c>
      <c r="D292">
        <f>bts_wt_age!D39</f>
        <v>0.20558330035890698</v>
      </c>
      <c r="E292">
        <f>bts_wt_age!E39</f>
        <v>0.363419354813868</v>
      </c>
      <c r="F292">
        <f>bts_wt_age!F39</f>
        <v>0.41993859568111203</v>
      </c>
      <c r="G292">
        <f>bts_wt_age!G39</f>
        <v>0.572290121019844</v>
      </c>
      <c r="H292">
        <f>bts_wt_age!H39</f>
        <v>0.685350405970655</v>
      </c>
      <c r="I292">
        <f>bts_wt_age!I39</f>
        <v>0.89972289629410396</v>
      </c>
      <c r="J292">
        <f>bts_wt_age!J39</f>
        <v>1.10906588385752</v>
      </c>
      <c r="K292">
        <f>bts_wt_age!K39</f>
        <v>1.1608221820506501</v>
      </c>
      <c r="L292">
        <f>bts_wt_age!L39</f>
        <v>1.3005268670052701</v>
      </c>
      <c r="M292">
        <f>bts_wt_age!M39</f>
        <v>1.37431542789921</v>
      </c>
      <c r="N292">
        <f>bts_wt_age!N39</f>
        <v>1.8227476156878499</v>
      </c>
      <c r="O292">
        <f>bts_wt_age!O39</f>
        <v>1.7903409380497601</v>
      </c>
      <c r="P292">
        <f>bts_wt_age!P39</f>
        <v>2.0857900445209396</v>
      </c>
    </row>
    <row r="293" spans="1:16" x14ac:dyDescent="0.2">
      <c r="A293" s="3">
        <v>2000</v>
      </c>
      <c r="B293">
        <f>bts_wt_age!B40</f>
        <v>1.1637050412831201E-2</v>
      </c>
      <c r="C293">
        <f>bts_wt_age!C40</f>
        <v>9.0123892662997904E-2</v>
      </c>
      <c r="D293">
        <f>bts_wt_age!D40</f>
        <v>0.23149510165580101</v>
      </c>
      <c r="E293">
        <f>bts_wt_age!E40</f>
        <v>0.43161498121500602</v>
      </c>
      <c r="F293">
        <f>bts_wt_age!F40</f>
        <v>0.47182515313344997</v>
      </c>
      <c r="G293">
        <f>bts_wt_age!G40</f>
        <v>0.56671080329900703</v>
      </c>
      <c r="H293">
        <f>bts_wt_age!H40</f>
        <v>0.70561068723199605</v>
      </c>
      <c r="I293">
        <f>bts_wt_age!I40</f>
        <v>0.799947258819664</v>
      </c>
      <c r="J293">
        <f>bts_wt_age!J40</f>
        <v>0.94677266294526707</v>
      </c>
      <c r="K293">
        <f>bts_wt_age!K40</f>
        <v>1.1941958255717</v>
      </c>
      <c r="L293">
        <f>bts_wt_age!L40</f>
        <v>1.4278748016229299</v>
      </c>
      <c r="M293">
        <f>bts_wt_age!M40</f>
        <v>1.46994104377358</v>
      </c>
      <c r="N293">
        <f>bts_wt_age!N40</f>
        <v>1.7141410733696101</v>
      </c>
      <c r="O293">
        <f>bts_wt_age!O40</f>
        <v>1.76691923690268</v>
      </c>
      <c r="P293">
        <f>bts_wt_age!P40</f>
        <v>2.01645918027249</v>
      </c>
    </row>
    <row r="294" spans="1:16" x14ac:dyDescent="0.2">
      <c r="A294" s="3">
        <v>2001</v>
      </c>
      <c r="B294">
        <f>bts_wt_age!B41</f>
        <v>1.4819031887871099E-2</v>
      </c>
      <c r="C294">
        <f>bts_wt_age!C41</f>
        <v>7.5871476896642809E-2</v>
      </c>
      <c r="D294">
        <f>bts_wt_age!D41</f>
        <v>0.18016288095229399</v>
      </c>
      <c r="E294">
        <f>bts_wt_age!E41</f>
        <v>0.37537758285761297</v>
      </c>
      <c r="F294">
        <f>bts_wt_age!F41</f>
        <v>0.54885313376823397</v>
      </c>
      <c r="G294">
        <f>bts_wt_age!G41</f>
        <v>0.69227147030723202</v>
      </c>
      <c r="H294">
        <f>bts_wt_age!H41</f>
        <v>0.80503041781290408</v>
      </c>
      <c r="I294">
        <f>bts_wt_age!I41</f>
        <v>0.87329105390616302</v>
      </c>
      <c r="J294">
        <f>bts_wt_age!J41</f>
        <v>0.95773300682086493</v>
      </c>
      <c r="K294">
        <f>bts_wt_age!K41</f>
        <v>1.0988386694820198</v>
      </c>
      <c r="L294">
        <f>bts_wt_age!L41</f>
        <v>1.3232087630135501</v>
      </c>
      <c r="M294">
        <f>bts_wt_age!M41</f>
        <v>1.53516603718225</v>
      </c>
      <c r="N294">
        <f>bts_wt_age!N41</f>
        <v>1.61476088130954</v>
      </c>
      <c r="O294">
        <f>bts_wt_age!O41</f>
        <v>1.8138578033870798</v>
      </c>
      <c r="P294">
        <f>bts_wt_age!P41</f>
        <v>1.9689662661260601</v>
      </c>
    </row>
    <row r="295" spans="1:16" x14ac:dyDescent="0.2">
      <c r="A295" s="3">
        <v>2002</v>
      </c>
      <c r="B295">
        <f>bts_wt_age!B42</f>
        <v>1.2825706769882199E-2</v>
      </c>
      <c r="C295">
        <f>bts_wt_age!C42</f>
        <v>9.3839210887065608E-2</v>
      </c>
      <c r="D295">
        <f>bts_wt_age!D42</f>
        <v>0.25933848334669102</v>
      </c>
      <c r="E295">
        <f>bts_wt_age!E42</f>
        <v>0.38673792385268202</v>
      </c>
      <c r="F295">
        <f>bts_wt_age!F42</f>
        <v>0.53331987104007805</v>
      </c>
      <c r="G295">
        <f>bts_wt_age!G42</f>
        <v>0.67867990887331997</v>
      </c>
      <c r="H295">
        <f>bts_wt_age!H42</f>
        <v>0.74603496740305608</v>
      </c>
      <c r="I295">
        <f>bts_wt_age!I42</f>
        <v>0.92029674235794101</v>
      </c>
      <c r="J295">
        <f>bts_wt_age!J42</f>
        <v>1.0333867867461199</v>
      </c>
      <c r="K295">
        <f>bts_wt_age!K42</f>
        <v>1.1270084695132501</v>
      </c>
      <c r="L295">
        <f>bts_wt_age!L42</f>
        <v>1.1459053845097</v>
      </c>
      <c r="M295">
        <f>bts_wt_age!M42</f>
        <v>1.4447696698377699</v>
      </c>
      <c r="N295">
        <f>bts_wt_age!N42</f>
        <v>1.6310632971476999</v>
      </c>
      <c r="O295">
        <f>bts_wt_age!O42</f>
        <v>1.7958416659262699</v>
      </c>
      <c r="P295">
        <f>bts_wt_age!P42</f>
        <v>1.9792396742251002</v>
      </c>
    </row>
    <row r="296" spans="1:16" x14ac:dyDescent="0.2">
      <c r="A296" s="3">
        <v>2003</v>
      </c>
      <c r="B296">
        <f>bts_wt_age!B43</f>
        <v>2.1351905232043302E-2</v>
      </c>
      <c r="C296">
        <f>bts_wt_age!C43</f>
        <v>0.11382481626350599</v>
      </c>
      <c r="D296">
        <f>bts_wt_age!D43</f>
        <v>0.287772766098782</v>
      </c>
      <c r="E296">
        <f>bts_wt_age!E43</f>
        <v>0.45095919944241897</v>
      </c>
      <c r="F296">
        <f>bts_wt_age!F43</f>
        <v>0.64469695009781802</v>
      </c>
      <c r="G296">
        <f>bts_wt_age!G43</f>
        <v>0.75425557112243402</v>
      </c>
      <c r="H296">
        <f>bts_wt_age!H43</f>
        <v>0.83725454139808198</v>
      </c>
      <c r="I296">
        <f>bts_wt_age!I43</f>
        <v>0.96355008364152195</v>
      </c>
      <c r="J296">
        <f>bts_wt_age!J43</f>
        <v>1.0391813496147799</v>
      </c>
      <c r="K296">
        <f>bts_wt_age!K43</f>
        <v>1.2105844426924901</v>
      </c>
      <c r="L296">
        <f>bts_wt_age!L43</f>
        <v>1.21879469615509</v>
      </c>
      <c r="M296">
        <f>bts_wt_age!M43</f>
        <v>1.4005882593399199</v>
      </c>
      <c r="N296">
        <f>bts_wt_age!N43</f>
        <v>1.5918505988979099</v>
      </c>
      <c r="O296">
        <f>bts_wt_age!O43</f>
        <v>1.5283883291291098</v>
      </c>
      <c r="P296">
        <f>bts_wt_age!P43</f>
        <v>1.86755537131239</v>
      </c>
    </row>
    <row r="297" spans="1:16" x14ac:dyDescent="0.2">
      <c r="A297" s="3">
        <v>2004</v>
      </c>
      <c r="B297">
        <f>bts_wt_age!B44</f>
        <v>1.9468920937720201E-2</v>
      </c>
      <c r="C297">
        <f>bts_wt_age!C44</f>
        <v>0.103594552201352</v>
      </c>
      <c r="D297">
        <f>bts_wt_age!D44</f>
        <v>0.28146998093200604</v>
      </c>
      <c r="E297">
        <f>bts_wt_age!E44</f>
        <v>0.449640783956059</v>
      </c>
      <c r="F297">
        <f>bts_wt_age!F44</f>
        <v>0.591866428512558</v>
      </c>
      <c r="G297">
        <f>bts_wt_age!G44</f>
        <v>0.72534732833353299</v>
      </c>
      <c r="H297">
        <f>bts_wt_age!H44</f>
        <v>0.84710008209584697</v>
      </c>
      <c r="I297">
        <f>bts_wt_age!I44</f>
        <v>0.96588868931069394</v>
      </c>
      <c r="J297">
        <f>bts_wt_age!J44</f>
        <v>1.0764126902108502</v>
      </c>
      <c r="K297">
        <f>bts_wt_age!K44</f>
        <v>1.1468187278641899</v>
      </c>
      <c r="L297">
        <f>bts_wt_age!L44</f>
        <v>1.19192665829819</v>
      </c>
      <c r="M297">
        <f>bts_wt_age!M44</f>
        <v>1.3048035934494</v>
      </c>
      <c r="N297">
        <f>bts_wt_age!N44</f>
        <v>1.5072477102576298</v>
      </c>
      <c r="O297">
        <f>bts_wt_age!O44</f>
        <v>1.8070747877623101</v>
      </c>
      <c r="P297">
        <f>bts_wt_age!P44</f>
        <v>1.82725971596968</v>
      </c>
    </row>
    <row r="298" spans="1:16" x14ac:dyDescent="0.2">
      <c r="A298" s="3">
        <v>2005</v>
      </c>
      <c r="B298">
        <f>bts_wt_age!B45</f>
        <v>2.0195642553592102E-2</v>
      </c>
      <c r="C298">
        <f>bts_wt_age!C45</f>
        <v>0.10749328969810899</v>
      </c>
      <c r="D298">
        <f>bts_wt_age!D45</f>
        <v>0.237541588419903</v>
      </c>
      <c r="E298">
        <f>bts_wt_age!E45</f>
        <v>0.41234004748751502</v>
      </c>
      <c r="F298">
        <f>bts_wt_age!F45</f>
        <v>0.553781217024505</v>
      </c>
      <c r="G298">
        <f>bts_wt_age!G45</f>
        <v>0.66987158075921194</v>
      </c>
      <c r="H298">
        <f>bts_wt_age!H45</f>
        <v>0.84306256869985596</v>
      </c>
      <c r="I298">
        <f>bts_wt_age!I45</f>
        <v>0.95761748119274903</v>
      </c>
      <c r="J298">
        <f>bts_wt_age!J45</f>
        <v>1.0186007976124101</v>
      </c>
      <c r="K298">
        <f>bts_wt_age!K45</f>
        <v>1.0822203366203</v>
      </c>
      <c r="L298">
        <f>bts_wt_age!L45</f>
        <v>1.33574327150573</v>
      </c>
      <c r="M298">
        <f>bts_wt_age!M45</f>
        <v>1.28010515195997</v>
      </c>
      <c r="N298">
        <f>bts_wt_age!N45</f>
        <v>1.3045111162808201</v>
      </c>
      <c r="O298">
        <f>bts_wt_age!O45</f>
        <v>1.48280789562381</v>
      </c>
      <c r="P298">
        <f>bts_wt_age!P45</f>
        <v>1.6038478866915999</v>
      </c>
    </row>
    <row r="299" spans="1:16" x14ac:dyDescent="0.2">
      <c r="A299" s="3">
        <v>2006</v>
      </c>
      <c r="B299">
        <f>bts_wt_age!B46</f>
        <v>9.3771807921347386E-3</v>
      </c>
      <c r="C299">
        <f>bts_wt_age!C46</f>
        <v>9.9581012409287989E-2</v>
      </c>
      <c r="D299">
        <f>bts_wt_age!D46</f>
        <v>0.18948027826053201</v>
      </c>
      <c r="E299">
        <f>bts_wt_age!E46</f>
        <v>0.43836275376263001</v>
      </c>
      <c r="F299">
        <f>bts_wt_age!F46</f>
        <v>0.61177803495514504</v>
      </c>
      <c r="G299">
        <f>bts_wt_age!G46</f>
        <v>0.6894121222865861</v>
      </c>
      <c r="H299">
        <f>bts_wt_age!H46</f>
        <v>0.82408302138409795</v>
      </c>
      <c r="I299">
        <f>bts_wt_age!I46</f>
        <v>0.90074247054023293</v>
      </c>
      <c r="J299">
        <f>bts_wt_age!J46</f>
        <v>1.0494041616329901</v>
      </c>
      <c r="K299">
        <f>bts_wt_age!K46</f>
        <v>1.17710190979302</v>
      </c>
      <c r="L299">
        <f>bts_wt_age!L46</f>
        <v>1.2602828300789399</v>
      </c>
      <c r="M299">
        <f>bts_wt_age!M46</f>
        <v>1.3780132889341901</v>
      </c>
      <c r="N299">
        <f>bts_wt_age!N46</f>
        <v>1.4481496453938001</v>
      </c>
      <c r="O299">
        <f>bts_wt_age!O46</f>
        <v>1.4361416799834898</v>
      </c>
      <c r="P299">
        <f>bts_wt_age!P46</f>
        <v>1.50946924756618</v>
      </c>
    </row>
    <row r="300" spans="1:16" x14ac:dyDescent="0.2">
      <c r="A300" s="3">
        <v>2007</v>
      </c>
      <c r="B300">
        <f>bts_wt_age!B47</f>
        <v>1.25130475669441E-2</v>
      </c>
      <c r="C300">
        <f>bts_wt_age!C47</f>
        <v>0.102927192098167</v>
      </c>
      <c r="D300">
        <f>bts_wt_age!D47</f>
        <v>0.28960623473035002</v>
      </c>
      <c r="E300">
        <f>bts_wt_age!E47</f>
        <v>0.51464886438966007</v>
      </c>
      <c r="F300">
        <f>bts_wt_age!F47</f>
        <v>0.63919193826757892</v>
      </c>
      <c r="G300">
        <f>bts_wt_age!G47</f>
        <v>0.80280689443846698</v>
      </c>
      <c r="H300">
        <f>bts_wt_age!H47</f>
        <v>0.90530019920125093</v>
      </c>
      <c r="I300">
        <f>bts_wt_age!I47</f>
        <v>1.0275735465162499</v>
      </c>
      <c r="J300">
        <f>bts_wt_age!J47</f>
        <v>1.1223742731611202</v>
      </c>
      <c r="K300">
        <f>bts_wt_age!K47</f>
        <v>1.3919689333966401</v>
      </c>
      <c r="L300">
        <f>bts_wt_age!L47</f>
        <v>1.34858660172432</v>
      </c>
      <c r="M300">
        <f>bts_wt_age!M47</f>
        <v>1.38546629282512</v>
      </c>
      <c r="N300">
        <f>bts_wt_age!N47</f>
        <v>1.6990055396141699</v>
      </c>
      <c r="O300">
        <f>bts_wt_age!O47</f>
        <v>1.5937535077968901</v>
      </c>
      <c r="P300">
        <f>bts_wt_age!P47</f>
        <v>1.6582967088551799</v>
      </c>
    </row>
    <row r="301" spans="1:16" x14ac:dyDescent="0.2">
      <c r="A301" s="3">
        <v>2008</v>
      </c>
      <c r="B301">
        <f>bts_wt_age!B48</f>
        <v>1.2618843909317799E-2</v>
      </c>
      <c r="C301">
        <f>bts_wt_age!C48</f>
        <v>6.0552624872757498E-2</v>
      </c>
      <c r="D301">
        <f>bts_wt_age!D48</f>
        <v>0.25535377969918799</v>
      </c>
      <c r="E301">
        <f>bts_wt_age!E48</f>
        <v>0.47399979563515399</v>
      </c>
      <c r="F301">
        <f>bts_wt_age!F48</f>
        <v>0.61003273314189399</v>
      </c>
      <c r="G301">
        <f>bts_wt_age!G48</f>
        <v>0.74239033290383205</v>
      </c>
      <c r="H301">
        <f>bts_wt_age!H48</f>
        <v>0.86404741692115294</v>
      </c>
      <c r="I301">
        <f>bts_wt_age!I48</f>
        <v>0.99537622783724811</v>
      </c>
      <c r="J301">
        <f>bts_wt_age!J48</f>
        <v>1.06552108307879</v>
      </c>
      <c r="K301">
        <f>bts_wt_age!K48</f>
        <v>1.19970131139013</v>
      </c>
      <c r="L301">
        <f>bts_wt_age!L48</f>
        <v>1.4778601461574201</v>
      </c>
      <c r="M301">
        <f>bts_wt_age!M48</f>
        <v>1.4311636335934599</v>
      </c>
      <c r="N301">
        <f>bts_wt_age!N48</f>
        <v>1.65020706709359</v>
      </c>
      <c r="O301">
        <f>bts_wt_age!O48</f>
        <v>1.7922241960155099</v>
      </c>
      <c r="P301">
        <f>bts_wt_age!P48</f>
        <v>1.8772478982902701</v>
      </c>
    </row>
    <row r="302" spans="1:16" x14ac:dyDescent="0.2">
      <c r="A302" s="3">
        <v>2009</v>
      </c>
      <c r="B302">
        <f>bts_wt_age!B49</f>
        <v>1.10475791946679E-2</v>
      </c>
      <c r="C302">
        <f>bts_wt_age!C49</f>
        <v>6.6319807055085903E-2</v>
      </c>
      <c r="D302">
        <f>bts_wt_age!D49</f>
        <v>0.249929732676478</v>
      </c>
      <c r="E302">
        <f>bts_wt_age!E49</f>
        <v>0.50350271817468895</v>
      </c>
      <c r="F302">
        <f>bts_wt_age!F49</f>
        <v>0.69671087470706006</v>
      </c>
      <c r="G302">
        <f>bts_wt_age!G49</f>
        <v>0.79058750932285604</v>
      </c>
      <c r="H302">
        <f>bts_wt_age!H49</f>
        <v>0.99411662900086606</v>
      </c>
      <c r="I302">
        <f>bts_wt_age!I49</f>
        <v>1.10712695373407</v>
      </c>
      <c r="J302">
        <f>bts_wt_age!J49</f>
        <v>1.1793417626900899</v>
      </c>
      <c r="K302">
        <f>bts_wt_age!K49</f>
        <v>1.4432048629746301</v>
      </c>
      <c r="L302">
        <f>bts_wt_age!L49</f>
        <v>1.5245784267004401</v>
      </c>
      <c r="M302">
        <f>bts_wt_age!M49</f>
        <v>1.6869990859180801</v>
      </c>
      <c r="N302">
        <f>bts_wt_age!N49</f>
        <v>1.9426008341546601</v>
      </c>
      <c r="O302">
        <f>bts_wt_age!O49</f>
        <v>2.2266515191325102</v>
      </c>
      <c r="P302">
        <f>bts_wt_age!P49</f>
        <v>2.3172332275629399</v>
      </c>
    </row>
    <row r="303" spans="1:16" x14ac:dyDescent="0.2">
      <c r="A303" s="3">
        <v>2010</v>
      </c>
      <c r="B303">
        <f>bts_wt_age!B50</f>
        <v>1.75370994367555E-2</v>
      </c>
      <c r="C303">
        <f>bts_wt_age!C50</f>
        <v>8.4274742792885604E-2</v>
      </c>
      <c r="D303">
        <f>bts_wt_age!D50</f>
        <v>0.26608799640658903</v>
      </c>
      <c r="E303">
        <f>bts_wt_age!E50</f>
        <v>0.51878576457361203</v>
      </c>
      <c r="F303">
        <f>bts_wt_age!F50</f>
        <v>0.69009796610841201</v>
      </c>
      <c r="G303">
        <f>bts_wt_age!G50</f>
        <v>0.88848652686940499</v>
      </c>
      <c r="H303">
        <f>bts_wt_age!H50</f>
        <v>1.08394352288088</v>
      </c>
      <c r="I303">
        <f>bts_wt_age!I50</f>
        <v>1.1810656094757401</v>
      </c>
      <c r="J303">
        <f>bts_wt_age!J50</f>
        <v>1.2236274540049501</v>
      </c>
      <c r="K303">
        <f>bts_wt_age!K50</f>
        <v>1.3106357204491501</v>
      </c>
      <c r="L303">
        <f>bts_wt_age!L50</f>
        <v>1.4314389785237198</v>
      </c>
      <c r="M303">
        <f>bts_wt_age!M50</f>
        <v>1.59946590308889</v>
      </c>
      <c r="N303">
        <f>bts_wt_age!N50</f>
        <v>1.81831679263908</v>
      </c>
      <c r="O303">
        <f>bts_wt_age!O50</f>
        <v>2.13947810142965</v>
      </c>
      <c r="P303">
        <f>bts_wt_age!P50</f>
        <v>2.44388406738575</v>
      </c>
    </row>
    <row r="304" spans="1:16" x14ac:dyDescent="0.2">
      <c r="A304" s="3">
        <v>2011</v>
      </c>
      <c r="B304">
        <f>bts_wt_age!B51</f>
        <v>1.49076731625563E-2</v>
      </c>
      <c r="C304">
        <f>bts_wt_age!C51</f>
        <v>8.2344510607901503E-2</v>
      </c>
      <c r="D304">
        <f>bts_wt_age!D51</f>
        <v>0.22974241056456299</v>
      </c>
      <c r="E304">
        <f>bts_wt_age!E51</f>
        <v>0.511851880164921</v>
      </c>
      <c r="F304">
        <f>bts_wt_age!F51</f>
        <v>0.66165793520262395</v>
      </c>
      <c r="G304">
        <f>bts_wt_age!G51</f>
        <v>0.77502012389043606</v>
      </c>
      <c r="H304">
        <f>bts_wt_age!H51</f>
        <v>0.92435939630290598</v>
      </c>
      <c r="I304">
        <f>bts_wt_age!I51</f>
        <v>1.09673710663728</v>
      </c>
      <c r="J304">
        <f>bts_wt_age!J51</f>
        <v>1.23190788609678</v>
      </c>
      <c r="K304">
        <f>bts_wt_age!K51</f>
        <v>1.2770545184970499</v>
      </c>
      <c r="L304">
        <f>bts_wt_age!L51</f>
        <v>1.4259580462035599</v>
      </c>
      <c r="M304">
        <f>bts_wt_age!M51</f>
        <v>1.4890254062878101</v>
      </c>
      <c r="N304">
        <f>bts_wt_age!N51</f>
        <v>1.6109202801436899</v>
      </c>
      <c r="O304">
        <f>bts_wt_age!O51</f>
        <v>1.7573364343000701</v>
      </c>
      <c r="P304">
        <f>bts_wt_age!P51</f>
        <v>2.0580836142018204</v>
      </c>
    </row>
    <row r="305" spans="1:43" x14ac:dyDescent="0.2">
      <c r="A305" s="3">
        <v>2012</v>
      </c>
      <c r="B305">
        <f>bts_wt_age!B52</f>
        <v>1.3099156160992401E-2</v>
      </c>
      <c r="C305">
        <f>bts_wt_age!C52</f>
        <v>7.92773651107858E-2</v>
      </c>
      <c r="D305">
        <f>bts_wt_age!D52</f>
        <v>0.20164656830532299</v>
      </c>
      <c r="E305">
        <f>bts_wt_age!E52</f>
        <v>0.42138328447582596</v>
      </c>
      <c r="F305">
        <f>bts_wt_age!F52</f>
        <v>0.61116787481050405</v>
      </c>
      <c r="G305">
        <f>bts_wt_age!G52</f>
        <v>0.77438195742780291</v>
      </c>
      <c r="H305">
        <f>bts_wt_age!H52</f>
        <v>0.92079346953730501</v>
      </c>
      <c r="I305">
        <f>bts_wt_age!I52</f>
        <v>1.1325586597853301</v>
      </c>
      <c r="J305">
        <f>bts_wt_age!J52</f>
        <v>1.30915907127265</v>
      </c>
      <c r="K305">
        <f>bts_wt_age!K52</f>
        <v>1.37938234805475</v>
      </c>
      <c r="L305">
        <f>bts_wt_age!L52</f>
        <v>1.41750761034876</v>
      </c>
      <c r="M305">
        <f>bts_wt_age!M52</f>
        <v>1.48060097007808</v>
      </c>
      <c r="N305">
        <f>bts_wt_age!N52</f>
        <v>1.5438558662553801</v>
      </c>
      <c r="O305">
        <f>bts_wt_age!O52</f>
        <v>1.8390101894027</v>
      </c>
      <c r="P305">
        <f>bts_wt_age!P52</f>
        <v>2.0709838536452798</v>
      </c>
    </row>
    <row r="306" spans="1:43" x14ac:dyDescent="0.2">
      <c r="A306" s="3">
        <v>2013</v>
      </c>
      <c r="B306">
        <f>bts_wt_age!B53</f>
        <v>1.5229169150546401E-2</v>
      </c>
      <c r="C306">
        <f>bts_wt_age!C53</f>
        <v>8.0877861310907309E-2</v>
      </c>
      <c r="D306">
        <f>bts_wt_age!D53</f>
        <v>0.21232815950970998</v>
      </c>
      <c r="E306">
        <f>bts_wt_age!E53</f>
        <v>0.50512228336271103</v>
      </c>
      <c r="F306">
        <f>bts_wt_age!F53</f>
        <v>0.58176433935109906</v>
      </c>
      <c r="G306">
        <f>bts_wt_age!G53</f>
        <v>0.736182536677226</v>
      </c>
      <c r="H306">
        <f>bts_wt_age!H53</f>
        <v>0.97732283947128995</v>
      </c>
      <c r="I306">
        <f>bts_wt_age!I53</f>
        <v>1.1637561439094799</v>
      </c>
      <c r="J306">
        <f>bts_wt_age!J53</f>
        <v>1.3240096643222001</v>
      </c>
      <c r="K306">
        <f>bts_wt_age!K53</f>
        <v>1.41481388728719</v>
      </c>
      <c r="L306">
        <f>bts_wt_age!L53</f>
        <v>1.5147018698551</v>
      </c>
      <c r="M306">
        <f>bts_wt_age!M53</f>
        <v>1.5422469301624602</v>
      </c>
      <c r="N306">
        <f>bts_wt_age!N53</f>
        <v>1.69256141790157</v>
      </c>
      <c r="O306">
        <f>bts_wt_age!O53</f>
        <v>1.9132571396723599</v>
      </c>
      <c r="P306">
        <f>bts_wt_age!P53</f>
        <v>1.9960119915686001</v>
      </c>
    </row>
    <row r="307" spans="1:43" x14ac:dyDescent="0.2">
      <c r="A307" s="3">
        <v>2014</v>
      </c>
      <c r="B307">
        <f>bts_wt_age!B54</f>
        <v>1.66069102402552E-2</v>
      </c>
      <c r="C307">
        <f>bts_wt_age!C54</f>
        <v>0.113968322273358</v>
      </c>
      <c r="D307">
        <f>bts_wt_age!D54</f>
        <v>0.25779954753867101</v>
      </c>
      <c r="E307">
        <f>bts_wt_age!E54</f>
        <v>0.45087539746701799</v>
      </c>
      <c r="F307">
        <f>bts_wt_age!F54</f>
        <v>0.58217253684707493</v>
      </c>
      <c r="G307">
        <f>bts_wt_age!G54</f>
        <v>0.72889451597298605</v>
      </c>
      <c r="H307">
        <f>bts_wt_age!H54</f>
        <v>0.80253578436823203</v>
      </c>
      <c r="I307">
        <f>bts_wt_age!I54</f>
        <v>1.1136074312415898</v>
      </c>
      <c r="J307">
        <f>bts_wt_age!J54</f>
        <v>1.24590008752212</v>
      </c>
      <c r="K307">
        <f>bts_wt_age!K54</f>
        <v>1.4623503072975901</v>
      </c>
      <c r="L307">
        <f>bts_wt_age!L54</f>
        <v>1.7057377295214702</v>
      </c>
      <c r="M307">
        <f>bts_wt_age!M54</f>
        <v>1.6186680654508201</v>
      </c>
      <c r="N307">
        <f>bts_wt_age!N54</f>
        <v>1.7117289931436701</v>
      </c>
      <c r="O307">
        <f>bts_wt_age!O54</f>
        <v>1.9325002410835901</v>
      </c>
      <c r="P307">
        <f>bts_wt_age!P54</f>
        <v>1.99686018993815</v>
      </c>
    </row>
    <row r="308" spans="1:43" x14ac:dyDescent="0.2">
      <c r="A308" s="3">
        <v>2015</v>
      </c>
      <c r="B308">
        <f>bts_wt_age!B55</f>
        <v>1.7457806788171101E-2</v>
      </c>
      <c r="C308">
        <f>bts_wt_age!C55</f>
        <v>8.7281454053534796E-2</v>
      </c>
      <c r="D308">
        <f>bts_wt_age!D55</f>
        <v>0.332406769419481</v>
      </c>
      <c r="E308">
        <f>bts_wt_age!E55</f>
        <v>0.44892154926996397</v>
      </c>
      <c r="F308">
        <f>bts_wt_age!F55</f>
        <v>0.590334733200374</v>
      </c>
      <c r="G308">
        <f>bts_wt_age!G55</f>
        <v>0.68935600956626797</v>
      </c>
      <c r="H308">
        <f>bts_wt_age!H55</f>
        <v>0.795072872581293</v>
      </c>
      <c r="I308">
        <f>bts_wt_age!I55</f>
        <v>0.92242361390189997</v>
      </c>
      <c r="J308">
        <f>bts_wt_age!J55</f>
        <v>1.21632052520312</v>
      </c>
      <c r="K308">
        <f>bts_wt_age!K55</f>
        <v>1.2428098479575</v>
      </c>
      <c r="L308">
        <f>bts_wt_age!L55</f>
        <v>1.58386262116719</v>
      </c>
      <c r="M308">
        <f>bts_wt_age!M55</f>
        <v>1.5267266054233199</v>
      </c>
      <c r="N308">
        <f>bts_wt_age!N55</f>
        <v>1.49315818773503</v>
      </c>
      <c r="O308">
        <f>bts_wt_age!O55</f>
        <v>1.5547108994230301</v>
      </c>
      <c r="P308">
        <f>bts_wt_age!P55</f>
        <v>1.8107580854776499</v>
      </c>
    </row>
    <row r="309" spans="1:43" x14ac:dyDescent="0.2">
      <c r="A309" s="3">
        <v>2016</v>
      </c>
      <c r="B309">
        <f>bts_wt_age!B56</f>
        <v>2.1930008867307501E-2</v>
      </c>
      <c r="C309">
        <f>bts_wt_age!C56</f>
        <v>8.1925660253933108E-2</v>
      </c>
      <c r="D309">
        <f>bts_wt_age!D56</f>
        <v>0.29884989882413499</v>
      </c>
      <c r="E309">
        <f>bts_wt_age!E56</f>
        <v>0.53027141052084203</v>
      </c>
      <c r="F309">
        <f>bts_wt_age!F56</f>
        <v>0.60493638433691299</v>
      </c>
      <c r="G309">
        <f>bts_wt_age!G56</f>
        <v>0.700503908397349</v>
      </c>
      <c r="H309">
        <f>bts_wt_age!H56</f>
        <v>0.77865002879816092</v>
      </c>
      <c r="I309">
        <f>bts_wt_age!I56</f>
        <v>0.83573939297146294</v>
      </c>
      <c r="J309">
        <f>bts_wt_age!J56</f>
        <v>0.94074926578379803</v>
      </c>
      <c r="K309">
        <f>bts_wt_age!K56</f>
        <v>0.99969551458846795</v>
      </c>
      <c r="L309">
        <f>bts_wt_age!L56</f>
        <v>1.21421306960385</v>
      </c>
      <c r="M309">
        <f>bts_wt_age!M56</f>
        <v>1.59425247320374</v>
      </c>
      <c r="N309">
        <f>bts_wt_age!N56</f>
        <v>1.4009801273628799</v>
      </c>
      <c r="O309">
        <f>bts_wt_age!O56</f>
        <v>1.6820231113225601</v>
      </c>
      <c r="P309">
        <f>bts_wt_age!P56</f>
        <v>1.4709501092908599</v>
      </c>
    </row>
    <row r="310" spans="1:43" x14ac:dyDescent="0.2">
      <c r="A310" s="3">
        <v>2017</v>
      </c>
      <c r="B310">
        <f>bts_wt_age!B57</f>
        <v>2.0955313855185502E-2</v>
      </c>
      <c r="C310">
        <f>bts_wt_age!C57</f>
        <v>0.104074519010863</v>
      </c>
      <c r="D310">
        <f>bts_wt_age!D57</f>
        <v>0.25368745350981298</v>
      </c>
      <c r="E310">
        <f>bts_wt_age!E57</f>
        <v>0.47203782276432005</v>
      </c>
      <c r="F310">
        <f>bts_wt_age!F57</f>
        <v>0.63360878671444798</v>
      </c>
      <c r="G310">
        <f>bts_wt_age!G57</f>
        <v>0.67283381048850699</v>
      </c>
      <c r="H310">
        <f>bts_wt_age!H57</f>
        <v>0.75734475165732296</v>
      </c>
      <c r="I310">
        <f>bts_wt_age!I57</f>
        <v>0.82078781237722398</v>
      </c>
      <c r="J310">
        <f>bts_wt_age!J57</f>
        <v>0.90365742508831504</v>
      </c>
      <c r="K310">
        <f>bts_wt_age!K57</f>
        <v>0.92189874109930303</v>
      </c>
      <c r="L310">
        <f>bts_wt_age!L57</f>
        <v>1.07674415486174</v>
      </c>
      <c r="M310">
        <f>bts_wt_age!M57</f>
        <v>1.03117366748677</v>
      </c>
      <c r="N310">
        <f>bts_wt_age!N57</f>
        <v>1.27390057263406</v>
      </c>
      <c r="O310">
        <f>bts_wt_age!O57</f>
        <v>1.1479984399293401</v>
      </c>
      <c r="P310">
        <f>bts_wt_age!P57</f>
        <v>1.54896523402191</v>
      </c>
    </row>
    <row r="311" spans="1:43" x14ac:dyDescent="0.2">
      <c r="A311" s="3">
        <v>2018</v>
      </c>
      <c r="B311">
        <f>bts_wt_age!B58</f>
        <v>2.2427235127942598E-2</v>
      </c>
      <c r="C311">
        <f>bts_wt_age!C58</f>
        <v>9.5396352387455197E-2</v>
      </c>
      <c r="D311">
        <f>bts_wt_age!D58</f>
        <v>0.225729313732495</v>
      </c>
      <c r="E311">
        <f>bts_wt_age!E58</f>
        <v>0.43454261822538504</v>
      </c>
      <c r="F311">
        <f>bts_wt_age!F58</f>
        <v>0.59955498778441407</v>
      </c>
      <c r="G311">
        <f>bts_wt_age!G58</f>
        <v>0.695866062213085</v>
      </c>
      <c r="H311">
        <f>bts_wt_age!H58</f>
        <v>0.77650391912567707</v>
      </c>
      <c r="I311">
        <f>bts_wt_age!I58</f>
        <v>0.82630539137439307</v>
      </c>
      <c r="J311">
        <f>bts_wt_age!J58</f>
        <v>0.93655476920510206</v>
      </c>
      <c r="K311">
        <f>bts_wt_age!K58</f>
        <v>0.95807751030890997</v>
      </c>
      <c r="L311">
        <f>bts_wt_age!L58</f>
        <v>1.0842714919884699</v>
      </c>
      <c r="M311">
        <f>bts_wt_age!M58</f>
        <v>0.93573701444384505</v>
      </c>
      <c r="N311">
        <f>bts_wt_age!N58</f>
        <v>1.5071627360667201</v>
      </c>
      <c r="O311">
        <f>AVERAGE(O310,O312)</f>
        <v>1.2152703929983653</v>
      </c>
      <c r="P311">
        <f>bts_wt_age!P58</f>
        <v>1.51941456520298</v>
      </c>
    </row>
    <row r="312" spans="1:43" x14ac:dyDescent="0.2">
      <c r="A312" s="3">
        <v>2019</v>
      </c>
      <c r="B312">
        <f>bts_wt_age!B59</f>
        <v>2.1557385851708299E-2</v>
      </c>
      <c r="C312">
        <f>bts_wt_age!C59</f>
        <v>0.11335570364678201</v>
      </c>
      <c r="D312">
        <f>bts_wt_age!D59</f>
        <v>0.29701389118909399</v>
      </c>
      <c r="E312">
        <f>bts_wt_age!E59</f>
        <v>0.50094768444623794</v>
      </c>
      <c r="F312">
        <f>bts_wt_age!F59</f>
        <v>0.63674065435848404</v>
      </c>
      <c r="G312">
        <f>bts_wt_age!G59</f>
        <v>0.74142538910803102</v>
      </c>
      <c r="H312">
        <f>bts_wt_age!H59</f>
        <v>0.83064097017957794</v>
      </c>
      <c r="I312">
        <f>bts_wt_age!I59</f>
        <v>0.94639468142813798</v>
      </c>
      <c r="J312">
        <f>bts_wt_age!J59</f>
        <v>0.95985969046140096</v>
      </c>
      <c r="K312">
        <f>bts_wt_age!K59</f>
        <v>1.0437957289964599</v>
      </c>
      <c r="L312">
        <f>bts_wt_age!L59</f>
        <v>1.01247457398871</v>
      </c>
      <c r="M312">
        <f>bts_wt_age!M59</f>
        <v>1.0564221761897599</v>
      </c>
      <c r="N312">
        <f>bts_wt_age!N59</f>
        <v>1.0424253848404401</v>
      </c>
      <c r="O312">
        <f>bts_wt_age!O59</f>
        <v>1.2825423460673901</v>
      </c>
      <c r="P312">
        <f>AVERAGE(P311,P313)</f>
        <v>1.4509489120310302</v>
      </c>
    </row>
    <row r="313" spans="1:43" x14ac:dyDescent="0.2">
      <c r="A313" s="3">
        <v>2021</v>
      </c>
      <c r="B313">
        <f>bts_wt_age!B61</f>
        <v>2.2498680976554802E-2</v>
      </c>
      <c r="C313">
        <f>bts_wt_age!C61</f>
        <v>0.10247386266333901</v>
      </c>
      <c r="D313">
        <f>bts_wt_age!D61</f>
        <v>0.23874587130102401</v>
      </c>
      <c r="E313">
        <f>bts_wt_age!E61</f>
        <v>0.446959989078489</v>
      </c>
      <c r="F313">
        <f>bts_wt_age!F61</f>
        <v>0.58457981401805204</v>
      </c>
      <c r="G313">
        <f>bts_wt_age!G61</f>
        <v>0.71277142822520501</v>
      </c>
      <c r="H313">
        <f>bts_wt_age!H61</f>
        <v>0.80419877305086007</v>
      </c>
      <c r="I313">
        <f>bts_wt_age!I61</f>
        <v>0.85590951563885298</v>
      </c>
      <c r="J313">
        <f>bts_wt_age!J61</f>
        <v>0.98023942557203603</v>
      </c>
      <c r="K313">
        <f>bts_wt_age!K61</f>
        <v>1.15010081986108</v>
      </c>
      <c r="L313">
        <f>bts_wt_age!L61</f>
        <v>1.0649628011096799</v>
      </c>
      <c r="M313">
        <f>bts_wt_age!M61</f>
        <v>1.15146376736208</v>
      </c>
      <c r="N313">
        <f>bts_wt_age!N61</f>
        <v>1.3125885677295099</v>
      </c>
      <c r="O313">
        <f>bts_wt_age!O61</f>
        <v>1.02608760296179</v>
      </c>
      <c r="P313">
        <f>bts_wt_age!P61</f>
        <v>1.3824832588590801</v>
      </c>
    </row>
    <row r="314" spans="1:43" x14ac:dyDescent="0.2">
      <c r="A314" s="3">
        <v>2022</v>
      </c>
      <c r="B314">
        <f>bts_wt_age!B62</f>
        <v>1.7285352006024102E-2</v>
      </c>
      <c r="C314">
        <f>bts_wt_age!C62</f>
        <v>0.117262349619111</v>
      </c>
      <c r="D314">
        <f>bts_wt_age!D62</f>
        <v>0.26733573087300799</v>
      </c>
      <c r="E314">
        <f>bts_wt_age!E62</f>
        <v>0.443188646870046</v>
      </c>
      <c r="F314">
        <f>bts_wt_age!F62</f>
        <v>0.59097485324630095</v>
      </c>
      <c r="G314">
        <f>bts_wt_age!G62</f>
        <v>0.70946782361152705</v>
      </c>
      <c r="H314">
        <f>bts_wt_age!H62</f>
        <v>0.78059251084425296</v>
      </c>
      <c r="I314">
        <f>bts_wt_age!I62</f>
        <v>0.8811950550210601</v>
      </c>
      <c r="J314">
        <f>bts_wt_age!J62</f>
        <v>0.97573352002699798</v>
      </c>
      <c r="K314">
        <f>bts_wt_age!K62</f>
        <v>1.07011583944786</v>
      </c>
      <c r="L314">
        <f>bts_wt_age!L62</f>
        <v>1.32708583977223</v>
      </c>
      <c r="M314">
        <f>bts_wt_age!M62</f>
        <v>1.3051274281799299</v>
      </c>
      <c r="N314">
        <f>bts_wt_age!N62</f>
        <v>1.35624918707772</v>
      </c>
      <c r="O314">
        <f>bts_wt_age!O62</f>
        <v>1.2389392025254999</v>
      </c>
      <c r="P314">
        <f>bts_wt_age!P62</f>
        <v>1.86234083540825</v>
      </c>
    </row>
    <row r="315" spans="1:43" x14ac:dyDescent="0.2">
      <c r="A315" s="3">
        <v>2023</v>
      </c>
      <c r="B315">
        <f>bts_wt_age!B63</f>
        <v>1.6290282683347201E-2</v>
      </c>
      <c r="C315">
        <f>bts_wt_age!C63</f>
        <v>0.117301585858891</v>
      </c>
      <c r="D315">
        <f>bts_wt_age!D63</f>
        <v>0.27139620164422601</v>
      </c>
      <c r="E315">
        <f>bts_wt_age!E63</f>
        <v>0.41687564723238801</v>
      </c>
      <c r="F315">
        <f>bts_wt_age!F63</f>
        <v>0.533431940571792</v>
      </c>
      <c r="G315">
        <f>bts_wt_age!G63</f>
        <v>0.66030587433237897</v>
      </c>
      <c r="H315">
        <f>bts_wt_age!H63</f>
        <v>0.80251331570593698</v>
      </c>
      <c r="I315">
        <f>bts_wt_age!I63</f>
        <v>0.93535797021226297</v>
      </c>
      <c r="J315">
        <f>bts_wt_age!J63</f>
        <v>0.96296479121097001</v>
      </c>
      <c r="K315">
        <f>bts_wt_age!K63</f>
        <v>1.0104948726462699</v>
      </c>
      <c r="L315">
        <f>bts_wt_age!L63</f>
        <v>1.15033315058786</v>
      </c>
      <c r="M315">
        <f>bts_wt_age!M63</f>
        <v>1.14026577685919</v>
      </c>
      <c r="N315">
        <f>bts_wt_age!N63</f>
        <v>1.4628116836187901</v>
      </c>
      <c r="O315">
        <f>bts_wt_age!O63</f>
        <v>1.89263231739019</v>
      </c>
      <c r="P315">
        <f>bts_wt_age!P63</f>
        <v>1.5068638000717398</v>
      </c>
    </row>
    <row r="316" spans="1:43" x14ac:dyDescent="0.2">
      <c r="A316" s="3">
        <v>2024</v>
      </c>
      <c r="B316" s="2">
        <f>bts_wt_age!B64</f>
        <v>1.7541583297838698E-2</v>
      </c>
      <c r="C316" s="2">
        <f>bts_wt_age!C64</f>
        <v>9.4822856331877009E-2</v>
      </c>
      <c r="D316" s="2">
        <f>bts_wt_age!D64</f>
        <v>0.32923135977132301</v>
      </c>
      <c r="E316" s="2">
        <f>bts_wt_age!E64</f>
        <v>0.47575691883218002</v>
      </c>
      <c r="F316" s="2">
        <f>bts_wt_age!F64</f>
        <v>0.578288017254322</v>
      </c>
      <c r="G316" s="2">
        <f>bts_wt_age!G64</f>
        <v>0.61925245935637196</v>
      </c>
      <c r="H316" s="2">
        <f>bts_wt_age!H64</f>
        <v>0.70358279240673904</v>
      </c>
      <c r="I316" s="2">
        <f>bts_wt_age!I64</f>
        <v>0.94511421394361406</v>
      </c>
      <c r="J316" s="2">
        <f>bts_wt_age!J64</f>
        <v>1.00505993939466</v>
      </c>
      <c r="K316" s="2">
        <f>bts_wt_age!K64</f>
        <v>1.0410178798254301</v>
      </c>
      <c r="L316" s="2">
        <f>bts_wt_age!L64</f>
        <v>1.1376506579941199</v>
      </c>
      <c r="M316" s="2">
        <f>bts_wt_age!M64</f>
        <v>1.2058032188323999</v>
      </c>
      <c r="N316" s="2">
        <f>bts_wt_age!N64</f>
        <v>1.31408289612497</v>
      </c>
      <c r="O316" s="2">
        <f>bts_wt_age!O64</f>
        <v>1.4355219711254898</v>
      </c>
      <c r="P316" s="2">
        <f>bts_wt_age!P64</f>
        <v>1.7913662168836499</v>
      </c>
    </row>
    <row r="317" spans="1:43" s="5" customFormat="1" x14ac:dyDescent="0.2">
      <c r="A317" s="4"/>
      <c r="B317" s="5" t="s">
        <v>44</v>
      </c>
    </row>
    <row r="318" spans="1:43" x14ac:dyDescent="0.2">
      <c r="A318" s="3">
        <f>COUNT(B318:CI318)</f>
        <v>42</v>
      </c>
      <c r="B318">
        <v>14111.940350000001</v>
      </c>
      <c r="C318">
        <v>19731.2952</v>
      </c>
      <c r="D318">
        <v>10431.39111</v>
      </c>
      <c r="E318">
        <v>20832.387460000002</v>
      </c>
      <c r="F318">
        <v>12635.743549999999</v>
      </c>
      <c r="G318">
        <v>13298.68267</v>
      </c>
      <c r="H318">
        <v>20210.466990000001</v>
      </c>
      <c r="I318">
        <v>16808.33596</v>
      </c>
      <c r="J318">
        <v>18105.832689999999</v>
      </c>
      <c r="K318">
        <v>11671.254790000001</v>
      </c>
      <c r="L318">
        <v>9824.1674419999999</v>
      </c>
      <c r="M318">
        <v>12167.968580000001</v>
      </c>
      <c r="N318">
        <v>11754.658079999999</v>
      </c>
      <c r="O318">
        <v>15651.38747</v>
      </c>
      <c r="P318">
        <v>7164.9852899999996</v>
      </c>
      <c r="Q318">
        <v>10373.70565</v>
      </c>
      <c r="R318">
        <v>6805.9690179999998</v>
      </c>
      <c r="S318">
        <v>10275.00627</v>
      </c>
      <c r="T318">
        <v>12070.3436</v>
      </c>
      <c r="U318">
        <v>9976.7433700000001</v>
      </c>
      <c r="V318">
        <v>10154.81855</v>
      </c>
      <c r="W318">
        <v>16085.179169999999</v>
      </c>
      <c r="X318">
        <v>7150.1939650000004</v>
      </c>
      <c r="Y318">
        <v>9735.1952170000004</v>
      </c>
      <c r="Z318">
        <v>5934.8320560000002</v>
      </c>
      <c r="AA318">
        <v>9716.3641380000008</v>
      </c>
      <c r="AB318">
        <v>5164.8823629999997</v>
      </c>
      <c r="AC318">
        <v>4448.4994040000001</v>
      </c>
      <c r="AD318">
        <v>7544.3564939999997</v>
      </c>
      <c r="AE318">
        <v>6110.9039359999997</v>
      </c>
      <c r="AF318">
        <v>8504.1197800000009</v>
      </c>
      <c r="AG318">
        <v>10289.762129999999</v>
      </c>
      <c r="AH318">
        <v>16288.73573</v>
      </c>
      <c r="AI318">
        <v>14753.103139999999</v>
      </c>
      <c r="AJ318">
        <v>11394.55092</v>
      </c>
      <c r="AK318">
        <v>10916.31234</v>
      </c>
      <c r="AL318">
        <v>7885.1962380000004</v>
      </c>
      <c r="AM318">
        <v>12014.715819999999</v>
      </c>
      <c r="AN318">
        <v>12000</v>
      </c>
      <c r="AO318">
        <v>12000</v>
      </c>
      <c r="AP318">
        <v>12000</v>
      </c>
      <c r="AQ318" s="2">
        <v>12000</v>
      </c>
    </row>
    <row r="319" spans="1:43" s="5" customFormat="1" x14ac:dyDescent="0.2">
      <c r="A319" s="4"/>
      <c r="B319" s="5" t="s">
        <v>45</v>
      </c>
    </row>
    <row r="320" spans="1:43" x14ac:dyDescent="0.2">
      <c r="B320">
        <f>[2]AgePivot!B5</f>
        <v>21901948.902569845</v>
      </c>
      <c r="C320">
        <f>[2]AgePivot!C5</f>
        <v>55321665.850367188</v>
      </c>
      <c r="D320">
        <f>[2]AgePivot!D5</f>
        <v>64446465.08484184</v>
      </c>
      <c r="E320">
        <f>[2]AgePivot!E5</f>
        <v>87061144.048927724</v>
      </c>
      <c r="F320">
        <f>[2]AgePivot!F5</f>
        <v>29506347.492699314</v>
      </c>
      <c r="G320">
        <f>[2]AgePivot!G5</f>
        <v>3939316.5515995962</v>
      </c>
      <c r="H320">
        <f>[2]AgePivot!H5</f>
        <v>2542246.1366095482</v>
      </c>
      <c r="I320">
        <f>[2]AgePivot!I5</f>
        <v>1218127.524669715</v>
      </c>
      <c r="J320">
        <f>[2]AgePivot!J5</f>
        <v>754045.31828022399</v>
      </c>
      <c r="K320">
        <f>[2]AgePivot!K5</f>
        <v>474507.51446880371</v>
      </c>
      <c r="L320">
        <f>[2]AgePivot!L5</f>
        <v>292183.61952601018</v>
      </c>
      <c r="M320">
        <f>[2]AgePivot!M5</f>
        <v>172898.48409662154</v>
      </c>
      <c r="N320">
        <f>[2]AgePivot!N5</f>
        <v>64413.70484478445</v>
      </c>
      <c r="O320">
        <f>[2]AgePivot!O5</f>
        <v>28037.56022897486</v>
      </c>
      <c r="P320">
        <f>[2]AgePivot!P5</f>
        <v>27376.920950198761</v>
      </c>
    </row>
    <row r="321" spans="2:16" x14ac:dyDescent="0.2">
      <c r="B321">
        <f>[2]AgePivot!B6</f>
        <v>90706079.598874539</v>
      </c>
      <c r="C321">
        <f>[2]AgePivot!C6</f>
        <v>21432214.967435274</v>
      </c>
      <c r="D321">
        <f>[2]AgePivot!D6</f>
        <v>58396764.236269839</v>
      </c>
      <c r="E321">
        <f>[2]AgePivot!E6</f>
        <v>91146356.709025159</v>
      </c>
      <c r="F321">
        <f>[2]AgePivot!F6</f>
        <v>187640998.21604386</v>
      </c>
      <c r="G321">
        <f>[2]AgePivot!G6</f>
        <v>54157095.761898987</v>
      </c>
      <c r="H321">
        <f>[2]AgePivot!H6</f>
        <v>9189302.4595100358</v>
      </c>
      <c r="I321">
        <f>[2]AgePivot!I6</f>
        <v>4157083.9498401824</v>
      </c>
      <c r="J321">
        <f>[2]AgePivot!J6</f>
        <v>1902540.2634670623</v>
      </c>
      <c r="K321">
        <f>[2]AgePivot!K6</f>
        <v>1708711.6332261967</v>
      </c>
      <c r="L321">
        <f>[2]AgePivot!L6</f>
        <v>1216436.2731852969</v>
      </c>
      <c r="M321">
        <f>[2]AgePivot!M6</f>
        <v>440988.79235681216</v>
      </c>
      <c r="N321">
        <f>[2]AgePivot!N6</f>
        <v>162150.91391865921</v>
      </c>
      <c r="O321">
        <f>[2]AgePivot!O6</f>
        <v>145664.51353360771</v>
      </c>
      <c r="P321">
        <f>[2]AgePivot!P6</f>
        <v>68353.027788112289</v>
      </c>
    </row>
    <row r="322" spans="2:16" x14ac:dyDescent="0.2">
      <c r="B322">
        <f>[2]AgePivot!B7</f>
        <v>9620222.7564950697</v>
      </c>
      <c r="C322">
        <f>[2]AgePivot!C7</f>
        <v>7905697.8804234611</v>
      </c>
      <c r="D322">
        <f>[2]AgePivot!D7</f>
        <v>15966891.901944412</v>
      </c>
      <c r="E322">
        <f>[2]AgePivot!E7</f>
        <v>44888939.917274594</v>
      </c>
      <c r="F322">
        <f>[2]AgePivot!F7</f>
        <v>49701144.59075357</v>
      </c>
      <c r="G322">
        <f>[2]AgePivot!G7</f>
        <v>105766469.26467602</v>
      </c>
      <c r="H322">
        <f>[2]AgePivot!H7</f>
        <v>18715850.997673154</v>
      </c>
      <c r="I322">
        <f>[2]AgePivot!I7</f>
        <v>4008017.7744964869</v>
      </c>
      <c r="J322">
        <f>[2]AgePivot!J7</f>
        <v>1826228.1669967272</v>
      </c>
      <c r="K322">
        <f>[2]AgePivot!K7</f>
        <v>611186.20318040415</v>
      </c>
      <c r="L322">
        <f>[2]AgePivot!L7</f>
        <v>417394.88568649947</v>
      </c>
      <c r="M322">
        <f>[2]AgePivot!M7</f>
        <v>156848.50505493913</v>
      </c>
      <c r="N322">
        <f>[2]AgePivot!N7</f>
        <v>94394.473136078945</v>
      </c>
      <c r="O322">
        <f>[2]AgePivot!O7</f>
        <v>117723.58156490812</v>
      </c>
      <c r="P322">
        <f>[2]AgePivot!P7</f>
        <v>57984.618022991795</v>
      </c>
    </row>
    <row r="323" spans="2:16" x14ac:dyDescent="0.2">
      <c r="B323">
        <f>[2]AgePivot!B8</f>
        <v>98659345.278631762</v>
      </c>
      <c r="C323">
        <f>[2]AgePivot!C8</f>
        <v>15795951.473654898</v>
      </c>
      <c r="D323">
        <f>[2]AgePivot!D8</f>
        <v>77988359.47267586</v>
      </c>
      <c r="E323">
        <f>[2]AgePivot!E8</f>
        <v>27597460.701193992</v>
      </c>
      <c r="F323">
        <f>[2]AgePivot!F8</f>
        <v>90797871.655610621</v>
      </c>
      <c r="G323">
        <f>[2]AgePivot!G8</f>
        <v>55908807.699500404</v>
      </c>
      <c r="H323">
        <f>[2]AgePivot!H8</f>
        <v>36951996.05130624</v>
      </c>
      <c r="I323">
        <f>[2]AgePivot!I8</f>
        <v>7029272.254657682</v>
      </c>
      <c r="J323">
        <f>[2]AgePivot!J8</f>
        <v>1716130.1992208697</v>
      </c>
      <c r="K323">
        <f>[2]AgePivot!K8</f>
        <v>1451543.4013091698</v>
      </c>
      <c r="L323">
        <f>[2]AgePivot!L8</f>
        <v>505779.71601119026</v>
      </c>
      <c r="M323">
        <f>[2]AgePivot!M8</f>
        <v>158710.02284862637</v>
      </c>
      <c r="N323">
        <f>[2]AgePivot!N8</f>
        <v>169179.02294654661</v>
      </c>
      <c r="O323">
        <f>[2]AgePivot!O8</f>
        <v>14228.307455255461</v>
      </c>
      <c r="P323">
        <f>[2]AgePivot!P8</f>
        <v>13342.492624730106</v>
      </c>
    </row>
    <row r="324" spans="2:16" x14ac:dyDescent="0.2">
      <c r="B324">
        <f>[2]AgePivot!B9</f>
        <v>58980630.513399623</v>
      </c>
      <c r="C324">
        <f>[2]AgePivot!C9</f>
        <v>19542110.534165531</v>
      </c>
      <c r="D324">
        <f>[2]AgePivot!D9</f>
        <v>15825766.66162321</v>
      </c>
      <c r="E324">
        <f>[2]AgePivot!E9</f>
        <v>67020262.200980246</v>
      </c>
      <c r="F324">
        <f>[2]AgePivot!F9</f>
        <v>34154649.432230152</v>
      </c>
      <c r="G324">
        <f>[2]AgePivot!G9</f>
        <v>51573304.932376951</v>
      </c>
      <c r="H324">
        <f>[2]AgePivot!H9</f>
        <v>42805771.251953028</v>
      </c>
      <c r="I324">
        <f>[2]AgePivot!I9</f>
        <v>35731268.160709217</v>
      </c>
      <c r="J324">
        <f>[2]AgePivot!J9</f>
        <v>10648818.89303335</v>
      </c>
      <c r="K324">
        <f>[2]AgePivot!K9</f>
        <v>1645685.4053863459</v>
      </c>
      <c r="L324">
        <f>[2]AgePivot!L9</f>
        <v>738309.22706309543</v>
      </c>
      <c r="M324">
        <f>[2]AgePivot!M9</f>
        <v>325198.53365352453</v>
      </c>
      <c r="N324">
        <f>[2]AgePivot!N9</f>
        <v>29709.814522011002</v>
      </c>
      <c r="O324">
        <f>[2]AgePivot!O9</f>
        <v>90894.829389264254</v>
      </c>
      <c r="P324">
        <f>[2]AgePivot!P9</f>
        <v>32783.780081188015</v>
      </c>
    </row>
    <row r="325" spans="2:16" x14ac:dyDescent="0.2">
      <c r="B325">
        <f>[2]AgePivot!B10</f>
        <v>9803110.7394757401</v>
      </c>
      <c r="C325">
        <f>[2]AgePivot!C10</f>
        <v>13760304.417888733</v>
      </c>
      <c r="D325">
        <f>[2]AgePivot!D10</f>
        <v>23495938.442059632</v>
      </c>
      <c r="E325">
        <f>[2]AgePivot!E10</f>
        <v>18481327.044007983</v>
      </c>
      <c r="F325">
        <f>[2]AgePivot!F10</f>
        <v>111362266.80561592</v>
      </c>
      <c r="G325">
        <f>[2]AgePivot!G10</f>
        <v>29127695.551603992</v>
      </c>
      <c r="H325">
        <f>[2]AgePivot!H10</f>
        <v>26575225.378251847</v>
      </c>
      <c r="I325">
        <f>[2]AgePivot!I10</f>
        <v>10325710.007359223</v>
      </c>
      <c r="J325">
        <f>[2]AgePivot!J10</f>
        <v>32220405.895452064</v>
      </c>
      <c r="K325">
        <f>[2]AgePivot!K10</f>
        <v>5081410.8693347955</v>
      </c>
      <c r="L325">
        <f>[2]AgePivot!L10</f>
        <v>1557260.0839684324</v>
      </c>
      <c r="M325">
        <f>[2]AgePivot!M10</f>
        <v>592146.34911117947</v>
      </c>
      <c r="N325">
        <f>[2]AgePivot!N10</f>
        <v>117222.5380615195</v>
      </c>
      <c r="O325">
        <f>[2]AgePivot!O10</f>
        <v>57577.828661025043</v>
      </c>
      <c r="P325">
        <f>[2]AgePivot!P10</f>
        <v>51680.962144484627</v>
      </c>
    </row>
    <row r="326" spans="2:16" x14ac:dyDescent="0.2">
      <c r="B326">
        <f>[2]AgePivot!B11</f>
        <v>31442397.542808011</v>
      </c>
      <c r="C326">
        <f>[2]AgePivot!C11</f>
        <v>15547760.746775756</v>
      </c>
      <c r="D326">
        <f>[2]AgePivot!D11</f>
        <v>48629426.779136017</v>
      </c>
      <c r="E326">
        <f>[2]AgePivot!E11</f>
        <v>95280083.753974393</v>
      </c>
      <c r="F326">
        <f>[2]AgePivot!F11</f>
        <v>41073921.189993121</v>
      </c>
      <c r="G326">
        <f>[2]AgePivot!G11</f>
        <v>126779693.27315842</v>
      </c>
      <c r="H326">
        <f>[2]AgePivot!H11</f>
        <v>33966371.656299397</v>
      </c>
      <c r="I326">
        <f>[2]AgePivot!I11</f>
        <v>24054550.940095119</v>
      </c>
      <c r="J326">
        <f>[2]AgePivot!J11</f>
        <v>13359416.519840162</v>
      </c>
      <c r="K326">
        <f>[2]AgePivot!K11</f>
        <v>32202594.001443408</v>
      </c>
      <c r="L326">
        <f>[2]AgePivot!L11</f>
        <v>3101467.344622747</v>
      </c>
      <c r="M326">
        <f>[2]AgePivot!M11</f>
        <v>1824670.0455713393</v>
      </c>
      <c r="N326">
        <f>[2]AgePivot!N11</f>
        <v>404906.03623182443</v>
      </c>
      <c r="O326">
        <f>[2]AgePivot!O11</f>
        <v>489310.84530425613</v>
      </c>
      <c r="P326">
        <f>[2]AgePivot!P11</f>
        <v>288444.13149726781</v>
      </c>
    </row>
    <row r="327" spans="2:16" x14ac:dyDescent="0.2">
      <c r="B327">
        <f>[2]AgePivot!B12</f>
        <v>18090777.209495366</v>
      </c>
      <c r="C327">
        <f>[2]AgePivot!C12</f>
        <v>10903267.362423979</v>
      </c>
      <c r="D327">
        <f>[2]AgePivot!D12</f>
        <v>19189794.885324389</v>
      </c>
      <c r="E327">
        <f>[2]AgePivot!E12</f>
        <v>61062753.065136224</v>
      </c>
      <c r="F327">
        <f>[2]AgePivot!F12</f>
        <v>135349629.66477889</v>
      </c>
      <c r="G327">
        <f>[2]AgePivot!G12</f>
        <v>25513287.879340455</v>
      </c>
      <c r="H327">
        <f>[2]AgePivot!H12</f>
        <v>90057505.825515568</v>
      </c>
      <c r="I327">
        <f>[2]AgePivot!I12</f>
        <v>12639415.895011818</v>
      </c>
      <c r="J327">
        <f>[2]AgePivot!J12</f>
        <v>14002179.693919947</v>
      </c>
      <c r="K327">
        <f>[2]AgePivot!K12</f>
        <v>5234146.5846693618</v>
      </c>
      <c r="L327">
        <f>[2]AgePivot!L12</f>
        <v>16395804.733562797</v>
      </c>
      <c r="M327">
        <f>[2]AgePivot!M12</f>
        <v>2802547.8874086458</v>
      </c>
      <c r="N327">
        <f>[2]AgePivot!N12</f>
        <v>2503881.5487829759</v>
      </c>
      <c r="O327">
        <f>[2]AgePivot!O12</f>
        <v>1171839.7620351177</v>
      </c>
      <c r="P327">
        <f>[2]AgePivot!P12</f>
        <v>1846606.8856268728</v>
      </c>
    </row>
    <row r="328" spans="2:16" x14ac:dyDescent="0.2">
      <c r="B328">
        <f>[2]AgePivot!B13</f>
        <v>44453802.679956339</v>
      </c>
      <c r="C328">
        <f>[2]AgePivot!C13</f>
        <v>5522140.0422135349</v>
      </c>
      <c r="D328">
        <f>[2]AgePivot!D13</f>
        <v>2199201.480447528</v>
      </c>
      <c r="E328">
        <f>[2]AgePivot!E13</f>
        <v>22776460.270018451</v>
      </c>
      <c r="F328">
        <f>[2]AgePivot!F13</f>
        <v>51408082.962793194</v>
      </c>
      <c r="G328">
        <f>[2]AgePivot!G13</f>
        <v>166344498.72527188</v>
      </c>
      <c r="H328">
        <f>[2]AgePivot!H13</f>
        <v>30606202.169455167</v>
      </c>
      <c r="I328">
        <f>[2]AgePivot!I13</f>
        <v>72640510.896394819</v>
      </c>
      <c r="J328">
        <f>[2]AgePivot!J13</f>
        <v>6871062.2433582274</v>
      </c>
      <c r="K328">
        <f>[2]AgePivot!K13</f>
        <v>11822269.446132088</v>
      </c>
      <c r="L328">
        <f>[2]AgePivot!L13</f>
        <v>1789992.873979104</v>
      </c>
      <c r="M328">
        <f>[2]AgePivot!M13</f>
        <v>16646755.155285627</v>
      </c>
      <c r="N328">
        <f>[2]AgePivot!N13</f>
        <v>1431709.3353365359</v>
      </c>
      <c r="O328">
        <f>[2]AgePivot!O13</f>
        <v>1043304.2636025457</v>
      </c>
      <c r="P328">
        <f>[2]AgePivot!P13</f>
        <v>1435250.1045403583</v>
      </c>
    </row>
    <row r="329" spans="2:16" x14ac:dyDescent="0.2">
      <c r="B329">
        <f>[2]AgePivot!B14</f>
        <v>64597812.941718705</v>
      </c>
      <c r="C329">
        <f>[2]AgePivot!C14</f>
        <v>18563671.316067927</v>
      </c>
      <c r="D329">
        <f>[2]AgePivot!D14</f>
        <v>7144585.4736921992</v>
      </c>
      <c r="E329">
        <f>[2]AgePivot!E14</f>
        <v>2790121.4607765856</v>
      </c>
      <c r="F329">
        <f>[2]AgePivot!F14</f>
        <v>19684107.228850875</v>
      </c>
      <c r="G329">
        <f>[2]AgePivot!G14</f>
        <v>16833326.789732341</v>
      </c>
      <c r="H329">
        <f>[2]AgePivot!H14</f>
        <v>50274752.653832667</v>
      </c>
      <c r="I329">
        <f>[2]AgePivot!I14</f>
        <v>17493934.581583206</v>
      </c>
      <c r="J329">
        <f>[2]AgePivot!J14</f>
        <v>33814884.745617628</v>
      </c>
      <c r="K329">
        <f>[2]AgePivot!K14</f>
        <v>8540086.4832307566</v>
      </c>
      <c r="L329">
        <f>[2]AgePivot!L14</f>
        <v>11407460.912808485</v>
      </c>
      <c r="M329">
        <f>[2]AgePivot!M14</f>
        <v>2339160.733189221</v>
      </c>
      <c r="N329">
        <f>[2]AgePivot!N14</f>
        <v>6851726.6988132494</v>
      </c>
      <c r="O329">
        <f>[2]AgePivot!O14</f>
        <v>1040677.0063919361</v>
      </c>
      <c r="P329">
        <f>[2]AgePivot!P14</f>
        <v>1182975.6927124073</v>
      </c>
    </row>
    <row r="330" spans="2:16" x14ac:dyDescent="0.2">
      <c r="B330">
        <f>[2]AgePivot!B15</f>
        <v>31182518.853176031</v>
      </c>
      <c r="C330">
        <f>[2]AgePivot!C15</f>
        <v>8756960.9884769395</v>
      </c>
      <c r="D330">
        <f>[2]AgePivot!D15</f>
        <v>58590052.452860132</v>
      </c>
      <c r="E330">
        <f>[2]AgePivot!E15</f>
        <v>8719962.9247622136</v>
      </c>
      <c r="F330">
        <f>[2]AgePivot!F15</f>
        <v>10510859.401603559</v>
      </c>
      <c r="G330">
        <f>[2]AgePivot!G15</f>
        <v>17016692.06311778</v>
      </c>
      <c r="H330">
        <f>[2]AgePivot!H15</f>
        <v>15145697.89591719</v>
      </c>
      <c r="I330">
        <f>[2]AgePivot!I15</f>
        <v>21103345.304925062</v>
      </c>
      <c r="J330">
        <f>[2]AgePivot!J15</f>
        <v>9071455.795876056</v>
      </c>
      <c r="K330">
        <f>[2]AgePivot!K15</f>
        <v>16772468.059063781</v>
      </c>
      <c r="L330">
        <f>[2]AgePivot!L15</f>
        <v>5776747.4151934218</v>
      </c>
      <c r="M330">
        <f>[2]AgePivot!M15</f>
        <v>7179920.9483210007</v>
      </c>
      <c r="N330">
        <f>[2]AgePivot!N15</f>
        <v>3062890.7810182353</v>
      </c>
      <c r="O330">
        <f>[2]AgePivot!O15</f>
        <v>2411284.4866050011</v>
      </c>
      <c r="P330">
        <f>[2]AgePivot!P15</f>
        <v>1930068.766057523</v>
      </c>
    </row>
    <row r="331" spans="2:16" x14ac:dyDescent="0.2">
      <c r="B331">
        <f>[2]AgePivot!B16</f>
        <v>53663949.220542215</v>
      </c>
      <c r="C331">
        <f>[2]AgePivot!C16</f>
        <v>8859027.7589434329</v>
      </c>
      <c r="D331">
        <f>[2]AgePivot!D16</f>
        <v>23020924.153812002</v>
      </c>
      <c r="E331">
        <f>[2]AgePivot!E16</f>
        <v>102514878.60989074</v>
      </c>
      <c r="F331">
        <f>[2]AgePivot!F16</f>
        <v>21329095.452993445</v>
      </c>
      <c r="G331">
        <f>[2]AgePivot!G16</f>
        <v>16215565.545048691</v>
      </c>
      <c r="H331">
        <f>[2]AgePivot!H16</f>
        <v>8100746.7826334862</v>
      </c>
      <c r="I331">
        <f>[2]AgePivot!I16</f>
        <v>10619914.338097474</v>
      </c>
      <c r="J331">
        <f>[2]AgePivot!J16</f>
        <v>13451804.389624791</v>
      </c>
      <c r="K331">
        <f>[2]AgePivot!K16</f>
        <v>8213023.5575514566</v>
      </c>
      <c r="L331">
        <f>[2]AgePivot!L16</f>
        <v>7103605.8542369129</v>
      </c>
      <c r="M331">
        <f>[2]AgePivot!M16</f>
        <v>5150315.2385443663</v>
      </c>
      <c r="N331">
        <f>[2]AgePivot!N16</f>
        <v>4104807.3828977044</v>
      </c>
      <c r="O331">
        <f>[2]AgePivot!O16</f>
        <v>2239164.5435378836</v>
      </c>
      <c r="P331">
        <f>[2]AgePivot!P16</f>
        <v>2710469.3649658579</v>
      </c>
    </row>
    <row r="332" spans="2:16" x14ac:dyDescent="0.2">
      <c r="B332">
        <f>[2]AgePivot!B17</f>
        <v>32600979.555912454</v>
      </c>
      <c r="C332">
        <f>[2]AgePivot!C17</f>
        <v>14500350.431182927</v>
      </c>
      <c r="D332">
        <f>[2]AgePivot!D17</f>
        <v>10635296.879573207</v>
      </c>
      <c r="E332">
        <f>[2]AgePivot!E17</f>
        <v>41287054.052441381</v>
      </c>
      <c r="F332">
        <f>[2]AgePivot!F17</f>
        <v>120223037.71962711</v>
      </c>
      <c r="G332">
        <f>[2]AgePivot!G17</f>
        <v>19547939.254590891</v>
      </c>
      <c r="H332">
        <f>[2]AgePivot!H17</f>
        <v>4697504.3638208415</v>
      </c>
      <c r="I332">
        <f>[2]AgePivot!I17</f>
        <v>3622762.8570452668</v>
      </c>
      <c r="J332">
        <f>[2]AgePivot!J17</f>
        <v>3917369.4356795731</v>
      </c>
      <c r="K332">
        <f>[2]AgePivot!K17</f>
        <v>7237035.3443210768</v>
      </c>
      <c r="L332">
        <f>[2]AgePivot!L17</f>
        <v>4415943.9410579968</v>
      </c>
      <c r="M332">
        <f>[2]AgePivot!M17</f>
        <v>6107701.7500717649</v>
      </c>
      <c r="N332">
        <f>[2]AgePivot!N17</f>
        <v>2328177.46802874</v>
      </c>
      <c r="O332">
        <f>[2]AgePivot!O17</f>
        <v>2283358.7243939592</v>
      </c>
      <c r="P332">
        <f>[2]AgePivot!P17</f>
        <v>3841213.3687665579</v>
      </c>
    </row>
    <row r="333" spans="2:16" x14ac:dyDescent="0.2">
      <c r="B333">
        <f>[2]AgePivot!B18</f>
        <v>32344132.737293802</v>
      </c>
      <c r="C333">
        <f>[2]AgePivot!C18</f>
        <v>4326394.74718758</v>
      </c>
      <c r="D333">
        <f>[2]AgePivot!D18</f>
        <v>9533357.8102425653</v>
      </c>
      <c r="E333">
        <f>[2]AgePivot!E18</f>
        <v>40079526.557852536</v>
      </c>
      <c r="F333">
        <f>[2]AgePivot!F18</f>
        <v>58552721.497752599</v>
      </c>
      <c r="G333">
        <f>[2]AgePivot!G18</f>
        <v>102079791.33732897</v>
      </c>
      <c r="H333">
        <f>[2]AgePivot!H18</f>
        <v>37439682.310161173</v>
      </c>
      <c r="I333">
        <f>[2]AgePivot!I18</f>
        <v>8092701.139312325</v>
      </c>
      <c r="J333">
        <f>[2]AgePivot!J18</f>
        <v>4704080.0736748567</v>
      </c>
      <c r="K333">
        <f>[2]AgePivot!K18</f>
        <v>2960291.5407501804</v>
      </c>
      <c r="L333">
        <f>[2]AgePivot!L18</f>
        <v>5437034.6745154671</v>
      </c>
      <c r="M333">
        <f>[2]AgePivot!M18</f>
        <v>2202330.4229617589</v>
      </c>
      <c r="N333">
        <f>[2]AgePivot!N18</f>
        <v>4030884.9467086578</v>
      </c>
      <c r="O333">
        <f>[2]AgePivot!O18</f>
        <v>1642581.1945881122</v>
      </c>
      <c r="P333">
        <f>[2]AgePivot!P18</f>
        <v>2595637.3592147231</v>
      </c>
    </row>
    <row r="334" spans="2:16" x14ac:dyDescent="0.2">
      <c r="B334">
        <f>[2]AgePivot!B19</f>
        <v>39019608.211520821</v>
      </c>
      <c r="C334">
        <f>[2]AgePivot!C19</f>
        <v>8563897.0806077048</v>
      </c>
      <c r="D334">
        <f>[2]AgePivot!D19</f>
        <v>3996209.4562920853</v>
      </c>
      <c r="E334">
        <f>[2]AgePivot!E19</f>
        <v>8179064.6888948269</v>
      </c>
      <c r="F334">
        <f>[2]AgePivot!F19</f>
        <v>22742229.588628314</v>
      </c>
      <c r="G334">
        <f>[2]AgePivot!G19</f>
        <v>30185792.41271086</v>
      </c>
      <c r="H334">
        <f>[2]AgePivot!H19</f>
        <v>25792890.790908176</v>
      </c>
      <c r="I334">
        <f>[2]AgePivot!I19</f>
        <v>8501267.5875337366</v>
      </c>
      <c r="J334">
        <f>[2]AgePivot!J19</f>
        <v>2057078.5132977837</v>
      </c>
      <c r="K334">
        <f>[2]AgePivot!K19</f>
        <v>2226154.1723567615</v>
      </c>
      <c r="L334">
        <f>[2]AgePivot!L19</f>
        <v>1486690.4366767628</v>
      </c>
      <c r="M334">
        <f>[2]AgePivot!M19</f>
        <v>2840444.8821617728</v>
      </c>
      <c r="N334">
        <f>[2]AgePivot!N19</f>
        <v>953885.53408260585</v>
      </c>
      <c r="O334">
        <f>[2]AgePivot!O19</f>
        <v>1708283.4367799466</v>
      </c>
      <c r="P334">
        <f>[2]AgePivot!P19</f>
        <v>2467661.0036806609</v>
      </c>
    </row>
    <row r="335" spans="2:16" x14ac:dyDescent="0.2">
      <c r="B335">
        <f>[2]AgePivot!B20</f>
        <v>46643754.686818764</v>
      </c>
      <c r="C335">
        <f>[2]AgePivot!C20</f>
        <v>8112928.7647513058</v>
      </c>
      <c r="D335">
        <f>[2]AgePivot!D20</f>
        <v>4405516.4735915177</v>
      </c>
      <c r="E335">
        <f>[2]AgePivot!E20</f>
        <v>5372707.9044595426</v>
      </c>
      <c r="F335">
        <f>[2]AgePivot!F20</f>
        <v>61561321.999565586</v>
      </c>
      <c r="G335">
        <f>[2]AgePivot!G20</f>
        <v>28233760.062948592</v>
      </c>
      <c r="H335">
        <f>[2]AgePivot!H20</f>
        <v>16582455.885522624</v>
      </c>
      <c r="I335">
        <f>[2]AgePivot!I20</f>
        <v>21327327.254456237</v>
      </c>
      <c r="J335">
        <f>[2]AgePivot!J20</f>
        <v>3684389.9681455246</v>
      </c>
      <c r="K335">
        <f>[2]AgePivot!K20</f>
        <v>1854368.696049924</v>
      </c>
      <c r="L335">
        <f>[2]AgePivot!L20</f>
        <v>1345387.5560657319</v>
      </c>
      <c r="M335">
        <f>[2]AgePivot!M20</f>
        <v>1442326.1398667663</v>
      </c>
      <c r="N335">
        <f>[2]AgePivot!N20</f>
        <v>2457111.7743381024</v>
      </c>
      <c r="O335">
        <f>[2]AgePivot!O20</f>
        <v>787014.93743236782</v>
      </c>
      <c r="P335">
        <f>[2]AgePivot!P20</f>
        <v>2938288.3206069032</v>
      </c>
    </row>
    <row r="336" spans="2:16" x14ac:dyDescent="0.2">
      <c r="B336">
        <f>[2]AgePivot!B21</f>
        <v>17421012.937883932</v>
      </c>
      <c r="C336">
        <f>[2]AgePivot!C21</f>
        <v>13765501.393278318</v>
      </c>
      <c r="D336">
        <f>[2]AgePivot!D21</f>
        <v>7419508.0813307008</v>
      </c>
      <c r="E336">
        <f>[2]AgePivot!E21</f>
        <v>5333725.4998545377</v>
      </c>
      <c r="F336">
        <f>[2]AgePivot!F21</f>
        <v>11132650.843527874</v>
      </c>
      <c r="G336">
        <f>[2]AgePivot!G21</f>
        <v>61153333.426653989</v>
      </c>
      <c r="H336">
        <f>[2]AgePivot!H21</f>
        <v>15673486.669847706</v>
      </c>
      <c r="I336">
        <f>[2]AgePivot!I21</f>
        <v>9487855.6796726007</v>
      </c>
      <c r="J336">
        <f>[2]AgePivot!J21</f>
        <v>7204188.4598440053</v>
      </c>
      <c r="K336">
        <f>[2]AgePivot!K21</f>
        <v>1851850.7178782769</v>
      </c>
      <c r="L336">
        <f>[2]AgePivot!L21</f>
        <v>817010.43807798217</v>
      </c>
      <c r="M336">
        <f>[2]AgePivot!M21</f>
        <v>279763.16276607628</v>
      </c>
      <c r="N336">
        <f>[2]AgePivot!N21</f>
        <v>637559.0953946216</v>
      </c>
      <c r="O336">
        <f>[2]AgePivot!O21</f>
        <v>686844.37191118032</v>
      </c>
      <c r="P336">
        <f>[2]AgePivot!P21</f>
        <v>1658217.7342180291</v>
      </c>
    </row>
    <row r="337" spans="2:16" x14ac:dyDescent="0.2">
      <c r="B337">
        <f>[2]AgePivot!B22</f>
        <v>19826085.65576857</v>
      </c>
      <c r="C337">
        <f>[2]AgePivot!C22</f>
        <v>22252477.299720619</v>
      </c>
      <c r="D337">
        <f>[2]AgePivot!D22</f>
        <v>25945805.170997225</v>
      </c>
      <c r="E337">
        <f>[2]AgePivot!E22</f>
        <v>24673186.196257554</v>
      </c>
      <c r="F337">
        <f>[2]AgePivot!F22</f>
        <v>13694598.008963158</v>
      </c>
      <c r="G337">
        <f>[2]AgePivot!G22</f>
        <v>25203455.139059853</v>
      </c>
      <c r="H337">
        <f>[2]AgePivot!H22</f>
        <v>58987655.687637173</v>
      </c>
      <c r="I337">
        <f>[2]AgePivot!I22</f>
        <v>15135220.411634456</v>
      </c>
      <c r="J337">
        <f>[2]AgePivot!J22</f>
        <v>7203529.1753439382</v>
      </c>
      <c r="K337">
        <f>[2]AgePivot!K22</f>
        <v>6654506.5342306979</v>
      </c>
      <c r="L337">
        <f>[2]AgePivot!L22</f>
        <v>2487679.965760381</v>
      </c>
      <c r="M337">
        <f>[2]AgePivot!M22</f>
        <v>1054299.7496049171</v>
      </c>
      <c r="N337">
        <f>[2]AgePivot!N22</f>
        <v>430331.74606643972</v>
      </c>
      <c r="O337">
        <f>[2]AgePivot!O22</f>
        <v>636224.10278981284</v>
      </c>
      <c r="P337">
        <f>[2]AgePivot!P22</f>
        <v>2290575.277874623</v>
      </c>
    </row>
    <row r="338" spans="2:16" x14ac:dyDescent="0.2">
      <c r="B338">
        <f>[2]AgePivot!B23</f>
        <v>20897329.819880165</v>
      </c>
      <c r="C338">
        <f>[2]AgePivot!C23</f>
        <v>7510595.8457507649</v>
      </c>
      <c r="D338">
        <f>[2]AgePivot!D23</f>
        <v>13820125.935868727</v>
      </c>
      <c r="E338">
        <f>[2]AgePivot!E23</f>
        <v>43000618.422068626</v>
      </c>
      <c r="F338">
        <f>[2]AgePivot!F23</f>
        <v>43191098.371337429</v>
      </c>
      <c r="G338">
        <f>[2]AgePivot!G23</f>
        <v>23978998.300051976</v>
      </c>
      <c r="H338">
        <f>[2]AgePivot!H23</f>
        <v>19072151.936251</v>
      </c>
      <c r="I338">
        <f>[2]AgePivot!I23</f>
        <v>57894181.21250052</v>
      </c>
      <c r="J338">
        <f>[2]AgePivot!J23</f>
        <v>21922835.325086754</v>
      </c>
      <c r="K338">
        <f>[2]AgePivot!K23</f>
        <v>11441770.01511462</v>
      </c>
      <c r="L338">
        <f>[2]AgePivot!L23</f>
        <v>4899048.1720372261</v>
      </c>
      <c r="M338">
        <f>[2]AgePivot!M23</f>
        <v>3136270.6245248374</v>
      </c>
      <c r="N338">
        <f>[2]AgePivot!N23</f>
        <v>983006.52639995934</v>
      </c>
      <c r="O338">
        <f>[2]AgePivot!O23</f>
        <v>445535.03096747427</v>
      </c>
      <c r="P338">
        <f>[2]AgePivot!P23</f>
        <v>1979938.303959128</v>
      </c>
    </row>
    <row r="339" spans="2:16" x14ac:dyDescent="0.2">
      <c r="B339">
        <f>[2]AgePivot!B24</f>
        <v>39732108.600102492</v>
      </c>
      <c r="C339">
        <f>[2]AgePivot!C24</f>
        <v>24445591.488321006</v>
      </c>
      <c r="D339">
        <f>[2]AgePivot!D24</f>
        <v>14514708.54794421</v>
      </c>
      <c r="E339">
        <f>[2]AgePivot!E24</f>
        <v>14054635.891240062</v>
      </c>
      <c r="F339">
        <f>[2]AgePivot!F24</f>
        <v>33783165.674305327</v>
      </c>
      <c r="G339">
        <f>[2]AgePivot!G24</f>
        <v>33116722.310221393</v>
      </c>
      <c r="H339">
        <f>[2]AgePivot!H24</f>
        <v>13796874.965929879</v>
      </c>
      <c r="I339">
        <f>[2]AgePivot!I24</f>
        <v>6705024.7992452476</v>
      </c>
      <c r="J339">
        <f>[2]AgePivot!J24</f>
        <v>19910396.10620923</v>
      </c>
      <c r="K339">
        <f>[2]AgePivot!K24</f>
        <v>14229811.703154987</v>
      </c>
      <c r="L339">
        <f>[2]AgePivot!L24</f>
        <v>5420794.4317528596</v>
      </c>
      <c r="M339">
        <f>[2]AgePivot!M24</f>
        <v>4226804.401083543</v>
      </c>
      <c r="N339">
        <f>[2]AgePivot!N24</f>
        <v>1465536.1043939688</v>
      </c>
      <c r="O339">
        <f>[2]AgePivot!O24</f>
        <v>607747.91815510078</v>
      </c>
      <c r="P339">
        <f>[2]AgePivot!P24</f>
        <v>1616373.6168786155</v>
      </c>
    </row>
    <row r="340" spans="2:16" x14ac:dyDescent="0.2">
      <c r="B340">
        <f>[2]AgePivot!B25</f>
        <v>27271710.048309788</v>
      </c>
      <c r="C340">
        <f>[2]AgePivot!C25</f>
        <v>7895892.4473185344</v>
      </c>
      <c r="D340">
        <f>[2]AgePivot!D25</f>
        <v>15908275.455931773</v>
      </c>
      <c r="E340">
        <f>[2]AgePivot!E25</f>
        <v>24794158.578518342</v>
      </c>
      <c r="F340">
        <f>[2]AgePivot!F25</f>
        <v>27351106.011137523</v>
      </c>
      <c r="G340">
        <f>[2]AgePivot!G25</f>
        <v>35435739.601514697</v>
      </c>
      <c r="H340">
        <f>[2]AgePivot!H25</f>
        <v>17688128.265821785</v>
      </c>
      <c r="I340">
        <f>[2]AgePivot!I25</f>
        <v>8551483.9899693653</v>
      </c>
      <c r="J340">
        <f>[2]AgePivot!J25</f>
        <v>11447418.31176454</v>
      </c>
      <c r="K340">
        <f>[2]AgePivot!K25</f>
        <v>21352063.956758566</v>
      </c>
      <c r="L340">
        <f>[2]AgePivot!L25</f>
        <v>10642749.219837366</v>
      </c>
      <c r="M340">
        <f>[2]AgePivot!M25</f>
        <v>4896049.2049249019</v>
      </c>
      <c r="N340">
        <f>[2]AgePivot!N25</f>
        <v>2918027.9743186617</v>
      </c>
      <c r="O340">
        <f>[2]AgePivot!O25</f>
        <v>921309.47188702994</v>
      </c>
      <c r="P340">
        <f>[2]AgePivot!P25</f>
        <v>1089964.8284508521</v>
      </c>
    </row>
    <row r="341" spans="2:16" x14ac:dyDescent="0.2">
      <c r="B341">
        <f>[2]AgePivot!B26</f>
        <v>11475153.920700939</v>
      </c>
      <c r="C341">
        <f>[2]AgePivot!C26</f>
        <v>3318830.2830534233</v>
      </c>
      <c r="D341">
        <f>[2]AgePivot!D26</f>
        <v>21322147.083068606</v>
      </c>
      <c r="E341">
        <f>[2]AgePivot!E26</f>
        <v>36559294.80231858</v>
      </c>
      <c r="F341">
        <f>[2]AgePivot!F26</f>
        <v>43196025.243579037</v>
      </c>
      <c r="G341">
        <f>[2]AgePivot!G26</f>
        <v>35998273.158144124</v>
      </c>
      <c r="H341">
        <f>[2]AgePivot!H26</f>
        <v>45162501.866668627</v>
      </c>
      <c r="I341">
        <f>[2]AgePivot!I26</f>
        <v>23327362.682506733</v>
      </c>
      <c r="J341">
        <f>[2]AgePivot!J26</f>
        <v>9721319.266354613</v>
      </c>
      <c r="K341">
        <f>[2]AgePivot!K26</f>
        <v>12708479.93606247</v>
      </c>
      <c r="L341">
        <f>[2]AgePivot!L26</f>
        <v>24743713.508873001</v>
      </c>
      <c r="M341">
        <f>[2]AgePivot!M26</f>
        <v>11194714.191541992</v>
      </c>
      <c r="N341">
        <f>[2]AgePivot!N26</f>
        <v>4640304.4293478224</v>
      </c>
      <c r="O341">
        <f>[2]AgePivot!O26</f>
        <v>1909301.7301357179</v>
      </c>
      <c r="P341">
        <f>[2]AgePivot!P26</f>
        <v>2038046.0370505229</v>
      </c>
    </row>
    <row r="342" spans="2:16" x14ac:dyDescent="0.2">
      <c r="B342">
        <f>[2]AgePivot!B27</f>
        <v>7942619.2551117344</v>
      </c>
      <c r="C342">
        <f>[2]AgePivot!C27</f>
        <v>5322425.3557742583</v>
      </c>
      <c r="D342">
        <f>[2]AgePivot!D27</f>
        <v>3775016.1846741019</v>
      </c>
      <c r="E342">
        <f>[2]AgePivot!E27</f>
        <v>32289059.164820999</v>
      </c>
      <c r="F342">
        <f>[2]AgePivot!F27</f>
        <v>31777372.097908434</v>
      </c>
      <c r="G342">
        <f>[2]AgePivot!G27</f>
        <v>23552815.88635562</v>
      </c>
      <c r="H342">
        <f>[2]AgePivot!H27</f>
        <v>13148594.778469982</v>
      </c>
      <c r="I342">
        <f>[2]AgePivot!I27</f>
        <v>13886942.967279602</v>
      </c>
      <c r="J342">
        <f>[2]AgePivot!J27</f>
        <v>6871093.3282793416</v>
      </c>
      <c r="K342">
        <f>[2]AgePivot!K27</f>
        <v>4336238.884607045</v>
      </c>
      <c r="L342">
        <f>[2]AgePivot!L27</f>
        <v>4338916.9119663974</v>
      </c>
      <c r="M342">
        <f>[2]AgePivot!M27</f>
        <v>7952608.3752017105</v>
      </c>
      <c r="N342">
        <f>[2]AgePivot!N27</f>
        <v>3524978.9966290826</v>
      </c>
      <c r="O342">
        <f>[2]AgePivot!O27</f>
        <v>911249.13285156887</v>
      </c>
      <c r="P342">
        <f>[2]AgePivot!P27</f>
        <v>764054.25853507395</v>
      </c>
    </row>
    <row r="343" spans="2:16" x14ac:dyDescent="0.2">
      <c r="B343">
        <f>[2]AgePivot!B28</f>
        <v>8016416.323701093</v>
      </c>
      <c r="C343">
        <f>[2]AgePivot!C28</f>
        <v>2950003.6212087367</v>
      </c>
      <c r="D343">
        <f>[2]AgePivot!D28</f>
        <v>4398560.0174199808</v>
      </c>
      <c r="E343">
        <f>[2]AgePivot!E28</f>
        <v>22089817.732479796</v>
      </c>
      <c r="F343">
        <f>[2]AgePivot!F28</f>
        <v>64773840.157038942</v>
      </c>
      <c r="G343">
        <f>[2]AgePivot!G28</f>
        <v>43574469.138321772</v>
      </c>
      <c r="H343">
        <f>[2]AgePivot!H28</f>
        <v>22810262.359131634</v>
      </c>
      <c r="I343">
        <f>[2]AgePivot!I28</f>
        <v>9097347.9033661131</v>
      </c>
      <c r="J343">
        <f>[2]AgePivot!J28</f>
        <v>7739017.6317452779</v>
      </c>
      <c r="K343">
        <f>[2]AgePivot!K28</f>
        <v>5404877.5118042305</v>
      </c>
      <c r="L343">
        <f>[2]AgePivot!L28</f>
        <v>1567314.7335354979</v>
      </c>
      <c r="M343">
        <f>[2]AgePivot!M28</f>
        <v>3200127.1571934172</v>
      </c>
      <c r="N343">
        <f>[2]AgePivot!N28</f>
        <v>5313941.3358216956</v>
      </c>
      <c r="O343">
        <f>[2]AgePivot!O28</f>
        <v>2111350.8424351821</v>
      </c>
      <c r="P343">
        <f>[2]AgePivot!P28</f>
        <v>2286838.7015060768</v>
      </c>
    </row>
    <row r="344" spans="2:16" x14ac:dyDescent="0.2">
      <c r="B344">
        <f>[2]AgePivot!B29</f>
        <v>16312027.030121278</v>
      </c>
      <c r="C344">
        <f>[2]AgePivot!C29</f>
        <v>1509248.2152738716</v>
      </c>
      <c r="D344">
        <f>[2]AgePivot!D29</f>
        <v>2269876.2939736587</v>
      </c>
      <c r="E344">
        <f>[2]AgePivot!E29</f>
        <v>10371151.865023362</v>
      </c>
      <c r="F344">
        <f>[2]AgePivot!F29</f>
        <v>27999385.365974672</v>
      </c>
      <c r="G344">
        <f>[2]AgePivot!G29</f>
        <v>32900495.428345542</v>
      </c>
      <c r="H344">
        <f>[2]AgePivot!H29</f>
        <v>19331598.589876562</v>
      </c>
      <c r="I344">
        <f>[2]AgePivot!I29</f>
        <v>8802841.7307982165</v>
      </c>
      <c r="J344">
        <f>[2]AgePivot!J29</f>
        <v>4887301.1557878563</v>
      </c>
      <c r="K344">
        <f>[2]AgePivot!K29</f>
        <v>4077282.2844977016</v>
      </c>
      <c r="L344">
        <f>[2]AgePivot!L29</f>
        <v>1960091.5712587007</v>
      </c>
      <c r="M344">
        <f>[2]AgePivot!M29</f>
        <v>1216116.3665762153</v>
      </c>
      <c r="N344">
        <f>[2]AgePivot!N29</f>
        <v>1744379.7304454821</v>
      </c>
      <c r="O344">
        <f>[2]AgePivot!O29</f>
        <v>2351501.5656282404</v>
      </c>
      <c r="P344">
        <f>[2]AgePivot!P29</f>
        <v>2418373.7054618583</v>
      </c>
    </row>
    <row r="345" spans="2:16" x14ac:dyDescent="0.2">
      <c r="B345">
        <f>[2]AgePivot!B30</f>
        <v>54683931.405964404</v>
      </c>
      <c r="C345">
        <f>[2]AgePivot!C30</f>
        <v>1356038.6832724151</v>
      </c>
      <c r="D345">
        <f>[2]AgePivot!D30</f>
        <v>4421890.4016866218</v>
      </c>
      <c r="E345">
        <f>[2]AgePivot!E30</f>
        <v>14142208.071010999</v>
      </c>
      <c r="F345">
        <f>[2]AgePivot!F30</f>
        <v>44364394.593899809</v>
      </c>
      <c r="G345">
        <f>[2]AgePivot!G30</f>
        <v>50162745.373226389</v>
      </c>
      <c r="H345">
        <f>[2]AgePivot!H30</f>
        <v>33453407.558700759</v>
      </c>
      <c r="I345">
        <f>[2]AgePivot!I30</f>
        <v>23318899.777280632</v>
      </c>
      <c r="J345">
        <f>[2]AgePivot!J30</f>
        <v>9248163.3040638342</v>
      </c>
      <c r="K345">
        <f>[2]AgePivot!K30</f>
        <v>3966511.4334355979</v>
      </c>
      <c r="L345">
        <f>[2]AgePivot!L30</f>
        <v>3477098.169853325</v>
      </c>
      <c r="M345">
        <f>[2]AgePivot!M30</f>
        <v>3145555.252408402</v>
      </c>
      <c r="N345">
        <f>[2]AgePivot!N30</f>
        <v>1434032.4036291542</v>
      </c>
      <c r="O345">
        <f>[2]AgePivot!O30</f>
        <v>1736312.6299200407</v>
      </c>
      <c r="P345">
        <f>[2]AgePivot!P30</f>
        <v>3593294.3406031234</v>
      </c>
    </row>
    <row r="346" spans="2:16" x14ac:dyDescent="0.2">
      <c r="B346">
        <f>[2]AgePivot!B31</f>
        <v>10053817.742679104</v>
      </c>
      <c r="C346">
        <f>[2]AgePivot!C31</f>
        <v>2458532.645172298</v>
      </c>
      <c r="D346">
        <f>[2]AgePivot!D31</f>
        <v>2729489.183943518</v>
      </c>
      <c r="E346">
        <f>[2]AgePivot!E31</f>
        <v>5281281.0906808302</v>
      </c>
      <c r="F346">
        <f>[2]AgePivot!F31</f>
        <v>15673932.926568676</v>
      </c>
      <c r="G346">
        <f>[2]AgePivot!G31</f>
        <v>31061895.291026857</v>
      </c>
      <c r="H346">
        <f>[2]AgePivot!H31</f>
        <v>22638798.575550359</v>
      </c>
      <c r="I346">
        <f>[2]AgePivot!I31</f>
        <v>14152409.899712792</v>
      </c>
      <c r="J346">
        <f>[2]AgePivot!J31</f>
        <v>8611251.2407024391</v>
      </c>
      <c r="K346">
        <f>[2]AgePivot!K31</f>
        <v>3128053.1682828767</v>
      </c>
      <c r="L346">
        <f>[2]AgePivot!L31</f>
        <v>2553575.1362521197</v>
      </c>
      <c r="M346">
        <f>[2]AgePivot!M31</f>
        <v>1915374.6393786978</v>
      </c>
      <c r="N346">
        <f>[2]AgePivot!N31</f>
        <v>868486.46462854778</v>
      </c>
      <c r="O346">
        <f>[2]AgePivot!O31</f>
        <v>481647.82364335854</v>
      </c>
      <c r="P346">
        <f>[2]AgePivot!P31</f>
        <v>3153225.244006963</v>
      </c>
    </row>
    <row r="347" spans="2:16" x14ac:dyDescent="0.2">
      <c r="B347">
        <f>[2]AgePivot!B32</f>
        <v>16846496.223030884</v>
      </c>
      <c r="C347">
        <f>[2]AgePivot!C32</f>
        <v>4214011.9822274549</v>
      </c>
      <c r="D347">
        <f>[2]AgePivot!D32</f>
        <v>8662372.2733045816</v>
      </c>
      <c r="E347">
        <f>[2]AgePivot!E32</f>
        <v>9799108.098985754</v>
      </c>
      <c r="F347">
        <f>[2]AgePivot!F32</f>
        <v>6647683.2939473493</v>
      </c>
      <c r="G347">
        <f>[2]AgePivot!G32</f>
        <v>10030366.11230924</v>
      </c>
      <c r="H347">
        <f>[2]AgePivot!H32</f>
        <v>14164008.052478634</v>
      </c>
      <c r="I347">
        <f>[2]AgePivot!I32</f>
        <v>10766524.343911774</v>
      </c>
      <c r="J347">
        <f>[2]AgePivot!J32</f>
        <v>7709974.9055893309</v>
      </c>
      <c r="K347">
        <f>[2]AgePivot!K32</f>
        <v>3511382.1519096745</v>
      </c>
      <c r="L347">
        <f>[2]AgePivot!L32</f>
        <v>2208956.054522682</v>
      </c>
      <c r="M347">
        <f>[2]AgePivot!M32</f>
        <v>699815.59789225995</v>
      </c>
      <c r="N347">
        <f>[2]AgePivot!N32</f>
        <v>703512.47414366831</v>
      </c>
      <c r="O347">
        <f>[2]AgePivot!O32</f>
        <v>362733.90916341153</v>
      </c>
      <c r="P347">
        <f>[2]AgePivot!P32</f>
        <v>1579890.5192647916</v>
      </c>
    </row>
    <row r="348" spans="2:16" x14ac:dyDescent="0.2">
      <c r="B348">
        <f>[2]AgePivot!B33</f>
        <v>9601178.4094303958</v>
      </c>
      <c r="C348">
        <f>[2]AgePivot!C33</f>
        <v>2692911.8959517996</v>
      </c>
      <c r="D348">
        <f>[2]AgePivot!D33</f>
        <v>6094657.5949464031</v>
      </c>
      <c r="E348">
        <f>[2]AgePivot!E33</f>
        <v>81012657.492616445</v>
      </c>
      <c r="F348">
        <f>[2]AgePivot!F33</f>
        <v>33370511.834659141</v>
      </c>
      <c r="G348">
        <f>[2]AgePivot!G33</f>
        <v>9371315.450467281</v>
      </c>
      <c r="H348">
        <f>[2]AgePivot!H33</f>
        <v>7486031.7184015475</v>
      </c>
      <c r="I348">
        <f>[2]AgePivot!I33</f>
        <v>7657711.0779149858</v>
      </c>
      <c r="J348">
        <f>[2]AgePivot!J33</f>
        <v>7674997.0354551394</v>
      </c>
      <c r="K348">
        <f>[2]AgePivot!K33</f>
        <v>5257540.9265059028</v>
      </c>
      <c r="L348">
        <f>[2]AgePivot!L33</f>
        <v>4474629.9144282006</v>
      </c>
      <c r="M348">
        <f>[2]AgePivot!M33</f>
        <v>1628333.1714083902</v>
      </c>
      <c r="N348">
        <f>[2]AgePivot!N33</f>
        <v>972691.29895891715</v>
      </c>
      <c r="O348">
        <f>[2]AgePivot!O33</f>
        <v>575722.89177713427</v>
      </c>
      <c r="P348">
        <f>[2]AgePivot!P33</f>
        <v>1337946.6031794096</v>
      </c>
    </row>
    <row r="349" spans="2:16" x14ac:dyDescent="0.2">
      <c r="B349">
        <f>[2]AgePivot!B34</f>
        <v>25840103.017765183</v>
      </c>
      <c r="C349">
        <f>[2]AgePivot!C34</f>
        <v>2723538.7841103147</v>
      </c>
      <c r="D349">
        <f>[2]AgePivot!D34</f>
        <v>6849391.4744496308</v>
      </c>
      <c r="E349">
        <f>[2]AgePivot!E34</f>
        <v>8525054.8181790635</v>
      </c>
      <c r="F349">
        <f>[2]AgePivot!F34</f>
        <v>43056167.311304845</v>
      </c>
      <c r="G349">
        <f>[2]AgePivot!G34</f>
        <v>20855295.683736198</v>
      </c>
      <c r="H349">
        <f>[2]AgePivot!H34</f>
        <v>5896522.2651302889</v>
      </c>
      <c r="I349">
        <f>[2]AgePivot!I34</f>
        <v>3208233.5353691848</v>
      </c>
      <c r="J349">
        <f>[2]AgePivot!J34</f>
        <v>4869894.4375737458</v>
      </c>
      <c r="K349">
        <f>[2]AgePivot!K34</f>
        <v>4803765.7379837185</v>
      </c>
      <c r="L349">
        <f>[2]AgePivot!L34</f>
        <v>4082224.0955244997</v>
      </c>
      <c r="M349">
        <f>[2]AgePivot!M34</f>
        <v>3130909.2397041586</v>
      </c>
      <c r="N349">
        <f>[2]AgePivot!N34</f>
        <v>1367672.5539713295</v>
      </c>
      <c r="O349">
        <f>[2]AgePivot!O34</f>
        <v>647153.84604898619</v>
      </c>
      <c r="P349">
        <f>[2]AgePivot!P34</f>
        <v>1890419.904321152</v>
      </c>
    </row>
    <row r="350" spans="2:16" x14ac:dyDescent="0.2">
      <c r="B350">
        <f>[2]AgePivot!B35</f>
        <v>25945183.576120406</v>
      </c>
      <c r="C350">
        <f>[2]AgePivot!C35</f>
        <v>4175384.330189561</v>
      </c>
      <c r="D350">
        <f>[2]AgePivot!D35</f>
        <v>9868707.4305512607</v>
      </c>
      <c r="E350">
        <f>[2]AgePivot!E35</f>
        <v>84985286.487673536</v>
      </c>
      <c r="F350">
        <f>[2]AgePivot!F35</f>
        <v>19290069.719073094</v>
      </c>
      <c r="G350">
        <f>[2]AgePivot!G35</f>
        <v>28883152.821107343</v>
      </c>
      <c r="H350">
        <f>[2]AgePivot!H35</f>
        <v>9171751.6587827802</v>
      </c>
      <c r="I350">
        <f>[2]AgePivot!I35</f>
        <v>3435208.1187797333</v>
      </c>
      <c r="J350">
        <f>[2]AgePivot!J35</f>
        <v>2292565.1986299977</v>
      </c>
      <c r="K350">
        <f>[2]AgePivot!K35</f>
        <v>3148407.1642902619</v>
      </c>
      <c r="L350">
        <f>[2]AgePivot!L35</f>
        <v>2532186.3102285392</v>
      </c>
      <c r="M350">
        <f>[2]AgePivot!M35</f>
        <v>2190477.1003957032</v>
      </c>
      <c r="N350">
        <f>[2]AgePivot!N35</f>
        <v>1887595.8984472912</v>
      </c>
      <c r="O350">
        <f>[2]AgePivot!O35</f>
        <v>678190.45185229671</v>
      </c>
      <c r="P350">
        <f>[2]AgePivot!P35</f>
        <v>1286002.0941068754</v>
      </c>
    </row>
    <row r="351" spans="2:16" x14ac:dyDescent="0.2">
      <c r="B351">
        <f>[2]AgePivot!B36</f>
        <v>25032702.276122022</v>
      </c>
      <c r="C351">
        <f>[2]AgePivot!C36</f>
        <v>2662829.3911433564</v>
      </c>
      <c r="D351">
        <f>[2]AgePivot!D36</f>
        <v>5438270.1379295532</v>
      </c>
      <c r="E351">
        <f>[2]AgePivot!E36</f>
        <v>22624255.844083138</v>
      </c>
      <c r="F351">
        <f>[2]AgePivot!F36</f>
        <v>109176754.42004305</v>
      </c>
      <c r="G351">
        <f>[2]AgePivot!G36</f>
        <v>24630282.645774618</v>
      </c>
      <c r="H351">
        <f>[2]AgePivot!H36</f>
        <v>15018157.373046041</v>
      </c>
      <c r="I351">
        <f>[2]AgePivot!I36</f>
        <v>5253954.9106435543</v>
      </c>
      <c r="J351">
        <f>[2]AgePivot!J36</f>
        <v>1779393.032097528</v>
      </c>
      <c r="K351">
        <f>[2]AgePivot!K36</f>
        <v>1590090.8231580511</v>
      </c>
      <c r="L351">
        <f>[2]AgePivot!L36</f>
        <v>2088214.9492669753</v>
      </c>
      <c r="M351">
        <f>[2]AgePivot!M36</f>
        <v>1583228.897804054</v>
      </c>
      <c r="N351">
        <f>[2]AgePivot!N36</f>
        <v>1523219.0735264299</v>
      </c>
      <c r="O351">
        <f>[2]AgePivot!O36</f>
        <v>872257.08023505996</v>
      </c>
      <c r="P351">
        <f>[2]AgePivot!P36</f>
        <v>1211521.8925939379</v>
      </c>
    </row>
    <row r="352" spans="2:16" x14ac:dyDescent="0.2">
      <c r="B352">
        <f>[2]AgePivot!B37</f>
        <v>50757372.287014194</v>
      </c>
      <c r="C352">
        <f>[2]AgePivot!C37</f>
        <v>9753024.5367389973</v>
      </c>
      <c r="D352">
        <f>[2]AgePivot!D37</f>
        <v>5570184.748440221</v>
      </c>
      <c r="E352">
        <f>[2]AgePivot!E37</f>
        <v>9882255.6347696427</v>
      </c>
      <c r="F352">
        <f>[2]AgePivot!F37</f>
        <v>45997877.526564129</v>
      </c>
      <c r="G352">
        <f>[2]AgePivot!G37</f>
        <v>154964978.83437791</v>
      </c>
      <c r="H352">
        <f>[2]AgePivot!H37</f>
        <v>76419127.024599016</v>
      </c>
      <c r="I352">
        <f>[2]AgePivot!I37</f>
        <v>16044657.528358648</v>
      </c>
      <c r="J352">
        <f>[2]AgePivot!J37</f>
        <v>8726361.671524521</v>
      </c>
      <c r="K352">
        <f>[2]AgePivot!K37</f>
        <v>3152598.8826540369</v>
      </c>
      <c r="L352">
        <f>[2]AgePivot!L37</f>
        <v>1234083.6561660003</v>
      </c>
      <c r="M352">
        <f>[2]AgePivot!M37</f>
        <v>1764676.2983689001</v>
      </c>
      <c r="N352">
        <f>[2]AgePivot!N37</f>
        <v>1834907.2512162591</v>
      </c>
      <c r="O352">
        <f>[2]AgePivot!O37</f>
        <v>908722.88551936205</v>
      </c>
      <c r="P352">
        <f>[2]AgePivot!P37</f>
        <v>2711470.3225093191</v>
      </c>
    </row>
    <row r="353" spans="1:20" x14ac:dyDescent="0.2">
      <c r="B353">
        <f>[2]AgePivot!B38</f>
        <v>29141205.672691334</v>
      </c>
      <c r="C353">
        <f>[2]AgePivot!C38</f>
        <v>18574420.095214792</v>
      </c>
      <c r="D353">
        <f>[2]AgePivot!D38</f>
        <v>55332721.92984806</v>
      </c>
      <c r="E353">
        <f>[2]AgePivot!E38</f>
        <v>14825698.763964891</v>
      </c>
      <c r="F353">
        <f>[2]AgePivot!F38</f>
        <v>30322661.187493995</v>
      </c>
      <c r="G353">
        <f>[2]AgePivot!G38</f>
        <v>54714651.161029436</v>
      </c>
      <c r="H353">
        <f>[2]AgePivot!H38</f>
        <v>103018883.90883632</v>
      </c>
      <c r="I353">
        <f>[2]AgePivot!I38</f>
        <v>30430363.58030542</v>
      </c>
      <c r="J353">
        <f>[2]AgePivot!J38</f>
        <v>7699504.0830110339</v>
      </c>
      <c r="K353">
        <f>[2]AgePivot!K38</f>
        <v>3810995.1326181381</v>
      </c>
      <c r="L353">
        <f>[2]AgePivot!L38</f>
        <v>546487.5306562403</v>
      </c>
      <c r="M353">
        <f>[2]AgePivot!M38</f>
        <v>519320.2560026896</v>
      </c>
      <c r="N353">
        <f>[2]AgePivot!N38</f>
        <v>985610.47892827902</v>
      </c>
      <c r="O353">
        <f>[2]AgePivot!O38</f>
        <v>603168.82648064406</v>
      </c>
      <c r="P353">
        <f>[2]AgePivot!P38</f>
        <v>1368178.5853689769</v>
      </c>
    </row>
    <row r="354" spans="1:20" x14ac:dyDescent="0.2">
      <c r="B354">
        <f>[2]AgePivot!B39</f>
        <v>15882883.05570434</v>
      </c>
      <c r="C354">
        <f>[2]AgePivot!C39</f>
        <v>9867441.5664793868</v>
      </c>
      <c r="D354">
        <f>[2]AgePivot!D39</f>
        <v>14561932.581360238</v>
      </c>
      <c r="E354">
        <f>[2]AgePivot!E39</f>
        <v>80469505.547212586</v>
      </c>
      <c r="F354">
        <f>[2]AgePivot!F39</f>
        <v>33981225.791373961</v>
      </c>
      <c r="G354">
        <f>[2]AgePivot!G39</f>
        <v>24005708.037471604</v>
      </c>
      <c r="H354">
        <f>[2]AgePivot!H39</f>
        <v>35366961.665620454</v>
      </c>
      <c r="I354">
        <f>[2]AgePivot!I39</f>
        <v>53833625.364934608</v>
      </c>
      <c r="J354">
        <f>[2]AgePivot!J39</f>
        <v>10842695.66935562</v>
      </c>
      <c r="K354">
        <f>[2]AgePivot!K39</f>
        <v>4439513.5835226402</v>
      </c>
      <c r="L354">
        <f>[2]AgePivot!L39</f>
        <v>1600983.6622304549</v>
      </c>
      <c r="M354">
        <f>[2]AgePivot!M39</f>
        <v>350614.11711376556</v>
      </c>
      <c r="N354">
        <f>[2]AgePivot!N39</f>
        <v>366363.25832175196</v>
      </c>
      <c r="O354">
        <f>[2]AgePivot!O39</f>
        <v>132827.78692082618</v>
      </c>
      <c r="P354">
        <f>[2]AgePivot!P39</f>
        <v>277562.16672845389</v>
      </c>
    </row>
    <row r="355" spans="1:20" x14ac:dyDescent="0.2">
      <c r="B355">
        <f>[2]AgePivot!B40</f>
        <v>15671990.367642829</v>
      </c>
      <c r="C355">
        <f>[2]AgePivot!C40</f>
        <v>6429395.6324462527</v>
      </c>
      <c r="D355">
        <f>[2]AgePivot!D40</f>
        <v>10899176.402110156</v>
      </c>
      <c r="E355">
        <f>[2]AgePivot!E40</f>
        <v>52966514.463282138</v>
      </c>
      <c r="F355">
        <f>[2]AgePivot!F40</f>
        <v>69911635.537237242</v>
      </c>
      <c r="G355">
        <f>[2]AgePivot!G40</f>
        <v>31946031.706916761</v>
      </c>
      <c r="H355">
        <f>[2]AgePivot!H40</f>
        <v>24618894.740179371</v>
      </c>
      <c r="I355">
        <f>[2]AgePivot!I40</f>
        <v>23094000.378696661</v>
      </c>
      <c r="J355">
        <f>[2]AgePivot!J40</f>
        <v>29519900.419818006</v>
      </c>
      <c r="K355">
        <f>[2]AgePivot!K40</f>
        <v>8472904.9792099893</v>
      </c>
      <c r="L355">
        <f>[2]AgePivot!L40</f>
        <v>3252579.7646774948</v>
      </c>
      <c r="M355">
        <f>[2]AgePivot!M40</f>
        <v>1092309.411518977</v>
      </c>
      <c r="N355">
        <f>[2]AgePivot!N40</f>
        <v>165770.88108039941</v>
      </c>
      <c r="O355">
        <f>[2]AgePivot!O40</f>
        <v>97518.9791662098</v>
      </c>
      <c r="P355">
        <f>[2]AgePivot!P40</f>
        <v>326144.09783096757</v>
      </c>
    </row>
    <row r="356" spans="1:20" x14ac:dyDescent="0.2">
      <c r="B356">
        <f>[2]AgePivot!B41</f>
        <v>22572384.540870979</v>
      </c>
      <c r="C356">
        <f>[2]AgePivot!C41</f>
        <v>9465587.3239739202</v>
      </c>
      <c r="D356">
        <f>[2]AgePivot!D41</f>
        <v>5029961.2035733573</v>
      </c>
      <c r="E356">
        <f>[2]AgePivot!E41</f>
        <v>7288582.6635011192</v>
      </c>
      <c r="F356">
        <f>[2]AgePivot!F41</f>
        <v>50034273.14338392</v>
      </c>
      <c r="G356">
        <f>[2]AgePivot!G41</f>
        <v>30752917.825457782</v>
      </c>
      <c r="H356">
        <f>[2]AgePivot!H41</f>
        <v>10659147.563947311</v>
      </c>
      <c r="I356">
        <f>[2]AgePivot!I41</f>
        <v>7755863.2700491352</v>
      </c>
      <c r="J356">
        <f>[2]AgePivot!J41</f>
        <v>7967041.6238473821</v>
      </c>
      <c r="K356">
        <f>[2]AgePivot!K41</f>
        <v>6531034.8454546649</v>
      </c>
      <c r="L356">
        <f>[2]AgePivot!L41</f>
        <v>1829572.4948475752</v>
      </c>
      <c r="M356">
        <f>[2]AgePivot!M41</f>
        <v>284957.4201956616</v>
      </c>
      <c r="N356">
        <f>[2]AgePivot!N41</f>
        <v>36534.654338630986</v>
      </c>
      <c r="O356">
        <f>[2]AgePivot!O41</f>
        <v>6008.6614611152418</v>
      </c>
      <c r="P356">
        <f>[2]AgePivot!P41</f>
        <v>113028.47971778015</v>
      </c>
    </row>
    <row r="357" spans="1:20" x14ac:dyDescent="0.2">
      <c r="B357">
        <f>[2]AgePivot!B42</f>
        <v>53591404.018448599</v>
      </c>
      <c r="C357">
        <f>[2]AgePivot!C42</f>
        <v>14267433.130828949</v>
      </c>
      <c r="D357">
        <f>[2]AgePivot!D42</f>
        <v>11860354.082132084</v>
      </c>
      <c r="E357">
        <f>[2]AgePivot!E42</f>
        <v>12304094.393459236</v>
      </c>
      <c r="F357">
        <f>[2]AgePivot!F42</f>
        <v>35193557.25735978</v>
      </c>
      <c r="G357">
        <f>[2]AgePivot!G42</f>
        <v>125536933.27404121</v>
      </c>
      <c r="H357">
        <f>[2]AgePivot!H42</f>
        <v>50135317.068840094</v>
      </c>
      <c r="I357">
        <f>[2]AgePivot!I42</f>
        <v>11916137.890148399</v>
      </c>
      <c r="J357">
        <f>[2]AgePivot!J42</f>
        <v>8591920.8025458064</v>
      </c>
      <c r="K357">
        <f>[2]AgePivot!K42</f>
        <v>5083956.6486071786</v>
      </c>
      <c r="L357">
        <f>[2]AgePivot!L42</f>
        <v>2673114.8799790419</v>
      </c>
      <c r="M357">
        <f>[2]AgePivot!M42</f>
        <v>1213835.7285216632</v>
      </c>
      <c r="N357">
        <f>[2]AgePivot!N42</f>
        <v>479663.51935732411</v>
      </c>
      <c r="O357">
        <f>[2]AgePivot!O42</f>
        <v>138251.5342392938</v>
      </c>
      <c r="P357">
        <f>[2]AgePivot!P42</f>
        <v>55188.446162056403</v>
      </c>
    </row>
    <row r="358" spans="1:20" x14ac:dyDescent="0.2">
      <c r="B358">
        <f>[2]AgePivot!B43</f>
        <v>20643882.214460783</v>
      </c>
      <c r="C358">
        <f>[2]AgePivot!C43</f>
        <v>15960525.536162859</v>
      </c>
      <c r="D358">
        <f>[2]AgePivot!D43</f>
        <v>39286081.988485105</v>
      </c>
      <c r="E358">
        <f>[2]AgePivot!E43</f>
        <v>15068146.094799699</v>
      </c>
      <c r="F358">
        <f>[2]AgePivot!F43</f>
        <v>13777579.181650218</v>
      </c>
      <c r="G358">
        <f>[2]AgePivot!G43</f>
        <v>10039528.281114191</v>
      </c>
      <c r="H358">
        <f>[2]AgePivot!H43</f>
        <v>25583797.267760169</v>
      </c>
      <c r="I358">
        <f>[2]AgePivot!I43</f>
        <v>29540487.236215129</v>
      </c>
      <c r="J358">
        <f>[2]AgePivot!J43</f>
        <v>7839091.9419137631</v>
      </c>
      <c r="K358">
        <f>[2]AgePivot!K43</f>
        <v>3043523.9957098807</v>
      </c>
      <c r="L358">
        <f>[2]AgePivot!L43</f>
        <v>2549848.0350764799</v>
      </c>
      <c r="M358">
        <f>[2]AgePivot!M43</f>
        <v>1651696.675916136</v>
      </c>
      <c r="N358">
        <f>[2]AgePivot!N43</f>
        <v>360153.71863520599</v>
      </c>
      <c r="O358">
        <f>[2]AgePivot!O43</f>
        <v>255838.34554554813</v>
      </c>
      <c r="P358">
        <f>[2]AgePivot!P43</f>
        <v>87407.709836562412</v>
      </c>
    </row>
    <row r="359" spans="1:20" x14ac:dyDescent="0.2">
      <c r="B359">
        <f>[2]AgePivot!B44</f>
        <v>16238310.957996208</v>
      </c>
      <c r="C359">
        <f>[2]AgePivot!C44</f>
        <v>7024830.3445852157</v>
      </c>
      <c r="D359">
        <f>[2]AgePivot!D44</f>
        <v>11999078.990510503</v>
      </c>
      <c r="E359">
        <f>[2]AgePivot!E44</f>
        <v>80121868.915195569</v>
      </c>
      <c r="F359">
        <f>[2]AgePivot!F44</f>
        <v>37449260.22170496</v>
      </c>
      <c r="G359">
        <f>[2]AgePivot!G44</f>
        <v>14591361.374802329</v>
      </c>
      <c r="H359">
        <f>[2]AgePivot!H44</f>
        <v>16215598.129176591</v>
      </c>
      <c r="I359">
        <f>[2]AgePivot!I44</f>
        <v>22847939.61546522</v>
      </c>
      <c r="J359">
        <f>[2]AgePivot!J44</f>
        <v>17119328.873810776</v>
      </c>
      <c r="K359">
        <f>[2]AgePivot!K44</f>
        <v>5436827.4035474211</v>
      </c>
      <c r="L359">
        <f>[2]AgePivot!L44</f>
        <v>2318674.5385020999</v>
      </c>
      <c r="M359">
        <f>[2]AgePivot!M44</f>
        <v>1932054.578653293</v>
      </c>
      <c r="N359">
        <f>[2]AgePivot!N44</f>
        <v>745333.56306911516</v>
      </c>
      <c r="O359">
        <f>[2]AgePivot!O44</f>
        <v>426080.71611890639</v>
      </c>
      <c r="P359">
        <f>[2]AgePivot!P44</f>
        <v>43754.818802683301</v>
      </c>
    </row>
    <row r="360" spans="1:20" x14ac:dyDescent="0.2">
      <c r="B360">
        <f>[2]AgePivot!B45</f>
        <v>22275670.716110729</v>
      </c>
      <c r="C360">
        <f>[2]AgePivot!C45</f>
        <v>7643059.3143556993</v>
      </c>
      <c r="D360">
        <f>[2]AgePivot!D45</f>
        <v>6834724.6031779516</v>
      </c>
      <c r="E360">
        <f>[2]AgePivot!E45</f>
        <v>12724113.113149602</v>
      </c>
      <c r="F360">
        <f>[2]AgePivot!F45</f>
        <v>55000923.504914187</v>
      </c>
      <c r="G360">
        <f>[2]AgePivot!G45</f>
        <v>16164960.726586554</v>
      </c>
      <c r="H360">
        <f>[2]AgePivot!H45</f>
        <v>8906367.0458615851</v>
      </c>
      <c r="I360">
        <f>[2]AgePivot!I45</f>
        <v>8859062.9899678081</v>
      </c>
      <c r="J360">
        <f>[2]AgePivot!J45</f>
        <v>14064569.773289148</v>
      </c>
      <c r="K360">
        <f>[2]AgePivot!K45</f>
        <v>9933666.6281517614</v>
      </c>
      <c r="L360">
        <f>[2]AgePivot!L45</f>
        <v>2120281.96182452</v>
      </c>
      <c r="M360">
        <f>[2]AgePivot!M45</f>
        <v>879790.93433540384</v>
      </c>
      <c r="N360">
        <f>[2]AgePivot!N45</f>
        <v>538944.17153263057</v>
      </c>
      <c r="O360">
        <f>[2]AgePivot!O45</f>
        <v>213053.65164651768</v>
      </c>
      <c r="P360">
        <f>[2]AgePivot!P45</f>
        <v>237672.42778180429</v>
      </c>
    </row>
    <row r="361" spans="1:20" x14ac:dyDescent="0.2">
      <c r="B361" s="2">
        <f>[2]AgePivot!B46</f>
        <v>32524191.184992433</v>
      </c>
      <c r="C361" s="2">
        <f>[2]AgePivot!C46</f>
        <v>21919827.911619134</v>
      </c>
      <c r="D361" s="2">
        <f>[2]AgePivot!D46</f>
        <v>19492041.32017744</v>
      </c>
      <c r="E361" s="2">
        <f>[2]AgePivot!E46</f>
        <v>13246611.197489973</v>
      </c>
      <c r="F361" s="2">
        <f>[2]AgePivot!F46</f>
        <v>41558857.638389483</v>
      </c>
      <c r="G361" s="2">
        <f>[2]AgePivot!G46</f>
        <v>136089538.76797581</v>
      </c>
      <c r="H361" s="2">
        <f>[2]AgePivot!H46</f>
        <v>30170503.851768039</v>
      </c>
      <c r="I361" s="2">
        <f>[2]AgePivot!I46</f>
        <v>9403562.864307059</v>
      </c>
      <c r="J361" s="2">
        <f>[2]AgePivot!J46</f>
        <v>8864911.9268542621</v>
      </c>
      <c r="K361" s="2">
        <f>[2]AgePivot!K46</f>
        <v>7978566.0533011891</v>
      </c>
      <c r="L361" s="2">
        <f>[2]AgePivot!L46</f>
        <v>5450542.3849452045</v>
      </c>
      <c r="M361" s="2">
        <f>[2]AgePivot!M46</f>
        <v>2051685.999312703</v>
      </c>
      <c r="N361" s="2">
        <f>[2]AgePivot!N46</f>
        <v>649423.63697849959</v>
      </c>
      <c r="O361" s="2">
        <f>[2]AgePivot!O46</f>
        <v>247647.71128275368</v>
      </c>
      <c r="P361" s="2">
        <f>[2]AgePivot!P46</f>
        <v>86543.851870157596</v>
      </c>
    </row>
    <row r="362" spans="1:20" s="5" customFormat="1" x14ac:dyDescent="0.2">
      <c r="A362" s="4"/>
      <c r="B362" s="5" t="s">
        <v>46</v>
      </c>
    </row>
    <row r="363" spans="1:20" x14ac:dyDescent="0.2">
      <c r="A363" s="3">
        <f>COUNT(B363:CI363)</f>
        <v>19</v>
      </c>
      <c r="B363">
        <v>1756.207762</v>
      </c>
      <c r="C363">
        <v>886.35983810000005</v>
      </c>
      <c r="D363">
        <v>956.99326880000001</v>
      </c>
      <c r="E363">
        <v>2135.987298</v>
      </c>
      <c r="F363">
        <v>965.49670400000002</v>
      </c>
      <c r="G363">
        <v>1466.768941</v>
      </c>
      <c r="H363">
        <v>1032.597546</v>
      </c>
      <c r="I363">
        <v>469.30041440000002</v>
      </c>
      <c r="J363">
        <v>666.37823470000001</v>
      </c>
      <c r="K363">
        <v>1459.2904129999999</v>
      </c>
      <c r="L363">
        <v>1033.5853959999999</v>
      </c>
      <c r="M363">
        <v>2461.3636550000001</v>
      </c>
      <c r="N363">
        <v>1650.0997709999999</v>
      </c>
      <c r="O363">
        <v>3236.3082220000001</v>
      </c>
      <c r="P363">
        <v>3054.0310439999998</v>
      </c>
      <c r="Q363">
        <v>1500</v>
      </c>
      <c r="R363">
        <v>4000</v>
      </c>
      <c r="S363">
        <v>4000</v>
      </c>
      <c r="T363" s="2">
        <v>4000</v>
      </c>
    </row>
    <row r="364" spans="1:20" s="5" customFormat="1" x14ac:dyDescent="0.2">
      <c r="A364" s="4"/>
      <c r="B364" s="5" t="s">
        <v>47</v>
      </c>
    </row>
    <row r="365" spans="1:20" x14ac:dyDescent="0.2">
      <c r="B365">
        <v>1140.0851399999999</v>
      </c>
      <c r="C365">
        <v>4969.0522559999999</v>
      </c>
      <c r="D365">
        <v>1424.4732690000001</v>
      </c>
      <c r="E365">
        <v>1818.5809260000001</v>
      </c>
      <c r="F365">
        <v>2251.768172</v>
      </c>
      <c r="G365">
        <v>389.1130852</v>
      </c>
      <c r="H365">
        <v>108.5917858</v>
      </c>
      <c r="I365">
        <v>95.88827757</v>
      </c>
      <c r="J365">
        <v>56.201938560000002</v>
      </c>
      <c r="K365">
        <v>67.125239690000001</v>
      </c>
      <c r="L365">
        <v>30.325586779999998</v>
      </c>
      <c r="M365">
        <v>51.13689729</v>
      </c>
      <c r="N365">
        <v>20.633513789999999</v>
      </c>
      <c r="O365">
        <v>17.628238899999999</v>
      </c>
      <c r="P365">
        <v>34.356061230000002</v>
      </c>
    </row>
    <row r="366" spans="1:20" x14ac:dyDescent="0.2">
      <c r="B366">
        <v>1800.2540550000001</v>
      </c>
      <c r="C366">
        <v>566.66512890000001</v>
      </c>
      <c r="D366">
        <v>552.1605677</v>
      </c>
      <c r="E366">
        <v>2741.05969</v>
      </c>
      <c r="F366">
        <v>914.96275760000003</v>
      </c>
      <c r="G366">
        <v>633.53149229999997</v>
      </c>
      <c r="H366">
        <v>585.04104989999996</v>
      </c>
      <c r="I366">
        <v>141.69026349999999</v>
      </c>
      <c r="J366">
        <v>38.61581297</v>
      </c>
      <c r="K366">
        <v>28.170044690000001</v>
      </c>
      <c r="L366">
        <v>22.42098893</v>
      </c>
      <c r="M366">
        <v>39.471901750000001</v>
      </c>
      <c r="N366">
        <v>13.931626980000001</v>
      </c>
      <c r="O366">
        <v>24.815192199999998</v>
      </c>
      <c r="P366">
        <v>35.758686900000001</v>
      </c>
    </row>
    <row r="367" spans="1:20" x14ac:dyDescent="0.2">
      <c r="B367">
        <v>13226.7894</v>
      </c>
      <c r="C367">
        <v>2881.0381910000001</v>
      </c>
      <c r="D367">
        <v>440.49410610000001</v>
      </c>
      <c r="E367">
        <v>535.64101100000005</v>
      </c>
      <c r="F367">
        <v>2330.3172880000002</v>
      </c>
      <c r="G367">
        <v>546.44430469999998</v>
      </c>
      <c r="H367">
        <v>313.01169629999998</v>
      </c>
      <c r="I367">
        <v>290.36236860000002</v>
      </c>
      <c r="J367">
        <v>75.110043140000002</v>
      </c>
      <c r="K367">
        <v>27.829137540000001</v>
      </c>
      <c r="L367">
        <v>30.8666707</v>
      </c>
      <c r="M367">
        <v>35.150965890000002</v>
      </c>
      <c r="N367">
        <v>38.921928800000003</v>
      </c>
      <c r="O367">
        <v>18.714737329999998</v>
      </c>
      <c r="P367">
        <v>68.921656049999996</v>
      </c>
    </row>
    <row r="368" spans="1:20" x14ac:dyDescent="0.2">
      <c r="B368">
        <v>607.20365200000003</v>
      </c>
      <c r="C368">
        <v>1779.9949570000001</v>
      </c>
      <c r="D368">
        <v>3717.060555</v>
      </c>
      <c r="E368">
        <v>1809.6749420000001</v>
      </c>
      <c r="F368">
        <v>651.86233589999995</v>
      </c>
      <c r="G368">
        <v>397.52067219999998</v>
      </c>
      <c r="H368">
        <v>1548.0324539999999</v>
      </c>
      <c r="I368">
        <v>526.25221790000001</v>
      </c>
      <c r="J368">
        <v>180.02083870000001</v>
      </c>
      <c r="K368">
        <v>141.64589910000001</v>
      </c>
      <c r="L368">
        <v>48.242948499999997</v>
      </c>
      <c r="M368">
        <v>20.49954722</v>
      </c>
      <c r="N368">
        <v>10.26681262</v>
      </c>
      <c r="O368">
        <v>7.7953667949999996</v>
      </c>
      <c r="P368">
        <v>20.08813323</v>
      </c>
    </row>
    <row r="369" spans="1:16" x14ac:dyDescent="0.2">
      <c r="B369">
        <v>460.36640310000001</v>
      </c>
      <c r="C369">
        <v>1322.0302790000001</v>
      </c>
      <c r="D369">
        <v>1230.0548590000001</v>
      </c>
      <c r="E369">
        <v>2588.0272890000001</v>
      </c>
      <c r="F369">
        <v>1011.827791</v>
      </c>
      <c r="G369">
        <v>326.61534289999997</v>
      </c>
      <c r="H369">
        <v>308.36422210000001</v>
      </c>
      <c r="I369">
        <v>949.55203489999997</v>
      </c>
      <c r="J369">
        <v>277.58517160000002</v>
      </c>
      <c r="K369">
        <v>134.09810970000001</v>
      </c>
      <c r="L369">
        <v>60.258588899999999</v>
      </c>
      <c r="M369">
        <v>35.599602249999997</v>
      </c>
      <c r="N369">
        <v>6.9873676480000002</v>
      </c>
      <c r="O369">
        <v>4.555128345</v>
      </c>
      <c r="P369">
        <v>10.210465579999999</v>
      </c>
    </row>
    <row r="370" spans="1:16" x14ac:dyDescent="0.2">
      <c r="B370">
        <v>796.39685029999998</v>
      </c>
      <c r="C370">
        <v>4943.941366</v>
      </c>
      <c r="D370">
        <v>3385.1004800000001</v>
      </c>
      <c r="E370">
        <v>1294.9325980000001</v>
      </c>
      <c r="F370">
        <v>660.61841949999996</v>
      </c>
      <c r="G370">
        <v>935.29347289999998</v>
      </c>
      <c r="H370">
        <v>538.44206770000005</v>
      </c>
      <c r="I370">
        <v>140.35786479999999</v>
      </c>
      <c r="J370">
        <v>162.4464571</v>
      </c>
      <c r="K370">
        <v>304.46125019999999</v>
      </c>
      <c r="L370">
        <v>103.61153</v>
      </c>
      <c r="M370">
        <v>45.372169960000001</v>
      </c>
      <c r="N370">
        <v>20.195607760000001</v>
      </c>
      <c r="O370">
        <v>12.17925292</v>
      </c>
      <c r="P370">
        <v>7.2811632319999999</v>
      </c>
    </row>
    <row r="371" spans="1:16" x14ac:dyDescent="0.2">
      <c r="B371">
        <v>83.054497420000004</v>
      </c>
      <c r="C371">
        <v>313.46852799999999</v>
      </c>
      <c r="D371">
        <v>1216.887645</v>
      </c>
      <c r="E371">
        <v>3122.587708</v>
      </c>
      <c r="F371">
        <v>1634.3134190000001</v>
      </c>
      <c r="G371">
        <v>567.11590469999999</v>
      </c>
      <c r="H371">
        <v>287.70947890000002</v>
      </c>
      <c r="I371">
        <v>282.71122029999998</v>
      </c>
      <c r="J371">
        <v>120.9099574</v>
      </c>
      <c r="K371">
        <v>68.490474460000001</v>
      </c>
      <c r="L371">
        <v>58.851892059999997</v>
      </c>
      <c r="M371">
        <v>77.005276300000006</v>
      </c>
      <c r="N371">
        <v>37.421352769999999</v>
      </c>
      <c r="O371">
        <v>12.53381701</v>
      </c>
      <c r="P371">
        <v>10.630835129999999</v>
      </c>
    </row>
    <row r="372" spans="1:16" x14ac:dyDescent="0.2">
      <c r="B372">
        <v>524.71095969999999</v>
      </c>
      <c r="C372">
        <v>216.99598520000001</v>
      </c>
      <c r="D372">
        <v>291.2456803</v>
      </c>
      <c r="E372">
        <v>654.09685420000005</v>
      </c>
      <c r="F372">
        <v>783.37609299999997</v>
      </c>
      <c r="G372">
        <v>658.55630099999996</v>
      </c>
      <c r="H372">
        <v>390.20024899999999</v>
      </c>
      <c r="I372">
        <v>144.88895460000001</v>
      </c>
      <c r="J372">
        <v>74.79552563</v>
      </c>
      <c r="K372">
        <v>58.553903579999997</v>
      </c>
      <c r="L372">
        <v>32.824918349999997</v>
      </c>
      <c r="M372">
        <v>21.719213159999999</v>
      </c>
      <c r="N372">
        <v>16.492805369999999</v>
      </c>
      <c r="O372">
        <v>19.794140970000001</v>
      </c>
      <c r="P372">
        <v>22.04510144</v>
      </c>
    </row>
    <row r="373" spans="1:16" x14ac:dyDescent="0.2">
      <c r="B373">
        <v>5775.2941449999998</v>
      </c>
      <c r="C373">
        <v>1040.5871460000001</v>
      </c>
      <c r="D373">
        <v>345.09752650000001</v>
      </c>
      <c r="E373">
        <v>477.80343290000002</v>
      </c>
      <c r="F373">
        <v>793.68820619999997</v>
      </c>
      <c r="G373">
        <v>729.4436647</v>
      </c>
      <c r="H373">
        <v>406.88807780000002</v>
      </c>
      <c r="I373">
        <v>240.79008139999999</v>
      </c>
      <c r="J373">
        <v>97.686941759999996</v>
      </c>
      <c r="K373">
        <v>39.261616619999998</v>
      </c>
      <c r="L373">
        <v>37.240400149999999</v>
      </c>
      <c r="M373">
        <v>18.81644455</v>
      </c>
      <c r="N373">
        <v>9.1721203960000004</v>
      </c>
      <c r="O373">
        <v>9.5783720559999992</v>
      </c>
      <c r="P373">
        <v>21.021197659999999</v>
      </c>
    </row>
    <row r="374" spans="1:16" x14ac:dyDescent="0.2">
      <c r="B374">
        <v>70.869874030000005</v>
      </c>
      <c r="C374">
        <v>2914.7813299999998</v>
      </c>
      <c r="D374">
        <v>1046.982702</v>
      </c>
      <c r="E374">
        <v>166.03642120000001</v>
      </c>
      <c r="F374">
        <v>160.8390551</v>
      </c>
      <c r="G374">
        <v>287.56999400000001</v>
      </c>
      <c r="H374">
        <v>234.90743119999999</v>
      </c>
      <c r="I374">
        <v>136.08854969999999</v>
      </c>
      <c r="J374">
        <v>101.8481235</v>
      </c>
      <c r="K374">
        <v>31.995840619999999</v>
      </c>
      <c r="L374">
        <v>30.135659059999998</v>
      </c>
      <c r="M374">
        <v>19.00020739</v>
      </c>
      <c r="N374">
        <v>10.87302568</v>
      </c>
      <c r="O374">
        <v>5.6228518940000001</v>
      </c>
      <c r="P374">
        <v>22.471211220000001</v>
      </c>
    </row>
    <row r="375" spans="1:16" x14ac:dyDescent="0.2">
      <c r="B375">
        <v>5196.7862720000003</v>
      </c>
      <c r="C375">
        <v>815.82891099999995</v>
      </c>
      <c r="D375">
        <v>1734.132089</v>
      </c>
      <c r="E375">
        <v>281.2670693</v>
      </c>
      <c r="F375">
        <v>76.694509479999994</v>
      </c>
      <c r="G375">
        <v>94.104663790000004</v>
      </c>
      <c r="H375">
        <v>128.87727380000001</v>
      </c>
      <c r="I375">
        <v>110.7631581</v>
      </c>
      <c r="J375">
        <v>76.720420290000007</v>
      </c>
      <c r="K375">
        <v>44.225916609999999</v>
      </c>
      <c r="L375">
        <v>25.174215019999998</v>
      </c>
      <c r="M375">
        <v>11.28920278</v>
      </c>
      <c r="N375">
        <v>10.05579329</v>
      </c>
      <c r="O375">
        <v>5.5001058839999999</v>
      </c>
      <c r="P375">
        <v>18.189537139999999</v>
      </c>
    </row>
    <row r="376" spans="1:16" x14ac:dyDescent="0.2">
      <c r="B376">
        <v>2567.932041</v>
      </c>
      <c r="C376">
        <v>6404.1275569999998</v>
      </c>
      <c r="D376">
        <v>983.55517599999996</v>
      </c>
      <c r="E376">
        <v>2294.894996</v>
      </c>
      <c r="F376">
        <v>445.87511439999997</v>
      </c>
      <c r="G376">
        <v>73.082948389999999</v>
      </c>
      <c r="H376">
        <v>33.246447269999997</v>
      </c>
      <c r="I376">
        <v>36.887298229999999</v>
      </c>
      <c r="J376">
        <v>37.752843140000003</v>
      </c>
      <c r="K376">
        <v>28.93219886</v>
      </c>
      <c r="L376">
        <v>25.956083540000002</v>
      </c>
      <c r="M376">
        <v>13.14394723</v>
      </c>
      <c r="N376">
        <v>8.0262054999999997</v>
      </c>
      <c r="O376">
        <v>4.8905865229999996</v>
      </c>
      <c r="P376">
        <v>9.7714417440000005</v>
      </c>
    </row>
    <row r="377" spans="1:16" x14ac:dyDescent="0.2">
      <c r="B377">
        <v>177.3461428</v>
      </c>
      <c r="C377">
        <v>1988.6601330000001</v>
      </c>
      <c r="D377">
        <v>1692.89158</v>
      </c>
      <c r="E377">
        <v>2710.228204</v>
      </c>
      <c r="F377">
        <v>279.68625370000001</v>
      </c>
      <c r="G377">
        <v>366.66840280000002</v>
      </c>
      <c r="H377">
        <v>113.14035490000001</v>
      </c>
      <c r="I377">
        <v>35.687332980000001</v>
      </c>
      <c r="J377">
        <v>24.894591999999999</v>
      </c>
      <c r="K377">
        <v>28.74222129</v>
      </c>
      <c r="L377">
        <v>25.056611</v>
      </c>
      <c r="M377">
        <v>17.894431229999999</v>
      </c>
      <c r="N377">
        <v>16.169349969999999</v>
      </c>
      <c r="O377">
        <v>5.0759217850000002</v>
      </c>
      <c r="P377">
        <v>9.9051977440000005</v>
      </c>
    </row>
    <row r="378" spans="1:16" x14ac:dyDescent="0.2">
      <c r="B378">
        <v>4750.826376</v>
      </c>
      <c r="C378">
        <v>8655.1263670000008</v>
      </c>
      <c r="D378">
        <v>969.46123390000002</v>
      </c>
      <c r="E378">
        <v>1161.049534</v>
      </c>
      <c r="F378">
        <v>1118.694291</v>
      </c>
      <c r="G378">
        <v>1769.616489</v>
      </c>
      <c r="H378">
        <v>740.11967319999997</v>
      </c>
      <c r="I378">
        <v>170.14623449999999</v>
      </c>
      <c r="J378">
        <v>78.810030260000005</v>
      </c>
      <c r="K378">
        <v>31.519963990000001</v>
      </c>
      <c r="L378">
        <v>12.57992471</v>
      </c>
      <c r="M378">
        <v>13.86996375</v>
      </c>
      <c r="N378">
        <v>14.05970784</v>
      </c>
      <c r="O378">
        <v>7.7035707990000004</v>
      </c>
      <c r="P378">
        <v>19.07043007</v>
      </c>
    </row>
    <row r="379" spans="1:16" x14ac:dyDescent="0.2">
      <c r="B379">
        <v>173.75231439999999</v>
      </c>
      <c r="C379">
        <v>1037.867561</v>
      </c>
      <c r="D379">
        <v>4496.0586929999999</v>
      </c>
      <c r="E379">
        <v>4476.3974740000003</v>
      </c>
      <c r="F379">
        <v>715.46514920000004</v>
      </c>
      <c r="G379">
        <v>348.09875110000002</v>
      </c>
      <c r="H379">
        <v>392.19569949999999</v>
      </c>
      <c r="I379">
        <v>420.28668090000002</v>
      </c>
      <c r="J379">
        <v>95.667050090000004</v>
      </c>
      <c r="K379">
        <v>30.74347277</v>
      </c>
      <c r="L379">
        <v>17.982651109999999</v>
      </c>
      <c r="M379">
        <v>5.8435077839999998</v>
      </c>
      <c r="N379">
        <v>3.5520013060000002</v>
      </c>
      <c r="O379">
        <v>2.24751704</v>
      </c>
      <c r="P379">
        <v>3.4661237800000002</v>
      </c>
    </row>
    <row r="380" spans="1:16" x14ac:dyDescent="0.2">
      <c r="B380">
        <v>449.9560697</v>
      </c>
      <c r="C380">
        <v>516.60935610000001</v>
      </c>
      <c r="D380">
        <v>248.6421369</v>
      </c>
      <c r="E380">
        <v>621.18175280000003</v>
      </c>
      <c r="F380">
        <v>2267.541471</v>
      </c>
      <c r="G380">
        <v>944.10345310000002</v>
      </c>
      <c r="H380">
        <v>198.37848009999999</v>
      </c>
      <c r="I380">
        <v>111.75346140000001</v>
      </c>
      <c r="J380">
        <v>107.3072124</v>
      </c>
      <c r="K380">
        <v>74.910888819999997</v>
      </c>
      <c r="L380">
        <v>19.72410485</v>
      </c>
      <c r="M380">
        <v>5.5064802530000003</v>
      </c>
      <c r="N380">
        <v>2.8538340980000001</v>
      </c>
      <c r="O380">
        <v>0</v>
      </c>
      <c r="P380">
        <v>1.379630275</v>
      </c>
    </row>
    <row r="381" spans="1:16" x14ac:dyDescent="0.2">
      <c r="B381">
        <v>350</v>
      </c>
      <c r="C381">
        <v>1180</v>
      </c>
      <c r="D381">
        <v>4550</v>
      </c>
      <c r="E381">
        <v>4440</v>
      </c>
      <c r="F381">
        <v>1190</v>
      </c>
      <c r="G381">
        <v>490</v>
      </c>
      <c r="H381">
        <v>560</v>
      </c>
      <c r="I381">
        <v>650</v>
      </c>
      <c r="J381">
        <v>130</v>
      </c>
      <c r="K381">
        <v>60</v>
      </c>
      <c r="L381">
        <v>30</v>
      </c>
      <c r="M381">
        <v>10</v>
      </c>
      <c r="N381">
        <v>10</v>
      </c>
      <c r="O381">
        <v>0</v>
      </c>
      <c r="P381">
        <v>10</v>
      </c>
    </row>
    <row r="382" spans="1:16" x14ac:dyDescent="0.2">
      <c r="B382">
        <v>141.55993710000001</v>
      </c>
      <c r="C382">
        <v>332.3180686</v>
      </c>
      <c r="D382">
        <v>975.2239558</v>
      </c>
      <c r="E382">
        <v>6577.7283360000001</v>
      </c>
      <c r="F382">
        <v>819.42248919999997</v>
      </c>
      <c r="G382">
        <v>211.0354178</v>
      </c>
      <c r="H382">
        <v>132.9748998</v>
      </c>
      <c r="I382">
        <v>239.12243620000001</v>
      </c>
      <c r="J382">
        <v>166.25072309999999</v>
      </c>
      <c r="K382">
        <v>33.859152139999999</v>
      </c>
      <c r="L382">
        <v>16.726261139999998</v>
      </c>
      <c r="M382">
        <v>17.897776409999999</v>
      </c>
      <c r="N382">
        <v>6.5767711320000002</v>
      </c>
      <c r="O382">
        <v>2.1390213710000001</v>
      </c>
      <c r="P382">
        <v>1.566526045</v>
      </c>
    </row>
    <row r="383" spans="1:16" x14ac:dyDescent="0.2">
      <c r="B383" s="2">
        <f>[1]pollock_biomass_num_length_by_r!R20</f>
        <v>5074.8172258820614</v>
      </c>
      <c r="C383" s="2">
        <f>[1]pollock_biomass_num_length_by_r!S20</f>
        <v>1146.363794175641</v>
      </c>
      <c r="D383" s="2">
        <f>[1]pollock_biomass_num_length_by_r!T20</f>
        <v>680.58221017369851</v>
      </c>
      <c r="E383" s="2">
        <f>[1]pollock_biomass_num_length_by_r!U20</f>
        <v>379.34652255278274</v>
      </c>
      <c r="F383" s="2">
        <f>[1]pollock_biomass_num_length_by_r!V20</f>
        <v>820.12204516353449</v>
      </c>
      <c r="G383" s="2">
        <f>[1]pollock_biomass_num_length_by_r!W20</f>
        <v>2485.0123600608745</v>
      </c>
      <c r="H383" s="2">
        <f>[1]pollock_biomass_num_length_by_r!X20</f>
        <v>449.9546161300982</v>
      </c>
      <c r="I383" s="2">
        <f>[1]pollock_biomass_num_length_by_r!Y20</f>
        <v>109.80323691178894</v>
      </c>
      <c r="J383" s="2">
        <f>[1]pollock_biomass_num_length_by_r!Z20</f>
        <v>86.062392800342309</v>
      </c>
      <c r="K383" s="2">
        <f>[1]pollock_biomass_num_length_by_r!AA20</f>
        <v>69.71616604296392</v>
      </c>
      <c r="L383" s="2">
        <f>[1]pollock_biomass_num_length_by_r!AB20</f>
        <v>37.761125577487412</v>
      </c>
      <c r="M383" s="2">
        <f>[1]pollock_biomass_num_length_by_r!AC20</f>
        <v>13.88930220602397</v>
      </c>
      <c r="N383" s="2">
        <f>[1]pollock_biomass_num_length_by_r!AD20</f>
        <v>3.3965576951246805</v>
      </c>
      <c r="O383" s="2">
        <f>[1]pollock_biomass_num_length_by_r!AE20</f>
        <v>1.0954886012162097</v>
      </c>
      <c r="P383" s="2">
        <f>[1]pollock_biomass_num_length_by_r!AF20</f>
        <v>0.70615457312735019</v>
      </c>
    </row>
    <row r="384" spans="1:16" s="5" customFormat="1" x14ac:dyDescent="0.2">
      <c r="A384" s="4"/>
      <c r="B384" s="5" t="s">
        <v>48</v>
      </c>
    </row>
    <row r="385" spans="1:20" x14ac:dyDescent="0.2">
      <c r="A385" s="3">
        <f>COUNT(B385:CI385)</f>
        <v>19</v>
      </c>
      <c r="B385">
        <v>3628.9292999999998</v>
      </c>
      <c r="C385">
        <v>2944.77187</v>
      </c>
      <c r="D385">
        <v>3590.8405400000001</v>
      </c>
      <c r="E385">
        <v>4141.37057</v>
      </c>
      <c r="F385">
        <v>3625.86364</v>
      </c>
      <c r="G385">
        <v>4305.86229</v>
      </c>
      <c r="H385">
        <v>4009.9370399999998</v>
      </c>
      <c r="I385">
        <v>1872.8632700000001</v>
      </c>
      <c r="J385">
        <v>2277.944</v>
      </c>
      <c r="K385">
        <v>1405.59025</v>
      </c>
      <c r="L385">
        <v>1324.7813699999999</v>
      </c>
      <c r="M385">
        <v>2642.6749</v>
      </c>
      <c r="N385">
        <v>2295.9518499999999</v>
      </c>
      <c r="O385">
        <v>4729.8277200000002</v>
      </c>
      <c r="P385">
        <v>4828.7934800000003</v>
      </c>
      <c r="Q385">
        <v>2499.4010600000001</v>
      </c>
      <c r="R385">
        <v>3617</v>
      </c>
      <c r="S385">
        <v>3834.0425100000002</v>
      </c>
      <c r="T385" s="2">
        <f>[1]pollock_biomass_num_length_by_r!$P$20</f>
        <v>2870.6369945798874</v>
      </c>
    </row>
    <row r="386" spans="1:20" s="5" customFormat="1" x14ac:dyDescent="0.2">
      <c r="A386" s="4"/>
      <c r="B386" s="5" t="s">
        <v>49</v>
      </c>
    </row>
    <row r="387" spans="1:20" x14ac:dyDescent="0.2">
      <c r="A387" s="3" t="s">
        <v>59</v>
      </c>
      <c r="B387">
        <v>685.88779999999997</v>
      </c>
      <c r="C387">
        <v>437.87997999999999</v>
      </c>
      <c r="D387">
        <v>485.94997999999998</v>
      </c>
      <c r="E387">
        <v>846.42433000000005</v>
      </c>
      <c r="F387">
        <v>466.54349000000002</v>
      </c>
      <c r="G387">
        <v>535.67926999999997</v>
      </c>
      <c r="H387">
        <v>579.13679999999999</v>
      </c>
      <c r="I387">
        <v>293.23714999999999</v>
      </c>
      <c r="J387">
        <v>399.67315000000002</v>
      </c>
      <c r="K387">
        <v>365.98969</v>
      </c>
      <c r="L387">
        <v>425.21071999999998</v>
      </c>
      <c r="M387">
        <v>661.55564000000004</v>
      </c>
      <c r="N387">
        <v>365.48014000000001</v>
      </c>
      <c r="O387">
        <v>761.94960000000003</v>
      </c>
      <c r="P387">
        <v>422.06108999999998</v>
      </c>
      <c r="Q387">
        <v>460.77933000000002</v>
      </c>
      <c r="R387">
        <v>1625.43092</v>
      </c>
      <c r="S387">
        <v>1228.11095</v>
      </c>
      <c r="T387" s="2">
        <f>0.2*T385</f>
        <v>574.12739891597755</v>
      </c>
    </row>
    <row r="388" spans="1:20" s="5" customFormat="1" x14ac:dyDescent="0.2">
      <c r="A388" s="4"/>
      <c r="B388" s="5" t="s">
        <v>50</v>
      </c>
    </row>
    <row r="389" spans="1:20" x14ac:dyDescent="0.2">
      <c r="B389">
        <v>2.8098301999999999E-2</v>
      </c>
      <c r="C389">
        <v>8.8950365000000003E-2</v>
      </c>
      <c r="D389">
        <v>0.23383385100000001</v>
      </c>
      <c r="E389">
        <v>0.38728862400000003</v>
      </c>
      <c r="F389">
        <v>0.56223516200000001</v>
      </c>
      <c r="G389">
        <v>0.63220144</v>
      </c>
      <c r="H389">
        <v>0.70435157900000001</v>
      </c>
      <c r="I389">
        <v>0.848887748</v>
      </c>
      <c r="J389">
        <v>0.96902235599999997</v>
      </c>
      <c r="K389">
        <v>1.1383616519999999</v>
      </c>
      <c r="L389">
        <v>1.2318210599999999</v>
      </c>
      <c r="M389">
        <v>1.4452066619999999</v>
      </c>
      <c r="N389">
        <v>1.403855796</v>
      </c>
      <c r="O389">
        <v>1.3566260560000001</v>
      </c>
      <c r="P389">
        <v>1.8225866049999999</v>
      </c>
    </row>
    <row r="390" spans="1:20" x14ac:dyDescent="0.2">
      <c r="B390">
        <v>3.7773965999999999E-2</v>
      </c>
      <c r="C390">
        <v>7.9180711000000001E-2</v>
      </c>
      <c r="D390">
        <v>0.228031394</v>
      </c>
      <c r="E390">
        <v>0.33085802600000003</v>
      </c>
      <c r="F390">
        <v>0.48248502199999999</v>
      </c>
      <c r="G390">
        <v>0.67108446499999996</v>
      </c>
      <c r="H390">
        <v>0.82861438300000001</v>
      </c>
      <c r="I390">
        <v>0.85391744400000003</v>
      </c>
      <c r="J390">
        <v>0.97196752099999995</v>
      </c>
      <c r="K390">
        <v>1.046543204</v>
      </c>
      <c r="L390">
        <v>1.211815358</v>
      </c>
      <c r="M390">
        <v>1.406491996</v>
      </c>
      <c r="N390">
        <v>1.1713102390000001</v>
      </c>
      <c r="O390">
        <v>1.470779469</v>
      </c>
      <c r="P390">
        <v>1.5958965300000001</v>
      </c>
    </row>
    <row r="391" spans="1:20" x14ac:dyDescent="0.2">
      <c r="B391">
        <v>3.3802090999999999E-2</v>
      </c>
      <c r="C391">
        <v>0.134739627</v>
      </c>
      <c r="D391">
        <v>0.25756815599999999</v>
      </c>
      <c r="E391">
        <v>0.38417733300000001</v>
      </c>
      <c r="F391">
        <v>0.479309027</v>
      </c>
      <c r="G391">
        <v>0.61145219299999998</v>
      </c>
      <c r="H391">
        <v>0.785806012</v>
      </c>
      <c r="I391">
        <v>0.97908672699999999</v>
      </c>
      <c r="J391">
        <v>1.045964863</v>
      </c>
      <c r="K391">
        <v>1.1455787909999999</v>
      </c>
      <c r="L391">
        <v>1.2395724539999999</v>
      </c>
      <c r="M391">
        <v>1.7150218610000001</v>
      </c>
      <c r="N391">
        <v>2.033758674</v>
      </c>
      <c r="O391">
        <v>1.6727860459999999</v>
      </c>
      <c r="P391">
        <v>1.423109296</v>
      </c>
    </row>
    <row r="392" spans="1:20" x14ac:dyDescent="0.2">
      <c r="B392">
        <v>2.9428196E-2</v>
      </c>
      <c r="C392">
        <v>9.8627188000000005E-2</v>
      </c>
      <c r="D392">
        <v>0.23558357999999999</v>
      </c>
      <c r="E392">
        <v>0.38024560800000001</v>
      </c>
      <c r="F392">
        <v>0.466445375</v>
      </c>
      <c r="G392">
        <v>0.59992930700000002</v>
      </c>
      <c r="H392">
        <v>0.64284738399999997</v>
      </c>
      <c r="I392">
        <v>0.69693298599999998</v>
      </c>
      <c r="J392">
        <v>0.80857328500000003</v>
      </c>
      <c r="K392">
        <v>0.93479224100000002</v>
      </c>
      <c r="L392">
        <v>0.98371624300000005</v>
      </c>
      <c r="M392">
        <v>1.1100902319999999</v>
      </c>
      <c r="N392">
        <v>0.89625691500000004</v>
      </c>
      <c r="O392">
        <v>1.6190419739999999</v>
      </c>
      <c r="P392">
        <v>1.2896664550000001</v>
      </c>
    </row>
    <row r="393" spans="1:20" x14ac:dyDescent="0.2">
      <c r="B393">
        <v>3.1532787E-2</v>
      </c>
      <c r="C393">
        <v>0.113172734</v>
      </c>
      <c r="D393">
        <v>0.24018762299999999</v>
      </c>
      <c r="E393">
        <v>0.39289284899999999</v>
      </c>
      <c r="F393">
        <v>0.54301159700000001</v>
      </c>
      <c r="G393">
        <v>0.63974694700000001</v>
      </c>
      <c r="H393">
        <v>0.71219186199999995</v>
      </c>
      <c r="I393">
        <v>0.74585136799999996</v>
      </c>
      <c r="J393">
        <v>0.78238122899999996</v>
      </c>
      <c r="K393">
        <v>0.90146914700000003</v>
      </c>
      <c r="L393">
        <v>1.0948500249999999</v>
      </c>
      <c r="M393">
        <v>0.92357504999999995</v>
      </c>
      <c r="N393">
        <v>1.072474776</v>
      </c>
      <c r="O393">
        <v>1.892101509</v>
      </c>
      <c r="P393">
        <v>1.416936706</v>
      </c>
    </row>
    <row r="394" spans="1:20" x14ac:dyDescent="0.2">
      <c r="B394">
        <v>3.3327848E-2</v>
      </c>
      <c r="C394">
        <v>0.133008776</v>
      </c>
      <c r="D394">
        <v>0.25604884</v>
      </c>
      <c r="E394">
        <v>0.39670786000000002</v>
      </c>
      <c r="F394">
        <v>0.56382238500000004</v>
      </c>
      <c r="G394">
        <v>0.67988364700000004</v>
      </c>
      <c r="H394">
        <v>0.80502076199999995</v>
      </c>
      <c r="I394">
        <v>0.93651840099999994</v>
      </c>
      <c r="J394">
        <v>1.006467236</v>
      </c>
      <c r="K394">
        <v>1.0344345909999999</v>
      </c>
      <c r="L394">
        <v>1.142940509</v>
      </c>
      <c r="M394">
        <v>1.0969760900000001</v>
      </c>
      <c r="N394">
        <v>1.5081782880000001</v>
      </c>
      <c r="O394">
        <v>1.440500871</v>
      </c>
      <c r="P394">
        <v>1.309022423</v>
      </c>
    </row>
    <row r="395" spans="1:20" x14ac:dyDescent="0.2">
      <c r="B395">
        <v>2.3417064000000001E-2</v>
      </c>
      <c r="C395">
        <v>0.115008316</v>
      </c>
      <c r="D395">
        <v>0.27688895600000002</v>
      </c>
      <c r="E395">
        <v>0.459929374</v>
      </c>
      <c r="F395">
        <v>0.56925742599999996</v>
      </c>
      <c r="G395">
        <v>0.69299112299999999</v>
      </c>
      <c r="H395">
        <v>0.76798241</v>
      </c>
      <c r="I395">
        <v>0.85736804499999997</v>
      </c>
      <c r="J395">
        <v>0.913345976</v>
      </c>
      <c r="K395">
        <v>0.98701144799999996</v>
      </c>
      <c r="L395">
        <v>1.022179787</v>
      </c>
      <c r="M395">
        <v>1.104971366</v>
      </c>
      <c r="N395">
        <v>1.048272624</v>
      </c>
      <c r="O395">
        <v>1.070253326</v>
      </c>
      <c r="P395">
        <v>1.3495686819999999</v>
      </c>
    </row>
    <row r="396" spans="1:20" x14ac:dyDescent="0.2">
      <c r="B396">
        <v>1.9380752000000001E-2</v>
      </c>
      <c r="C396">
        <v>0.10145982200000001</v>
      </c>
      <c r="D396">
        <v>0.24414475499999999</v>
      </c>
      <c r="E396">
        <v>0.37814567100000002</v>
      </c>
      <c r="F396">
        <v>0.52699222899999998</v>
      </c>
      <c r="G396">
        <v>0.65206661499999996</v>
      </c>
      <c r="H396">
        <v>0.76360385099999994</v>
      </c>
      <c r="I396">
        <v>0.84666801899999999</v>
      </c>
      <c r="J396">
        <v>0.93351983299999997</v>
      </c>
      <c r="K396">
        <v>0.97143749400000001</v>
      </c>
      <c r="L396">
        <v>1.0011509190000001</v>
      </c>
      <c r="M396">
        <v>1.1495346909999999</v>
      </c>
      <c r="N396">
        <v>1.2116872009999999</v>
      </c>
      <c r="O396">
        <v>1.281049807</v>
      </c>
      <c r="P396">
        <v>1.179917849</v>
      </c>
    </row>
    <row r="397" spans="1:20" x14ac:dyDescent="0.2">
      <c r="B397">
        <v>1.8495648999999999E-2</v>
      </c>
      <c r="C397">
        <v>8.7193363999999995E-2</v>
      </c>
      <c r="D397">
        <v>0.279247415</v>
      </c>
      <c r="E397">
        <v>0.43718783300000003</v>
      </c>
      <c r="F397">
        <v>0.58248880300000005</v>
      </c>
      <c r="G397">
        <v>0.68663239899999995</v>
      </c>
      <c r="H397">
        <v>0.78823631599999999</v>
      </c>
      <c r="I397">
        <v>0.87099972599999997</v>
      </c>
      <c r="J397">
        <v>0.970100191</v>
      </c>
      <c r="K397">
        <v>1.1027085160000001</v>
      </c>
      <c r="L397">
        <v>1.1056714510000001</v>
      </c>
      <c r="M397">
        <v>1.2369484479999999</v>
      </c>
      <c r="N397">
        <v>1.2354868450000001</v>
      </c>
      <c r="O397">
        <v>1.749460306</v>
      </c>
      <c r="P397">
        <v>1.230626606</v>
      </c>
    </row>
    <row r="398" spans="1:20" x14ac:dyDescent="0.2">
      <c r="B398">
        <v>2.2553568E-2</v>
      </c>
      <c r="C398">
        <v>8.3533376000000006E-2</v>
      </c>
      <c r="D398">
        <v>0.21397105999999999</v>
      </c>
      <c r="E398">
        <v>0.40660791499999999</v>
      </c>
      <c r="F398">
        <v>0.57580060799999999</v>
      </c>
      <c r="G398">
        <v>0.68906324200000002</v>
      </c>
      <c r="H398">
        <v>0.80522349299999996</v>
      </c>
      <c r="I398">
        <v>0.98197084899999998</v>
      </c>
      <c r="J398">
        <v>0.96832022399999995</v>
      </c>
      <c r="K398">
        <v>1.262557586</v>
      </c>
      <c r="L398">
        <v>1.2472124309999999</v>
      </c>
      <c r="M398">
        <v>1.2466489679999999</v>
      </c>
      <c r="N398">
        <v>1.389705798</v>
      </c>
      <c r="O398">
        <v>1.6380326970000001</v>
      </c>
      <c r="P398">
        <v>1.2469683009999999</v>
      </c>
    </row>
    <row r="399" spans="1:20" x14ac:dyDescent="0.2">
      <c r="B399">
        <v>2.0319990999999999E-2</v>
      </c>
      <c r="C399">
        <v>0.10850145999999999</v>
      </c>
      <c r="D399">
        <v>0.24195861900000001</v>
      </c>
      <c r="E399">
        <v>0.41645069600000001</v>
      </c>
      <c r="F399">
        <v>0.64661924500000001</v>
      </c>
      <c r="G399">
        <v>0.78533266300000004</v>
      </c>
      <c r="H399">
        <v>0.95014345300000003</v>
      </c>
      <c r="I399">
        <v>1.0306215750000001</v>
      </c>
      <c r="J399">
        <v>1.0640246280000001</v>
      </c>
      <c r="K399">
        <v>1.3283554529999999</v>
      </c>
      <c r="L399">
        <v>1.326541881</v>
      </c>
      <c r="M399">
        <v>1.5470371329999999</v>
      </c>
      <c r="N399">
        <v>1.5565858539999999</v>
      </c>
      <c r="O399">
        <v>1.5368162080000001</v>
      </c>
      <c r="P399">
        <v>1.7437159609999999</v>
      </c>
    </row>
    <row r="400" spans="1:20" x14ac:dyDescent="0.2">
      <c r="B400">
        <v>3.1689083999999999E-2</v>
      </c>
      <c r="C400">
        <v>0.11734314799999999</v>
      </c>
      <c r="D400">
        <v>0.221257593</v>
      </c>
      <c r="E400">
        <v>0.44114833799999997</v>
      </c>
      <c r="F400">
        <v>0.56523318099999997</v>
      </c>
      <c r="G400">
        <v>0.72191307000000005</v>
      </c>
      <c r="H400">
        <v>0.93679943799999998</v>
      </c>
      <c r="I400">
        <v>1.3365648569999999</v>
      </c>
      <c r="J400">
        <v>1.574484153</v>
      </c>
      <c r="K400">
        <v>1.6224372220000001</v>
      </c>
      <c r="L400">
        <v>1.692529159</v>
      </c>
      <c r="M400">
        <v>1.895356839</v>
      </c>
      <c r="N400">
        <v>1.9269976470000001</v>
      </c>
      <c r="O400">
        <v>1.9414515240000001</v>
      </c>
      <c r="P400">
        <v>1.96177442</v>
      </c>
    </row>
    <row r="401" spans="1:43" x14ac:dyDescent="0.2">
      <c r="B401">
        <v>2.7062065E-2</v>
      </c>
      <c r="C401">
        <v>9.5919641999999999E-2</v>
      </c>
      <c r="D401">
        <v>0.196687891</v>
      </c>
      <c r="E401">
        <v>0.37567857900000001</v>
      </c>
      <c r="F401">
        <v>0.53248356900000005</v>
      </c>
      <c r="G401">
        <v>0.68980872500000001</v>
      </c>
      <c r="H401">
        <v>0.83813980099999996</v>
      </c>
      <c r="I401">
        <v>0.92838321599999996</v>
      </c>
      <c r="J401">
        <v>1.269596435</v>
      </c>
      <c r="K401">
        <v>1.2671114489999999</v>
      </c>
      <c r="L401">
        <v>1.3283080629999999</v>
      </c>
      <c r="M401">
        <v>1.3877407589999999</v>
      </c>
      <c r="N401">
        <v>1.461337291</v>
      </c>
      <c r="O401">
        <v>1.764743441</v>
      </c>
      <c r="P401">
        <v>1.757660864</v>
      </c>
    </row>
    <row r="402" spans="1:43" x14ac:dyDescent="0.2">
      <c r="B402">
        <v>2.5225422000000001E-2</v>
      </c>
      <c r="C402">
        <v>0.13456103799999999</v>
      </c>
      <c r="D402">
        <v>0.22362502000000001</v>
      </c>
      <c r="E402">
        <v>0.39429725100000002</v>
      </c>
      <c r="F402">
        <v>0.54727595100000004</v>
      </c>
      <c r="G402">
        <v>0.69453373399999996</v>
      </c>
      <c r="H402">
        <v>0.76282845600000004</v>
      </c>
      <c r="I402">
        <v>0.99709786499999997</v>
      </c>
      <c r="J402">
        <v>1.142014088</v>
      </c>
      <c r="K402">
        <v>1.2663642900000001</v>
      </c>
      <c r="L402">
        <v>1.4441065390000001</v>
      </c>
      <c r="M402">
        <v>1.7110011249999999</v>
      </c>
      <c r="N402">
        <v>1.9030163040000001</v>
      </c>
      <c r="O402">
        <v>1.7945568460000001</v>
      </c>
      <c r="P402">
        <v>1.7766869240000001</v>
      </c>
    </row>
    <row r="403" spans="1:43" x14ac:dyDescent="0.2">
      <c r="B403">
        <v>3.3300215000000001E-2</v>
      </c>
      <c r="C403">
        <v>0.109915022</v>
      </c>
      <c r="D403">
        <v>0.26589982299999998</v>
      </c>
      <c r="E403">
        <v>0.48098001200000001</v>
      </c>
      <c r="F403">
        <v>0.53885808499999999</v>
      </c>
      <c r="G403">
        <v>0.63233835000000005</v>
      </c>
      <c r="H403">
        <v>0.69664412799999997</v>
      </c>
      <c r="I403">
        <v>0.78559349499999998</v>
      </c>
      <c r="J403">
        <v>0.84670904400000002</v>
      </c>
      <c r="K403">
        <v>0.96047921300000005</v>
      </c>
      <c r="L403">
        <v>1.166773547</v>
      </c>
      <c r="M403">
        <v>1.3694739359999999</v>
      </c>
      <c r="N403">
        <v>1.6232018939999999</v>
      </c>
      <c r="O403">
        <v>1.6847912089999999</v>
      </c>
      <c r="P403">
        <v>1.738218</v>
      </c>
    </row>
    <row r="404" spans="1:43" x14ac:dyDescent="0.2">
      <c r="B404">
        <v>2.9279013E-2</v>
      </c>
      <c r="C404">
        <v>0.113887513</v>
      </c>
      <c r="D404">
        <v>0.25112267500000002</v>
      </c>
      <c r="E404">
        <v>0.40643369000000001</v>
      </c>
      <c r="F404">
        <v>0.51202235500000004</v>
      </c>
      <c r="G404">
        <v>0.59579568500000002</v>
      </c>
      <c r="H404">
        <v>0.67860015600000001</v>
      </c>
      <c r="I404">
        <v>0.72186286099999997</v>
      </c>
      <c r="J404">
        <v>0.81782518000000004</v>
      </c>
      <c r="K404">
        <v>0.874899121</v>
      </c>
      <c r="L404">
        <v>0.97760769599999997</v>
      </c>
      <c r="M404">
        <v>1.044707584</v>
      </c>
      <c r="N404">
        <v>1.1519333899999999</v>
      </c>
      <c r="O404">
        <v>1.389053393</v>
      </c>
      <c r="P404">
        <v>1.6261733949999999</v>
      </c>
    </row>
    <row r="405" spans="1:43" x14ac:dyDescent="0.2">
      <c r="B405">
        <v>2.9279013E-2</v>
      </c>
      <c r="C405">
        <v>0.113887513</v>
      </c>
      <c r="D405">
        <v>0.25112267500000002</v>
      </c>
      <c r="E405">
        <v>0.40643369000000001</v>
      </c>
      <c r="F405">
        <v>0.51202235500000004</v>
      </c>
      <c r="G405">
        <v>0.59579568500000002</v>
      </c>
      <c r="H405">
        <v>0.67860015600000001</v>
      </c>
      <c r="I405">
        <v>0.72186286099999997</v>
      </c>
      <c r="J405">
        <v>0.81782518000000004</v>
      </c>
      <c r="K405">
        <v>0.874899121</v>
      </c>
      <c r="L405">
        <v>0.97760769599999997</v>
      </c>
      <c r="M405">
        <v>1.044707584</v>
      </c>
      <c r="N405">
        <v>1.1519333899999999</v>
      </c>
      <c r="O405">
        <v>1.389053393</v>
      </c>
      <c r="P405">
        <v>1.6261733949999999</v>
      </c>
    </row>
    <row r="406" spans="1:43" x14ac:dyDescent="0.2">
      <c r="B406">
        <v>2.2340125999999998E-2</v>
      </c>
      <c r="C406">
        <v>0.16307050200000001</v>
      </c>
      <c r="D406">
        <v>0.28087430200000002</v>
      </c>
      <c r="E406">
        <v>0.37731543899999997</v>
      </c>
      <c r="F406">
        <v>0.47539210599999998</v>
      </c>
      <c r="G406">
        <v>0.56840108600000006</v>
      </c>
      <c r="H406">
        <v>0.73328093900000002</v>
      </c>
      <c r="I406">
        <v>0.80313542400000004</v>
      </c>
      <c r="J406">
        <v>0.84026475199999995</v>
      </c>
      <c r="K406">
        <v>0.95574643400000003</v>
      </c>
      <c r="L406">
        <v>1.077189269</v>
      </c>
      <c r="M406">
        <v>0.99408522200000005</v>
      </c>
      <c r="N406">
        <v>1.21649973</v>
      </c>
      <c r="O406">
        <v>1.350697939</v>
      </c>
      <c r="P406">
        <v>1.969390269</v>
      </c>
    </row>
    <row r="407" spans="1:43" x14ac:dyDescent="0.2">
      <c r="B407" s="2">
        <f t="shared" ref="B407:P407" si="3">B180</f>
        <v>1.6258697083952819E-2</v>
      </c>
      <c r="C407" s="2">
        <f t="shared" si="3"/>
        <v>8.6594741842514353E-2</v>
      </c>
      <c r="D407" s="2">
        <f t="shared" si="3"/>
        <v>0.3018241641951897</v>
      </c>
      <c r="E407" s="2">
        <f t="shared" si="3"/>
        <v>0.42924925136143305</v>
      </c>
      <c r="F407" s="2">
        <f t="shared" si="3"/>
        <v>0.50915455990978109</v>
      </c>
      <c r="G407" s="2">
        <f t="shared" si="3"/>
        <v>0.54300278449549078</v>
      </c>
      <c r="H407" s="2">
        <f t="shared" si="3"/>
        <v>0.62247715852368202</v>
      </c>
      <c r="I407" s="2">
        <f t="shared" si="3"/>
        <v>0.73992141762545305</v>
      </c>
      <c r="J407" s="2">
        <f t="shared" si="3"/>
        <v>0.84854919864226985</v>
      </c>
      <c r="K407" s="2">
        <f t="shared" si="3"/>
        <v>0.89023341590477723</v>
      </c>
      <c r="L407" s="2">
        <f t="shared" si="3"/>
        <v>0.96316922837351082</v>
      </c>
      <c r="M407" s="2">
        <f t="shared" si="3"/>
        <v>1.0248896323979517</v>
      </c>
      <c r="N407" s="2">
        <f t="shared" si="3"/>
        <v>1.1394465531104383</v>
      </c>
      <c r="O407" s="2">
        <f t="shared" si="3"/>
        <v>0.97998985468666777</v>
      </c>
      <c r="P407" s="2">
        <f t="shared" si="3"/>
        <v>2.4030599449299168</v>
      </c>
    </row>
    <row r="408" spans="1:43" s="5" customFormat="1" x14ac:dyDescent="0.2">
      <c r="A408" s="4"/>
      <c r="B408" s="5" t="s">
        <v>51</v>
      </c>
    </row>
    <row r="409" spans="1:43" x14ac:dyDescent="0.2">
      <c r="A409" s="3">
        <f>COUNT(B409:CI409)</f>
        <v>42</v>
      </c>
      <c r="B409">
        <v>0.80156997399999996</v>
      </c>
      <c r="C409">
        <v>1.3087779260000001</v>
      </c>
      <c r="D409">
        <v>0.88700000000000001</v>
      </c>
      <c r="E409">
        <v>0.96299999999999997</v>
      </c>
      <c r="F409">
        <v>0.66069537300000003</v>
      </c>
      <c r="G409">
        <v>1.363870605</v>
      </c>
      <c r="H409">
        <v>0.93734663900000004</v>
      </c>
      <c r="I409">
        <v>1.263771226</v>
      </c>
      <c r="J409">
        <v>1.0361090150000001</v>
      </c>
      <c r="K409">
        <v>1.218350075</v>
      </c>
      <c r="L409">
        <v>0.770514845</v>
      </c>
      <c r="M409">
        <v>1.31695717</v>
      </c>
      <c r="N409">
        <v>0.565789349</v>
      </c>
      <c r="O409">
        <v>0.64625486399999998</v>
      </c>
      <c r="P409">
        <v>1.4475777780000001</v>
      </c>
      <c r="Q409">
        <v>1.095249208</v>
      </c>
      <c r="R409">
        <v>1.4759994009999999</v>
      </c>
      <c r="S409">
        <v>0.14905569799999999</v>
      </c>
      <c r="T409">
        <v>0.87097416800000005</v>
      </c>
      <c r="U409">
        <v>1.0491986369999999</v>
      </c>
      <c r="V409">
        <v>1.431904869</v>
      </c>
      <c r="W409">
        <v>1.629112326</v>
      </c>
      <c r="X409">
        <v>1.4675960459999999</v>
      </c>
      <c r="Y409">
        <v>1.4998822730000001</v>
      </c>
      <c r="Z409">
        <v>0.65158360800000004</v>
      </c>
      <c r="AA409">
        <v>0.64470445300000001</v>
      </c>
      <c r="AB409">
        <v>0.407246675</v>
      </c>
      <c r="AC409">
        <v>0.43967159300000003</v>
      </c>
      <c r="AD409">
        <v>0.43967159300000003</v>
      </c>
      <c r="AE409">
        <v>0.43967159300000003</v>
      </c>
      <c r="AF409">
        <v>0.43967159300000003</v>
      </c>
      <c r="AG409">
        <v>0.43967159300000003</v>
      </c>
      <c r="AH409">
        <v>0.43967159300000003</v>
      </c>
      <c r="AI409">
        <v>0.43967159300000003</v>
      </c>
      <c r="AJ409">
        <v>0.4</v>
      </c>
      <c r="AK409">
        <v>0.4</v>
      </c>
      <c r="AL409">
        <v>0.4</v>
      </c>
      <c r="AM409">
        <v>0.4</v>
      </c>
      <c r="AN409">
        <v>0.4</v>
      </c>
      <c r="AO409">
        <v>0.4</v>
      </c>
      <c r="AP409">
        <v>0.4</v>
      </c>
      <c r="AQ409" s="2">
        <v>0.4</v>
      </c>
    </row>
    <row r="410" spans="1:43" s="5" customFormat="1" x14ac:dyDescent="0.2">
      <c r="A410" s="4"/>
      <c r="B410" s="5" t="s">
        <v>53</v>
      </c>
    </row>
    <row r="411" spans="1:43" x14ac:dyDescent="0.2">
      <c r="B411">
        <v>1</v>
      </c>
    </row>
    <row r="412" spans="1:43" s="5" customFormat="1" x14ac:dyDescent="0.2">
      <c r="A412" s="4"/>
      <c r="B412" s="5" t="s">
        <v>54</v>
      </c>
    </row>
    <row r="413" spans="1:43" x14ac:dyDescent="0.2">
      <c r="B413">
        <v>0.99399999999999999</v>
      </c>
      <c r="C413">
        <v>5.7600000000000004E-3</v>
      </c>
      <c r="D413" s="1">
        <v>1.7199999999999999E-14</v>
      </c>
      <c r="E413">
        <v>0</v>
      </c>
      <c r="F413">
        <v>0</v>
      </c>
      <c r="G413">
        <v>0</v>
      </c>
      <c r="H413">
        <v>0</v>
      </c>
      <c r="I413">
        <v>0</v>
      </c>
      <c r="J413">
        <v>0</v>
      </c>
      <c r="K413">
        <v>0</v>
      </c>
      <c r="L413">
        <v>0</v>
      </c>
      <c r="M413">
        <v>0</v>
      </c>
      <c r="N413">
        <v>0</v>
      </c>
      <c r="O413">
        <v>0</v>
      </c>
      <c r="P413">
        <v>0</v>
      </c>
    </row>
    <row r="414" spans="1:43" x14ac:dyDescent="0.2">
      <c r="B414">
        <v>1.7600000000000001E-2</v>
      </c>
      <c r="C414">
        <v>0.96499999999999997</v>
      </c>
      <c r="D414">
        <v>1.7600000000000001E-2</v>
      </c>
      <c r="E414" s="1">
        <v>1.3200000000000001E-10</v>
      </c>
      <c r="F414">
        <v>0</v>
      </c>
      <c r="G414">
        <v>0</v>
      </c>
      <c r="H414">
        <v>0</v>
      </c>
      <c r="I414">
        <v>0</v>
      </c>
      <c r="J414">
        <v>0</v>
      </c>
      <c r="K414">
        <v>0</v>
      </c>
      <c r="L414">
        <v>0</v>
      </c>
      <c r="M414">
        <v>0</v>
      </c>
      <c r="N414">
        <v>0</v>
      </c>
      <c r="O414">
        <v>0</v>
      </c>
      <c r="P414">
        <v>0</v>
      </c>
    </row>
    <row r="415" spans="1:43" x14ac:dyDescent="0.2">
      <c r="B415" s="1">
        <v>3.0199999999999999E-8</v>
      </c>
      <c r="C415">
        <v>3.5499999999999997E-2</v>
      </c>
      <c r="D415">
        <v>0.92900000000000005</v>
      </c>
      <c r="E415">
        <v>3.5499999999999997E-2</v>
      </c>
      <c r="F415" s="1">
        <v>3.0199999999999999E-8</v>
      </c>
      <c r="G415">
        <v>0</v>
      </c>
      <c r="H415">
        <v>0</v>
      </c>
      <c r="I415">
        <v>0</v>
      </c>
      <c r="J415">
        <v>0</v>
      </c>
      <c r="K415">
        <v>0</v>
      </c>
      <c r="L415">
        <v>0</v>
      </c>
      <c r="M415">
        <v>0</v>
      </c>
      <c r="N415">
        <v>0</v>
      </c>
      <c r="O415">
        <v>0</v>
      </c>
      <c r="P415">
        <v>0</v>
      </c>
    </row>
    <row r="416" spans="1:43" x14ac:dyDescent="0.2">
      <c r="B416" s="1">
        <v>1.3799999999999999E-15</v>
      </c>
      <c r="C416">
        <v>1.06E-6</v>
      </c>
      <c r="D416">
        <v>5.7000000000000002E-2</v>
      </c>
      <c r="E416">
        <v>0.88600000000000001</v>
      </c>
      <c r="F416">
        <v>5.7015090999999997E-2</v>
      </c>
      <c r="G416">
        <v>1.06E-6</v>
      </c>
      <c r="H416">
        <v>0</v>
      </c>
      <c r="I416">
        <v>0</v>
      </c>
      <c r="J416">
        <v>0</v>
      </c>
      <c r="K416">
        <v>0</v>
      </c>
      <c r="L416">
        <v>0</v>
      </c>
      <c r="M416">
        <v>0</v>
      </c>
      <c r="N416">
        <v>0</v>
      </c>
      <c r="O416">
        <v>0</v>
      </c>
      <c r="P416">
        <v>0</v>
      </c>
    </row>
    <row r="417" spans="1:51" x14ac:dyDescent="0.2">
      <c r="B417" s="1">
        <v>3.9999999999999998E-23</v>
      </c>
      <c r="C417" s="1">
        <v>1.0700000000000001E-12</v>
      </c>
      <c r="D417">
        <v>1.2500000000000001E-5</v>
      </c>
      <c r="E417">
        <v>0.08</v>
      </c>
      <c r="F417">
        <v>0.84</v>
      </c>
      <c r="G417">
        <v>8.0011094000000005E-2</v>
      </c>
      <c r="H417">
        <v>1.2500000000000001E-5</v>
      </c>
      <c r="I417" s="1">
        <v>1.0700000000000001E-12</v>
      </c>
      <c r="J417">
        <v>0</v>
      </c>
      <c r="K417">
        <v>0</v>
      </c>
      <c r="L417">
        <v>0</v>
      </c>
      <c r="M417">
        <v>0</v>
      </c>
      <c r="N417">
        <v>0</v>
      </c>
      <c r="O417">
        <v>0</v>
      </c>
      <c r="P417">
        <v>0</v>
      </c>
    </row>
    <row r="418" spans="1:51" x14ac:dyDescent="0.2">
      <c r="B418" s="1">
        <v>2.5999999999999999E-30</v>
      </c>
      <c r="C418" s="1">
        <v>4.3000000000000002E-19</v>
      </c>
      <c r="D418" s="1">
        <v>1.28E-10</v>
      </c>
      <c r="E418">
        <v>7.4200000000000001E-5</v>
      </c>
      <c r="F418">
        <v>0.10299999999999999</v>
      </c>
      <c r="G418">
        <v>0.79400000000000004</v>
      </c>
      <c r="H418">
        <v>0.102942042</v>
      </c>
      <c r="I418">
        <v>7.4200000000000001E-5</v>
      </c>
      <c r="J418" s="1">
        <v>1.28E-10</v>
      </c>
      <c r="K418">
        <v>0</v>
      </c>
      <c r="L418">
        <v>0</v>
      </c>
      <c r="M418">
        <v>0</v>
      </c>
      <c r="N418">
        <v>0</v>
      </c>
      <c r="O418">
        <v>0</v>
      </c>
      <c r="P418">
        <v>0</v>
      </c>
    </row>
    <row r="419" spans="1:51" x14ac:dyDescent="0.2">
      <c r="B419" s="1">
        <v>5.8400000000000001E-37</v>
      </c>
      <c r="C419" s="1">
        <v>2.1499999999999999E-25</v>
      </c>
      <c r="D419" s="1">
        <v>4.2099999999999999E-16</v>
      </c>
      <c r="E419" s="1">
        <v>4.4999999999999998E-9</v>
      </c>
      <c r="F419">
        <v>2.81E-4</v>
      </c>
      <c r="G419">
        <v>0.125</v>
      </c>
      <c r="H419">
        <v>0.75</v>
      </c>
      <c r="I419">
        <v>0.124855101</v>
      </c>
      <c r="J419">
        <v>2.81265E-4</v>
      </c>
      <c r="K419" s="1">
        <v>4.4999999999999998E-9</v>
      </c>
      <c r="L419">
        <v>0</v>
      </c>
      <c r="M419">
        <v>0</v>
      </c>
      <c r="N419">
        <v>0</v>
      </c>
      <c r="O419">
        <v>0</v>
      </c>
      <c r="P419">
        <v>0</v>
      </c>
    </row>
    <row r="420" spans="1:51" x14ac:dyDescent="0.2">
      <c r="B420" s="1">
        <v>4.98E-43</v>
      </c>
      <c r="C420" s="1">
        <v>2.2199999999999998E-31</v>
      </c>
      <c r="D420" s="1">
        <v>1.21E-21</v>
      </c>
      <c r="E420" s="1">
        <v>8.0499999999999998E-14</v>
      </c>
      <c r="F420" s="1">
        <v>6.8299999999999996E-8</v>
      </c>
      <c r="G420">
        <v>7.8399999999999997E-4</v>
      </c>
      <c r="H420">
        <v>0.14499999999999999</v>
      </c>
      <c r="I420">
        <v>0.70799999999999996</v>
      </c>
      <c r="J420">
        <v>0.145168358</v>
      </c>
      <c r="K420">
        <v>7.8375799999999996E-4</v>
      </c>
      <c r="L420" s="1">
        <v>6.8299999999999996E-8</v>
      </c>
      <c r="M420" s="1">
        <v>8.0499999999999998E-14</v>
      </c>
      <c r="N420">
        <v>0</v>
      </c>
      <c r="O420">
        <v>0</v>
      </c>
      <c r="P420">
        <v>0</v>
      </c>
    </row>
    <row r="421" spans="1:51" x14ac:dyDescent="0.2">
      <c r="B421" s="1">
        <v>1.5299999999999999E-48</v>
      </c>
      <c r="C421" s="1">
        <v>5.7200000000000001E-37</v>
      </c>
      <c r="D421" s="1">
        <v>4.9599999999999999E-27</v>
      </c>
      <c r="E421" s="1">
        <v>1.01E-18</v>
      </c>
      <c r="F421" s="1">
        <v>4.8599999999999999E-12</v>
      </c>
      <c r="G421">
        <v>5.7299999999999996E-7</v>
      </c>
      <c r="H421">
        <v>1.7600000000000001E-3</v>
      </c>
      <c r="I421">
        <v>0.16400000000000001</v>
      </c>
      <c r="J421">
        <v>0.66900000000000004</v>
      </c>
      <c r="K421">
        <v>0.163535451</v>
      </c>
      <c r="L421">
        <v>1.7562719999999999E-3</v>
      </c>
      <c r="M421">
        <v>5.7299999999999996E-7</v>
      </c>
      <c r="N421" s="1">
        <v>4.8599999999999999E-12</v>
      </c>
      <c r="O421">
        <v>0</v>
      </c>
      <c r="P421">
        <v>0</v>
      </c>
    </row>
    <row r="422" spans="1:51" x14ac:dyDescent="0.2">
      <c r="B422" s="1">
        <v>1.5300000000000001E-53</v>
      </c>
      <c r="C422" s="1">
        <v>3.8400000000000003E-42</v>
      </c>
      <c r="D422" s="1">
        <v>3.7300000000000001E-32</v>
      </c>
      <c r="E422" s="1">
        <v>1.4199999999999999E-23</v>
      </c>
      <c r="F422" s="1">
        <v>2.1199999999999999E-16</v>
      </c>
      <c r="G422" s="1">
        <v>1.27E-10</v>
      </c>
      <c r="H422">
        <v>3.1300000000000001E-6</v>
      </c>
      <c r="I422">
        <v>3.3600000000000001E-3</v>
      </c>
      <c r="J422">
        <v>0.18</v>
      </c>
      <c r="K422">
        <v>0.63400000000000001</v>
      </c>
      <c r="L422">
        <v>0.179774235</v>
      </c>
      <c r="M422">
        <v>3.3563550000000001E-3</v>
      </c>
      <c r="N422">
        <v>3.1300000000000001E-6</v>
      </c>
      <c r="O422" s="1">
        <v>1.27E-10</v>
      </c>
      <c r="P422">
        <v>0</v>
      </c>
    </row>
    <row r="423" spans="1:51" x14ac:dyDescent="0.2">
      <c r="B423" s="1">
        <v>4.4499999999999998E-58</v>
      </c>
      <c r="C423" s="1">
        <v>6.5200000000000004E-47</v>
      </c>
      <c r="D423" s="1">
        <v>5.6400000000000002E-37</v>
      </c>
      <c r="E423" s="1">
        <v>2.8799999999999998E-28</v>
      </c>
      <c r="F423" s="1">
        <v>8.7800000000000005E-21</v>
      </c>
      <c r="G423" s="1">
        <v>1.6000000000000001E-14</v>
      </c>
      <c r="H423" s="1">
        <v>1.7800000000000001E-9</v>
      </c>
      <c r="I423">
        <v>1.24E-5</v>
      </c>
      <c r="J423">
        <v>5.6899999999999997E-3</v>
      </c>
      <c r="K423">
        <v>0.19400000000000001</v>
      </c>
      <c r="L423">
        <v>0.60093454000000002</v>
      </c>
      <c r="M423">
        <v>0.19382756100000001</v>
      </c>
      <c r="N423">
        <v>5.6927599999999998E-3</v>
      </c>
      <c r="O423">
        <v>1.24E-5</v>
      </c>
      <c r="P423" s="1">
        <v>1.7800000000000001E-9</v>
      </c>
    </row>
    <row r="424" spans="1:51" x14ac:dyDescent="0.2">
      <c r="B424" s="1">
        <v>3.3199999999999998E-62</v>
      </c>
      <c r="C424" s="1">
        <v>2.6499999999999999E-51</v>
      </c>
      <c r="D424" s="1">
        <v>1.75E-41</v>
      </c>
      <c r="E424" s="1">
        <v>9.6399999999999999E-33</v>
      </c>
      <c r="F424" s="1">
        <v>4.4300000000000003E-25</v>
      </c>
      <c r="G424" s="1">
        <v>1.71E-18</v>
      </c>
      <c r="H424" s="1">
        <v>5.5700000000000005E-13</v>
      </c>
      <c r="I424" s="1">
        <v>1.5600000000000001E-8</v>
      </c>
      <c r="J424">
        <v>3.8600000000000003E-5</v>
      </c>
      <c r="K424">
        <v>8.8100000000000001E-3</v>
      </c>
      <c r="L424">
        <v>0.20599999999999999</v>
      </c>
      <c r="M424">
        <v>0.57083187300000005</v>
      </c>
      <c r="N424">
        <v>0.205734376</v>
      </c>
      <c r="O424">
        <v>8.8111119999999994E-3</v>
      </c>
      <c r="P424">
        <v>3.8600000000000003E-5</v>
      </c>
    </row>
    <row r="425" spans="1:51" x14ac:dyDescent="0.2">
      <c r="B425" s="1">
        <v>5.7299999999999998E-66</v>
      </c>
      <c r="C425" s="1">
        <v>2.39E-55</v>
      </c>
      <c r="D425" s="1">
        <v>1.1E-45</v>
      </c>
      <c r="E425" s="1">
        <v>5.5699999999999996E-37</v>
      </c>
      <c r="F425" s="1">
        <v>3.13E-29</v>
      </c>
      <c r="G425" s="1">
        <v>1.95E-22</v>
      </c>
      <c r="H425" s="1">
        <v>1.3599999999999999E-16</v>
      </c>
      <c r="I425" s="1">
        <v>1.0599999999999999E-11</v>
      </c>
      <c r="J425">
        <v>9.5000000000000004E-8</v>
      </c>
      <c r="K425">
        <v>9.9300000000000001E-5</v>
      </c>
      <c r="L425">
        <v>1.2699999999999999E-2</v>
      </c>
      <c r="M425">
        <v>0.215603453</v>
      </c>
      <c r="N425">
        <v>0.54320473700000005</v>
      </c>
      <c r="O425">
        <v>0.215603453</v>
      </c>
      <c r="P425">
        <v>1.2794178E-2</v>
      </c>
    </row>
    <row r="426" spans="1:51" x14ac:dyDescent="0.2">
      <c r="B426" s="1">
        <v>2.08E-69</v>
      </c>
      <c r="C426" s="1">
        <v>4.4700000000000001E-59</v>
      </c>
      <c r="D426" s="1">
        <v>1.3400000000000001E-49</v>
      </c>
      <c r="E426" s="1">
        <v>5.6499999999999999E-41</v>
      </c>
      <c r="F426" s="1">
        <v>3.3300000000000002E-33</v>
      </c>
      <c r="G426" s="1">
        <v>2.7600000000000002E-26</v>
      </c>
      <c r="H426" s="1">
        <v>3.2199999999999998E-20</v>
      </c>
      <c r="I426" s="1">
        <v>5.34E-15</v>
      </c>
      <c r="J426" s="1">
        <v>1.26E-10</v>
      </c>
      <c r="K426">
        <v>4.3300000000000003E-7</v>
      </c>
      <c r="L426">
        <v>2.2000000000000001E-4</v>
      </c>
      <c r="M426">
        <v>1.7275672999999998E-2</v>
      </c>
      <c r="N426">
        <v>0.22358935199999999</v>
      </c>
      <c r="O426">
        <v>0.51782865899999997</v>
      </c>
      <c r="P426">
        <v>0.24108567</v>
      </c>
    </row>
    <row r="427" spans="1:51" x14ac:dyDescent="0.2">
      <c r="B427" s="1">
        <v>1.46E-72</v>
      </c>
      <c r="C427" s="1">
        <v>1.6199999999999999E-62</v>
      </c>
      <c r="D427" s="1">
        <v>3.0699999999999999E-53</v>
      </c>
      <c r="E427" s="1">
        <v>9.9400000000000004E-45</v>
      </c>
      <c r="F427" s="1">
        <v>5.5200000000000002E-37</v>
      </c>
      <c r="G427" s="1">
        <v>5.26E-30</v>
      </c>
      <c r="H427" s="1">
        <v>8.6300000000000002E-24</v>
      </c>
      <c r="I427" s="1">
        <v>2.4400000000000001E-18</v>
      </c>
      <c r="J427" s="1">
        <v>1.1999999999999999E-13</v>
      </c>
      <c r="K427" s="1">
        <v>1.03E-9</v>
      </c>
      <c r="L427">
        <v>1.57E-6</v>
      </c>
      <c r="M427">
        <v>4.33888E-4</v>
      </c>
      <c r="N427">
        <v>2.2448549000000002E-2</v>
      </c>
      <c r="O427">
        <v>0.229871987</v>
      </c>
      <c r="P427">
        <v>0.74724400199999996</v>
      </c>
    </row>
    <row r="428" spans="1:51" s="5" customFormat="1" x14ac:dyDescent="0.2">
      <c r="A428" s="4"/>
      <c r="B428" s="5" t="s">
        <v>55</v>
      </c>
    </row>
    <row r="429" spans="1:51" x14ac:dyDescent="0.2">
      <c r="B429">
        <v>50</v>
      </c>
    </row>
    <row r="430" spans="1:51" s="5" customFormat="1" x14ac:dyDescent="0.2">
      <c r="A430" s="4"/>
      <c r="B430" s="5" t="s">
        <v>56</v>
      </c>
    </row>
    <row r="431" spans="1:51" x14ac:dyDescent="0.2">
      <c r="B431">
        <v>356.30169999999998</v>
      </c>
      <c r="C431">
        <v>191.3244</v>
      </c>
      <c r="D431">
        <v>175.99860000000001</v>
      </c>
      <c r="E431">
        <v>272.32119999999998</v>
      </c>
      <c r="F431">
        <v>300.42899999999997</v>
      </c>
      <c r="G431">
        <v>379.95339999999999</v>
      </c>
      <c r="H431">
        <v>1060.6808000000001</v>
      </c>
      <c r="I431">
        <v>1871.7529999999999</v>
      </c>
      <c r="J431">
        <v>3406.3110000000001</v>
      </c>
      <c r="K431">
        <v>8008.7790000000005</v>
      </c>
      <c r="L431">
        <v>14866.69</v>
      </c>
      <c r="M431">
        <v>28191.33</v>
      </c>
      <c r="N431">
        <v>47829.85</v>
      </c>
      <c r="O431">
        <v>75761.34</v>
      </c>
      <c r="P431">
        <v>118991.21</v>
      </c>
      <c r="Q431">
        <v>160278.74</v>
      </c>
      <c r="R431">
        <v>187798.99</v>
      </c>
      <c r="S431">
        <v>195005.81</v>
      </c>
      <c r="T431">
        <v>161925.57</v>
      </c>
      <c r="U431">
        <v>120952.47</v>
      </c>
      <c r="V431">
        <v>81832.509999999995</v>
      </c>
      <c r="W431">
        <v>58525.5</v>
      </c>
      <c r="X431">
        <v>48529.8</v>
      </c>
      <c r="Y431">
        <v>53112.68</v>
      </c>
      <c r="Z431">
        <v>63932.6</v>
      </c>
      <c r="AA431">
        <v>85089.87</v>
      </c>
      <c r="AB431">
        <v>99836.23</v>
      </c>
      <c r="AC431">
        <v>108665.82</v>
      </c>
      <c r="AD431">
        <v>106007.88</v>
      </c>
      <c r="AE431">
        <v>95931.45</v>
      </c>
      <c r="AF431">
        <v>84187.29</v>
      </c>
      <c r="AG431">
        <v>68509.41</v>
      </c>
      <c r="AH431">
        <v>54431.39</v>
      </c>
      <c r="AI431">
        <v>41751.01</v>
      </c>
      <c r="AJ431">
        <v>29627.829000000002</v>
      </c>
      <c r="AK431">
        <v>23569.507000000001</v>
      </c>
      <c r="AL431">
        <v>16344.513000000001</v>
      </c>
      <c r="AM431">
        <v>12779.3747</v>
      </c>
      <c r="AN431">
        <v>8947.8269</v>
      </c>
      <c r="AO431">
        <v>6733.8239000000003</v>
      </c>
      <c r="AP431">
        <v>5031.3190000000004</v>
      </c>
      <c r="AQ431">
        <v>3361.0409</v>
      </c>
      <c r="AR431">
        <v>2788.0421000000001</v>
      </c>
      <c r="AS431">
        <v>1906.3801000000001</v>
      </c>
      <c r="AT431">
        <v>1438.2577000000001</v>
      </c>
      <c r="AU431">
        <v>870.67470000000003</v>
      </c>
      <c r="AV431">
        <v>733.15530000000001</v>
      </c>
      <c r="AW431">
        <v>561.25170000000003</v>
      </c>
      <c r="AX431">
        <v>392.63940000000002</v>
      </c>
      <c r="AY431">
        <v>298.4975</v>
      </c>
    </row>
    <row r="432" spans="1:51" s="5" customFormat="1" x14ac:dyDescent="0.2">
      <c r="A432" s="4"/>
      <c r="B432" s="5" t="s">
        <v>57</v>
      </c>
    </row>
    <row r="433" spans="1:26" x14ac:dyDescent="0.2">
      <c r="B433">
        <v>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row>
    <row r="434" spans="1:26" x14ac:dyDescent="0.2">
      <c r="B434">
        <v>0.99</v>
      </c>
      <c r="C434">
        <v>9.4900000000000002E-3</v>
      </c>
      <c r="D434">
        <v>2.2200000000000001E-5</v>
      </c>
      <c r="E434">
        <v>2.2200000000000001E-5</v>
      </c>
      <c r="F434">
        <v>3.4400000000000001E-7</v>
      </c>
      <c r="G434" s="1">
        <v>8.8900000000000005E-9</v>
      </c>
      <c r="H434" s="1">
        <v>6.4199999999999995E-10</v>
      </c>
      <c r="I434" s="1">
        <v>3.83E-11</v>
      </c>
      <c r="J434" s="1">
        <v>1.8899999999999998E-12</v>
      </c>
      <c r="K434" s="1">
        <v>7.6700000000000004E-14</v>
      </c>
      <c r="L434" s="1">
        <v>2.55E-15</v>
      </c>
      <c r="M434" s="1">
        <v>1.11E-16</v>
      </c>
      <c r="N434">
        <v>0</v>
      </c>
      <c r="O434">
        <v>0</v>
      </c>
      <c r="P434">
        <v>0</v>
      </c>
      <c r="Q434">
        <v>0</v>
      </c>
      <c r="R434">
        <v>0</v>
      </c>
      <c r="S434">
        <v>0</v>
      </c>
      <c r="T434">
        <v>0</v>
      </c>
      <c r="U434">
        <v>0</v>
      </c>
      <c r="V434">
        <v>0</v>
      </c>
      <c r="W434">
        <v>0</v>
      </c>
      <c r="X434">
        <v>0</v>
      </c>
      <c r="Y434">
        <v>0</v>
      </c>
      <c r="Z434">
        <v>0</v>
      </c>
    </row>
    <row r="435" spans="1:26" x14ac:dyDescent="0.2">
      <c r="B435">
        <v>0.18</v>
      </c>
      <c r="C435">
        <v>0.23400000000000001</v>
      </c>
      <c r="D435">
        <v>0.27100000000000002</v>
      </c>
      <c r="E435">
        <v>0.19600000000000001</v>
      </c>
      <c r="F435">
        <v>7.46E-2</v>
      </c>
      <c r="G435">
        <v>2.41E-2</v>
      </c>
      <c r="H435">
        <v>1.1827654E-2</v>
      </c>
      <c r="I435">
        <v>5.1483179999999998E-3</v>
      </c>
      <c r="J435">
        <v>1.985807E-3</v>
      </c>
      <c r="K435">
        <v>6.7874700000000005E-4</v>
      </c>
      <c r="L435">
        <v>2.0557600000000001E-4</v>
      </c>
      <c r="M435">
        <v>5.52E-5</v>
      </c>
      <c r="N435">
        <v>1.31E-5</v>
      </c>
      <c r="O435">
        <v>2.7599999999999998E-6</v>
      </c>
      <c r="P435">
        <v>5.1600000000000001E-7</v>
      </c>
      <c r="Q435" s="1">
        <v>9.4500000000000006E-8</v>
      </c>
      <c r="R435" s="1">
        <v>5.14E-9</v>
      </c>
      <c r="S435" s="1">
        <v>6.6399999999999998E-11</v>
      </c>
      <c r="T435" s="1">
        <v>5.3199999999999995E-13</v>
      </c>
      <c r="U435" s="1">
        <v>2.6599999999999998E-15</v>
      </c>
      <c r="V435">
        <v>0</v>
      </c>
      <c r="W435">
        <v>0</v>
      </c>
      <c r="X435">
        <v>0</v>
      </c>
      <c r="Y435">
        <v>0</v>
      </c>
      <c r="Z435">
        <v>0</v>
      </c>
    </row>
    <row r="436" spans="1:26" x14ac:dyDescent="0.2">
      <c r="B436">
        <v>1.66E-3</v>
      </c>
      <c r="C436">
        <v>9.1299999999999992E-3</v>
      </c>
      <c r="D436">
        <v>3.7699999999999997E-2</v>
      </c>
      <c r="E436">
        <v>0.105</v>
      </c>
      <c r="F436">
        <v>0.14000000000000001</v>
      </c>
      <c r="G436">
        <v>0.11799999999999999</v>
      </c>
      <c r="H436">
        <v>0.127</v>
      </c>
      <c r="I436">
        <v>0.123</v>
      </c>
      <c r="J436">
        <v>0.108</v>
      </c>
      <c r="K436">
        <v>8.5342971000000004E-2</v>
      </c>
      <c r="L436">
        <v>6.1163852999999997E-2</v>
      </c>
      <c r="M436">
        <v>3.9625368000000001E-2</v>
      </c>
      <c r="N436">
        <v>2.3206067E-2</v>
      </c>
      <c r="O436">
        <v>1.2285068E-2</v>
      </c>
      <c r="P436">
        <v>5.8789389999999997E-3</v>
      </c>
      <c r="Q436">
        <v>3.1615749999999998E-3</v>
      </c>
      <c r="R436">
        <v>7.99915E-4</v>
      </c>
      <c r="S436">
        <v>7.7899999999999996E-5</v>
      </c>
      <c r="T436">
        <v>5.1000000000000003E-6</v>
      </c>
      <c r="U436">
        <v>2.2399999999999999E-7</v>
      </c>
      <c r="V436" s="1">
        <v>6.6100000000000001E-9</v>
      </c>
      <c r="W436" s="1">
        <v>1.3100000000000001E-10</v>
      </c>
      <c r="X436" s="1">
        <v>1.7300000000000001E-12</v>
      </c>
      <c r="Y436" s="1">
        <v>1.5299999999999999E-14</v>
      </c>
      <c r="Z436">
        <v>0</v>
      </c>
    </row>
    <row r="437" spans="1:26" x14ac:dyDescent="0.2">
      <c r="B437">
        <v>2.2299999999999998E-6</v>
      </c>
      <c r="C437">
        <v>3.4499999999999998E-5</v>
      </c>
      <c r="D437">
        <v>3.8200000000000002E-4</v>
      </c>
      <c r="E437">
        <v>2.8900000000000002E-3</v>
      </c>
      <c r="F437">
        <v>9.0100000000000006E-3</v>
      </c>
      <c r="G437">
        <v>1.4200000000000001E-2</v>
      </c>
      <c r="H437">
        <v>2.58E-2</v>
      </c>
      <c r="I437">
        <v>4.2700000000000002E-2</v>
      </c>
      <c r="J437">
        <v>6.4100000000000004E-2</v>
      </c>
      <c r="K437">
        <v>8.7300000000000003E-2</v>
      </c>
      <c r="L437">
        <v>0.107985505</v>
      </c>
      <c r="M437">
        <v>0.121217889</v>
      </c>
      <c r="N437">
        <v>0.123525185</v>
      </c>
      <c r="O437">
        <v>0.114269917</v>
      </c>
      <c r="P437">
        <v>9.5961196999999998E-2</v>
      </c>
      <c r="Q437">
        <v>0.101110882</v>
      </c>
      <c r="R437">
        <v>6.4927078999999999E-2</v>
      </c>
      <c r="S437">
        <v>1.9725952000000001E-2</v>
      </c>
      <c r="T437">
        <v>4.1035680000000001E-3</v>
      </c>
      <c r="U437">
        <v>5.8414899999999995E-4</v>
      </c>
      <c r="V437">
        <v>5.6900000000000001E-5</v>
      </c>
      <c r="W437">
        <v>3.7799999999999998E-6</v>
      </c>
      <c r="X437">
        <v>1.72E-7</v>
      </c>
      <c r="Y437" s="1">
        <v>5.3199999999999998E-9</v>
      </c>
      <c r="Z437" s="1">
        <v>1.1399999999999999E-10</v>
      </c>
    </row>
    <row r="438" spans="1:26" x14ac:dyDescent="0.2">
      <c r="B438" s="1">
        <v>2.7100000000000001E-8</v>
      </c>
      <c r="C438">
        <v>5.2200000000000004E-7</v>
      </c>
      <c r="D438">
        <v>7.6499999999999996E-6</v>
      </c>
      <c r="E438">
        <v>8.2000000000000001E-5</v>
      </c>
      <c r="F438">
        <v>3.57E-4</v>
      </c>
      <c r="G438">
        <v>7.36E-4</v>
      </c>
      <c r="H438">
        <v>1.72E-3</v>
      </c>
      <c r="I438">
        <v>3.7299999999999998E-3</v>
      </c>
      <c r="J438">
        <v>7.4700000000000001E-3</v>
      </c>
      <c r="K438">
        <v>1.38E-2</v>
      </c>
      <c r="L438">
        <v>2.3599999999999999E-2</v>
      </c>
      <c r="M438">
        <v>3.7274810999999998E-2</v>
      </c>
      <c r="N438">
        <v>5.4378942999999999E-2</v>
      </c>
      <c r="O438">
        <v>7.3305192000000005E-2</v>
      </c>
      <c r="P438">
        <v>9.1312009999999999E-2</v>
      </c>
      <c r="Q438">
        <v>0.160683414</v>
      </c>
      <c r="R438">
        <v>0.21765195200000001</v>
      </c>
      <c r="S438">
        <v>0.16675665200000001</v>
      </c>
      <c r="T438">
        <v>9.3721299999999994E-2</v>
      </c>
      <c r="U438">
        <v>3.8633431000000003E-2</v>
      </c>
      <c r="V438">
        <v>1.1677831E-2</v>
      </c>
      <c r="W438">
        <v>2.5876879999999999E-3</v>
      </c>
      <c r="X438">
        <v>4.2021099999999998E-4</v>
      </c>
      <c r="Y438">
        <v>5.0000000000000002E-5</v>
      </c>
      <c r="Z438">
        <v>4.6500000000000004E-6</v>
      </c>
    </row>
    <row r="439" spans="1:26" x14ac:dyDescent="0.2">
      <c r="B439" s="1">
        <v>8.2800000000000004E-10</v>
      </c>
      <c r="C439" s="1">
        <v>1.7500000000000001E-8</v>
      </c>
      <c r="D439">
        <v>2.9200000000000002E-7</v>
      </c>
      <c r="E439">
        <v>3.7299999999999999E-6</v>
      </c>
      <c r="F439">
        <v>1.9300000000000002E-5</v>
      </c>
      <c r="G439">
        <v>4.5899999999999998E-5</v>
      </c>
      <c r="H439">
        <v>1.2300000000000001E-4</v>
      </c>
      <c r="I439">
        <v>3.1E-4</v>
      </c>
      <c r="J439">
        <v>7.2800000000000002E-4</v>
      </c>
      <c r="K439">
        <v>1.6000000000000001E-3</v>
      </c>
      <c r="L439">
        <v>3.2699999999999999E-3</v>
      </c>
      <c r="M439">
        <v>6.2700000000000004E-3</v>
      </c>
      <c r="N439">
        <v>1.122592E-2</v>
      </c>
      <c r="O439">
        <v>1.8785278999999998E-2</v>
      </c>
      <c r="P439">
        <v>2.9377785E-2</v>
      </c>
      <c r="Q439">
        <v>7.0216606000000001E-2</v>
      </c>
      <c r="R439">
        <v>0.14928418600000001</v>
      </c>
      <c r="S439">
        <v>0.19759977500000001</v>
      </c>
      <c r="T439">
        <v>0.20043524800000001</v>
      </c>
      <c r="U439">
        <v>0.15580370900000001</v>
      </c>
      <c r="V439">
        <v>9.2806707000000002E-2</v>
      </c>
      <c r="W439">
        <v>4.2358646999999999E-2</v>
      </c>
      <c r="X439">
        <v>1.4811937000000001E-2</v>
      </c>
      <c r="Y439">
        <v>3.9675190000000001E-3</v>
      </c>
      <c r="Z439">
        <v>9.5866199999999999E-4</v>
      </c>
    </row>
    <row r="440" spans="1:26" x14ac:dyDescent="0.2">
      <c r="B440" s="1">
        <v>5.2999999999999998E-11</v>
      </c>
      <c r="C440" s="1">
        <v>1.1599999999999999E-9</v>
      </c>
      <c r="D440" s="1">
        <v>2.0599999999999999E-8</v>
      </c>
      <c r="E440">
        <v>2.8799999999999998E-7</v>
      </c>
      <c r="F440">
        <v>1.64E-6</v>
      </c>
      <c r="G440">
        <v>4.2400000000000001E-6</v>
      </c>
      <c r="H440">
        <v>1.2300000000000001E-5</v>
      </c>
      <c r="I440">
        <v>3.3800000000000002E-5</v>
      </c>
      <c r="J440">
        <v>8.7100000000000003E-5</v>
      </c>
      <c r="K440">
        <v>2.12E-4</v>
      </c>
      <c r="L440">
        <v>4.8500000000000003E-4</v>
      </c>
      <c r="M440">
        <v>1.0399999999999999E-3</v>
      </c>
      <c r="N440">
        <v>2.1199999999999999E-3</v>
      </c>
      <c r="O440">
        <v>4.0525709999999996E-3</v>
      </c>
      <c r="P440">
        <v>7.2959449999999999E-3</v>
      </c>
      <c r="Q440">
        <v>2.1165228000000001E-2</v>
      </c>
      <c r="R440">
        <v>6.0018578000000003E-2</v>
      </c>
      <c r="S440">
        <v>0.112301599</v>
      </c>
      <c r="T440">
        <v>0.16588472900000001</v>
      </c>
      <c r="U440">
        <v>0.193449022</v>
      </c>
      <c r="V440">
        <v>0.17810416500000001</v>
      </c>
      <c r="W440">
        <v>0.12945679500000001</v>
      </c>
      <c r="X440">
        <v>7.4285303999999996E-2</v>
      </c>
      <c r="Y440">
        <v>3.3649677000000003E-2</v>
      </c>
      <c r="Z440">
        <v>1.6336399000000001E-2</v>
      </c>
    </row>
    <row r="441" spans="1:26" x14ac:dyDescent="0.2">
      <c r="B441" s="1">
        <v>1.1100000000000001E-11</v>
      </c>
      <c r="C441" s="1">
        <v>2.24E-10</v>
      </c>
      <c r="D441" s="1">
        <v>3.8099999999999999E-9</v>
      </c>
      <c r="E441" s="1">
        <v>5.2399999999999999E-8</v>
      </c>
      <c r="F441">
        <v>2.9900000000000002E-7</v>
      </c>
      <c r="G441">
        <v>7.8199999999999999E-7</v>
      </c>
      <c r="H441">
        <v>2.3199999999999998E-6</v>
      </c>
      <c r="I441">
        <v>6.5300000000000002E-6</v>
      </c>
      <c r="J441">
        <v>1.7399999999999999E-5</v>
      </c>
      <c r="K441">
        <v>4.3999999999999999E-5</v>
      </c>
      <c r="L441">
        <v>1.06E-4</v>
      </c>
      <c r="M441">
        <v>2.4000000000000001E-4</v>
      </c>
      <c r="N441">
        <v>5.1699999999999999E-4</v>
      </c>
      <c r="O441">
        <v>1.058055E-3</v>
      </c>
      <c r="P441">
        <v>2.0514980000000001E-3</v>
      </c>
      <c r="Q441">
        <v>6.6261050000000002E-3</v>
      </c>
      <c r="R441">
        <v>2.2217206E-2</v>
      </c>
      <c r="S441">
        <v>5.1214137999999999E-2</v>
      </c>
      <c r="T441">
        <v>9.5720020000000003E-2</v>
      </c>
      <c r="U441">
        <v>0.145060566</v>
      </c>
      <c r="V441">
        <v>0.17825592800000001</v>
      </c>
      <c r="W441">
        <v>0.177620793</v>
      </c>
      <c r="X441">
        <v>0.14351546900000001</v>
      </c>
      <c r="Y441">
        <v>9.4026716999999996E-2</v>
      </c>
      <c r="Z441">
        <v>8.1699130999999994E-2</v>
      </c>
    </row>
    <row r="442" spans="1:26" x14ac:dyDescent="0.2">
      <c r="B442" s="1">
        <v>1.41E-11</v>
      </c>
      <c r="C442" s="1">
        <v>2.1999999999999999E-10</v>
      </c>
      <c r="D442" s="1">
        <v>3.0300000000000001E-9</v>
      </c>
      <c r="E442" s="1">
        <v>3.4900000000000001E-8</v>
      </c>
      <c r="F442">
        <v>1.7599999999999999E-7</v>
      </c>
      <c r="G442">
        <v>4.27E-7</v>
      </c>
      <c r="H442">
        <v>1.1999999999999999E-6</v>
      </c>
      <c r="I442">
        <v>3.1999999999999999E-6</v>
      </c>
      <c r="J442">
        <v>8.1899999999999995E-6</v>
      </c>
      <c r="K442">
        <v>2.0000000000000002E-5</v>
      </c>
      <c r="L442">
        <v>4.6699999999999997E-5</v>
      </c>
      <c r="M442">
        <v>1.0399999999999999E-4</v>
      </c>
      <c r="N442">
        <v>2.22E-4</v>
      </c>
      <c r="O442">
        <v>4.529E-4</v>
      </c>
      <c r="P442">
        <v>8.8199000000000003E-4</v>
      </c>
      <c r="Q442">
        <v>2.8999360000000001E-3</v>
      </c>
      <c r="R442">
        <v>1.0186588E-2</v>
      </c>
      <c r="S442">
        <v>2.5417433999999999E-2</v>
      </c>
      <c r="T442">
        <v>5.2999644999999998E-2</v>
      </c>
      <c r="U442">
        <v>9.2356586000000004E-2</v>
      </c>
      <c r="V442">
        <v>0.13450183900000001</v>
      </c>
      <c r="W442">
        <v>0.16370506700000001</v>
      </c>
      <c r="X442">
        <v>0.16652285</v>
      </c>
      <c r="Y442">
        <v>0.14156755500000001</v>
      </c>
      <c r="Z442">
        <v>0.20810120200000001</v>
      </c>
    </row>
    <row r="443" spans="1:26" x14ac:dyDescent="0.2">
      <c r="B443" s="1">
        <v>2.4299999999999999E-11</v>
      </c>
      <c r="C443" s="1">
        <v>3.0199999999999999E-10</v>
      </c>
      <c r="D443" s="1">
        <v>3.4299999999999999E-9</v>
      </c>
      <c r="E443" s="1">
        <v>3.33E-8</v>
      </c>
      <c r="F443">
        <v>1.49E-7</v>
      </c>
      <c r="G443">
        <v>3.34E-7</v>
      </c>
      <c r="H443">
        <v>8.8100000000000001E-7</v>
      </c>
      <c r="I443">
        <v>2.2299999999999998E-6</v>
      </c>
      <c r="J443">
        <v>5.4299999999999997E-6</v>
      </c>
      <c r="K443">
        <v>1.27E-5</v>
      </c>
      <c r="L443">
        <v>2.8600000000000001E-5</v>
      </c>
      <c r="M443">
        <v>6.1799999999999998E-5</v>
      </c>
      <c r="N443">
        <v>1.2799999999999999E-4</v>
      </c>
      <c r="O443">
        <v>2.5700000000000001E-4</v>
      </c>
      <c r="P443">
        <v>4.9299999999999995E-4</v>
      </c>
      <c r="Q443">
        <v>1.6072390000000001E-3</v>
      </c>
      <c r="R443">
        <v>5.6727959999999999E-3</v>
      </c>
      <c r="S443">
        <v>1.4542307000000001E-2</v>
      </c>
      <c r="T443">
        <v>3.1884033999999999E-2</v>
      </c>
      <c r="U443">
        <v>5.9789887E-2</v>
      </c>
      <c r="V443">
        <v>9.5897088000000005E-2</v>
      </c>
      <c r="W443">
        <v>0.131556698</v>
      </c>
      <c r="X443">
        <v>0.15436714100000001</v>
      </c>
      <c r="Y443">
        <v>0.154929241</v>
      </c>
      <c r="Z443">
        <v>0.348763235</v>
      </c>
    </row>
    <row r="444" spans="1:26" x14ac:dyDescent="0.2">
      <c r="B444" s="1">
        <v>5.09E-11</v>
      </c>
      <c r="C444" s="1">
        <v>5.1199999999999999E-10</v>
      </c>
      <c r="D444" s="1">
        <v>4.8699999999999999E-9</v>
      </c>
      <c r="E444" s="1">
        <v>4.0299999999999997E-8</v>
      </c>
      <c r="F444">
        <v>1.61E-7</v>
      </c>
      <c r="G444">
        <v>3.3500000000000002E-7</v>
      </c>
      <c r="H444">
        <v>8.3099999999999996E-7</v>
      </c>
      <c r="I444">
        <v>1.99E-6</v>
      </c>
      <c r="J444">
        <v>4.6E-6</v>
      </c>
      <c r="K444">
        <v>1.03E-5</v>
      </c>
      <c r="L444">
        <v>2.2200000000000001E-5</v>
      </c>
      <c r="M444">
        <v>4.6300000000000001E-5</v>
      </c>
      <c r="N444">
        <v>9.31E-5</v>
      </c>
      <c r="O444">
        <v>1.8100000000000001E-4</v>
      </c>
      <c r="P444">
        <v>3.4000000000000002E-4</v>
      </c>
      <c r="Q444">
        <v>1.0831390000000001E-3</v>
      </c>
      <c r="R444">
        <v>3.7533850000000001E-3</v>
      </c>
      <c r="S444">
        <v>9.5939839999999998E-3</v>
      </c>
      <c r="T444">
        <v>2.1360052000000001E-2</v>
      </c>
      <c r="U444">
        <v>4.1422900999999998E-2</v>
      </c>
      <c r="V444">
        <v>6.9971294000000003E-2</v>
      </c>
      <c r="W444">
        <v>0.102954544</v>
      </c>
      <c r="X444">
        <v>0.131953561</v>
      </c>
      <c r="Y444">
        <v>0.14731572600000001</v>
      </c>
      <c r="Z444">
        <v>0.46989056299999998</v>
      </c>
    </row>
    <row r="445" spans="1:26" x14ac:dyDescent="0.2">
      <c r="B445" s="1">
        <v>1.1800000000000001E-10</v>
      </c>
      <c r="C445" s="1">
        <v>9.8199999999999992E-10</v>
      </c>
      <c r="D445" s="1">
        <v>7.9500000000000001E-9</v>
      </c>
      <c r="E445" s="1">
        <v>5.69E-8</v>
      </c>
      <c r="F445">
        <v>2.04E-7</v>
      </c>
      <c r="G445">
        <v>3.96E-7</v>
      </c>
      <c r="H445">
        <v>9.2800000000000005E-7</v>
      </c>
      <c r="I445">
        <v>2.1100000000000001E-6</v>
      </c>
      <c r="J445">
        <v>4.6399999999999996E-6</v>
      </c>
      <c r="K445">
        <v>9.9000000000000001E-6</v>
      </c>
      <c r="L445">
        <v>2.05E-5</v>
      </c>
      <c r="M445">
        <v>4.1100000000000003E-5</v>
      </c>
      <c r="N445">
        <v>7.9800000000000002E-5</v>
      </c>
      <c r="O445">
        <v>1.4999999999999999E-4</v>
      </c>
      <c r="P445">
        <v>2.7500000000000002E-4</v>
      </c>
      <c r="Q445">
        <v>8.5008000000000002E-4</v>
      </c>
      <c r="R445">
        <v>2.856071E-3</v>
      </c>
      <c r="S445">
        <v>7.1557239999999996E-3</v>
      </c>
      <c r="T445">
        <v>1.5846849999999999E-2</v>
      </c>
      <c r="U445">
        <v>3.1020045999999999E-2</v>
      </c>
      <c r="V445">
        <v>5.3673089E-2</v>
      </c>
      <c r="W445">
        <v>8.2089790999999995E-2</v>
      </c>
      <c r="X445">
        <v>0.110979571</v>
      </c>
      <c r="Y445">
        <v>0.132623461</v>
      </c>
      <c r="Z445">
        <v>0.56232035800000002</v>
      </c>
    </row>
    <row r="446" spans="1:26" x14ac:dyDescent="0.2">
      <c r="B446" s="1">
        <v>2.8899999999999998E-10</v>
      </c>
      <c r="C446" s="1">
        <v>2.0099999999999999E-9</v>
      </c>
      <c r="D446" s="1">
        <v>1.4100000000000001E-8</v>
      </c>
      <c r="E446" s="1">
        <v>8.8500000000000005E-8</v>
      </c>
      <c r="F446">
        <v>2.8799999999999998E-7</v>
      </c>
      <c r="G446">
        <v>5.2200000000000004E-7</v>
      </c>
      <c r="H446">
        <v>1.1599999999999999E-6</v>
      </c>
      <c r="I446">
        <v>2.5000000000000002E-6</v>
      </c>
      <c r="J446">
        <v>5.2599999999999996E-6</v>
      </c>
      <c r="K446">
        <v>1.0699999999999999E-5</v>
      </c>
      <c r="L446">
        <v>2.1299999999999999E-5</v>
      </c>
      <c r="M446">
        <v>4.1100000000000003E-5</v>
      </c>
      <c r="N446">
        <v>7.7200000000000006E-5</v>
      </c>
      <c r="O446">
        <v>1.4100000000000001E-4</v>
      </c>
      <c r="P446">
        <v>2.5000000000000001E-4</v>
      </c>
      <c r="Q446">
        <v>7.4830800000000005E-4</v>
      </c>
      <c r="R446">
        <v>2.4220539999999999E-3</v>
      </c>
      <c r="S446">
        <v>5.8915759999999999E-3</v>
      </c>
      <c r="T446">
        <v>1.2820811E-2</v>
      </c>
      <c r="U446">
        <v>2.4959709E-2</v>
      </c>
      <c r="V446">
        <v>4.3471721999999997E-2</v>
      </c>
      <c r="W446">
        <v>6.7736108000000003E-2</v>
      </c>
      <c r="X446">
        <v>9.4423906000000002E-2</v>
      </c>
      <c r="Y446">
        <v>0.11775888599999999</v>
      </c>
      <c r="Z446">
        <v>0.62921567300000003</v>
      </c>
    </row>
    <row r="447" spans="1:26" x14ac:dyDescent="0.2">
      <c r="B447" s="1">
        <v>2.3600000000000001E-10</v>
      </c>
      <c r="C447" s="1">
        <v>1.3600000000000001E-9</v>
      </c>
      <c r="D447" s="1">
        <v>8.2800000000000004E-9</v>
      </c>
      <c r="E447" s="1">
        <v>4.58E-8</v>
      </c>
      <c r="F447">
        <v>1.36E-7</v>
      </c>
      <c r="G447">
        <v>2.34E-7</v>
      </c>
      <c r="H447">
        <v>4.9699999999999996E-7</v>
      </c>
      <c r="I447">
        <v>1.0300000000000001E-6</v>
      </c>
      <c r="J447">
        <v>2.0899999999999999E-6</v>
      </c>
      <c r="K447">
        <v>4.1500000000000001E-6</v>
      </c>
      <c r="L447">
        <v>8.0199999999999994E-6</v>
      </c>
      <c r="M447">
        <v>1.52E-5</v>
      </c>
      <c r="N447">
        <v>2.8E-5</v>
      </c>
      <c r="O447">
        <v>5.0500000000000001E-5</v>
      </c>
      <c r="P447">
        <v>8.8900000000000006E-5</v>
      </c>
      <c r="Q447">
        <v>2.6535799999999999E-4</v>
      </c>
      <c r="R447">
        <v>8.6649100000000005E-4</v>
      </c>
      <c r="S447">
        <v>2.1640240000000001E-3</v>
      </c>
      <c r="T447">
        <v>4.9218930000000001E-3</v>
      </c>
      <c r="U447">
        <v>1.0194751E-2</v>
      </c>
      <c r="V447">
        <v>1.9230809000000001E-2</v>
      </c>
      <c r="W447">
        <v>3.3036712000000003E-2</v>
      </c>
      <c r="X447">
        <v>5.1686364999999998E-2</v>
      </c>
      <c r="Y447">
        <v>7.3643837000000004E-2</v>
      </c>
      <c r="Z447">
        <v>0.80379094399999995</v>
      </c>
    </row>
    <row r="448" spans="1:26" s="5" customFormat="1" x14ac:dyDescent="0.2">
      <c r="A448" s="4"/>
      <c r="B448" s="5" t="s">
        <v>58</v>
      </c>
    </row>
    <row r="449" spans="2:2" x14ac:dyDescent="0.2">
      <c r="B449">
        <v>1234567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A9B7-132B-F740-BA9F-8B5B09107F79}">
  <dimension ref="B2:B16"/>
  <sheetViews>
    <sheetView workbookViewId="0">
      <selection activeCell="B16" sqref="B16"/>
    </sheetView>
  </sheetViews>
  <sheetFormatPr baseColWidth="10" defaultRowHeight="16" x14ac:dyDescent="0.2"/>
  <sheetData>
    <row r="2" spans="2:2" x14ac:dyDescent="0.2">
      <c r="B2">
        <v>2023</v>
      </c>
    </row>
    <row r="3" spans="2:2" x14ac:dyDescent="0.2">
      <c r="B3" t="s">
        <v>89</v>
      </c>
    </row>
    <row r="4" spans="2:2" x14ac:dyDescent="0.2">
      <c r="B4" t="s">
        <v>90</v>
      </c>
    </row>
    <row r="5" spans="2:2" x14ac:dyDescent="0.2">
      <c r="B5">
        <v>48854</v>
      </c>
    </row>
    <row r="6" spans="2:2" x14ac:dyDescent="0.2">
      <c r="B6">
        <v>326636</v>
      </c>
    </row>
    <row r="7" spans="2:2" x14ac:dyDescent="0.2">
      <c r="B7">
        <v>1</v>
      </c>
    </row>
    <row r="8" spans="2:2" x14ac:dyDescent="0.2">
      <c r="B8">
        <v>15</v>
      </c>
    </row>
    <row r="9" spans="2:2" x14ac:dyDescent="0.2">
      <c r="B9">
        <v>20</v>
      </c>
    </row>
    <row r="10" spans="2:2" x14ac:dyDescent="0.2">
      <c r="B10">
        <v>80</v>
      </c>
    </row>
    <row r="11" spans="2:2" x14ac:dyDescent="0.2">
      <c r="B11">
        <v>3</v>
      </c>
    </row>
    <row r="12" spans="2:2" x14ac:dyDescent="0.2">
      <c r="B12">
        <v>579796.5</v>
      </c>
    </row>
    <row r="13" spans="2:2" x14ac:dyDescent="0.2">
      <c r="B13">
        <v>411552</v>
      </c>
    </row>
    <row r="14" spans="2:2" x14ac:dyDescent="0.2">
      <c r="B14">
        <v>319367.09999999998</v>
      </c>
    </row>
    <row r="15" spans="2:2" x14ac:dyDescent="0.2">
      <c r="B15" t="s">
        <v>91</v>
      </c>
    </row>
    <row r="16" spans="2:2" x14ac:dyDescent="0.2">
      <c r="B16">
        <f>SUM(B12:B14)</f>
        <v>1310715.6000000001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63C2-76F4-014C-9ABF-7C6AD627E5EB}">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4164-A883-8049-99F0-3BB88A19EFD7}">
  <dimension ref="A1:BF301"/>
  <sheetViews>
    <sheetView workbookViewId="0">
      <selection activeCell="B46" sqref="B46"/>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0.28452300000000003</v>
      </c>
      <c r="C14">
        <v>0.48249999999999998</v>
      </c>
      <c r="D14">
        <v>0.60438899999999995</v>
      </c>
      <c r="E14">
        <v>0.72995900000000002</v>
      </c>
      <c r="F14">
        <v>0.84377100000000005</v>
      </c>
      <c r="G14">
        <v>0.88239199999999995</v>
      </c>
      <c r="H14">
        <v>1.0201260000000001</v>
      </c>
      <c r="I14">
        <v>1.1225909999999999</v>
      </c>
      <c r="J14">
        <v>1.134854</v>
      </c>
      <c r="K14">
        <v>1.2371589999999999</v>
      </c>
      <c r="L14">
        <v>1.235978</v>
      </c>
      <c r="M14">
        <v>1.2956080000000001</v>
      </c>
      <c r="N14">
        <v>1.2467280000000001</v>
      </c>
    </row>
    <row r="15" spans="1:14" x14ac:dyDescent="0.2">
      <c r="A15">
        <f>A14+1</f>
        <v>1992</v>
      </c>
      <c r="B15">
        <v>0.39680300000000002</v>
      </c>
      <c r="C15">
        <v>0.46469700000000003</v>
      </c>
      <c r="D15">
        <v>0.65119000000000005</v>
      </c>
      <c r="E15">
        <v>0.71367599999999998</v>
      </c>
      <c r="F15">
        <v>0.81854300000000002</v>
      </c>
      <c r="G15">
        <v>0.98578699999999997</v>
      </c>
      <c r="H15">
        <v>1.0304199999999999</v>
      </c>
      <c r="I15">
        <v>1.199786</v>
      </c>
      <c r="J15">
        <v>1.236505</v>
      </c>
      <c r="K15">
        <v>1.2692399999999999</v>
      </c>
      <c r="L15">
        <v>1.1931400000000001</v>
      </c>
      <c r="M15">
        <v>1.3574299999999999</v>
      </c>
      <c r="N15">
        <v>1.431386</v>
      </c>
    </row>
    <row r="16" spans="1:14" x14ac:dyDescent="0.2">
      <c r="A16">
        <f t="shared" ref="A16:A79" si="0">A15+1</f>
        <v>1993</v>
      </c>
      <c r="B16">
        <v>0.494728</v>
      </c>
      <c r="C16">
        <v>0.61207100000000003</v>
      </c>
      <c r="D16">
        <v>0.65181699999999998</v>
      </c>
      <c r="E16">
        <v>0.77485800000000005</v>
      </c>
      <c r="F16">
        <v>0.93447599999999997</v>
      </c>
      <c r="G16">
        <v>1.062411</v>
      </c>
      <c r="H16">
        <v>1.1977340000000001</v>
      </c>
      <c r="I16">
        <v>1.2404189999999999</v>
      </c>
      <c r="J16">
        <v>1.423335</v>
      </c>
      <c r="K16">
        <v>1.5398320000000001</v>
      </c>
      <c r="L16">
        <v>1.5757289999999999</v>
      </c>
      <c r="M16">
        <v>1.6087020000000001</v>
      </c>
      <c r="N16">
        <v>1.5076879999999999</v>
      </c>
    </row>
    <row r="17" spans="1:14" x14ac:dyDescent="0.2">
      <c r="A17">
        <f t="shared" si="0"/>
        <v>1994</v>
      </c>
      <c r="B17">
        <v>0.40005000000000002</v>
      </c>
      <c r="C17">
        <v>0.65162600000000004</v>
      </c>
      <c r="D17">
        <v>0.73238999999999999</v>
      </c>
      <c r="E17">
        <v>0.74580299999999999</v>
      </c>
      <c r="F17">
        <v>0.72697299999999998</v>
      </c>
      <c r="G17">
        <v>1.0700460000000001</v>
      </c>
      <c r="H17">
        <v>1.379894</v>
      </c>
      <c r="I17">
        <v>1.3248629999999999</v>
      </c>
      <c r="J17">
        <v>1.3350200000000001</v>
      </c>
      <c r="K17">
        <v>1.4090069999999999</v>
      </c>
      <c r="L17">
        <v>1.3970400000000001</v>
      </c>
      <c r="M17">
        <v>1.277838</v>
      </c>
      <c r="N17">
        <v>1.369793</v>
      </c>
    </row>
    <row r="18" spans="1:14" x14ac:dyDescent="0.2">
      <c r="A18">
        <f t="shared" si="0"/>
        <v>1995</v>
      </c>
      <c r="B18">
        <v>0.38561099999999998</v>
      </c>
      <c r="C18">
        <v>0.50526499999999996</v>
      </c>
      <c r="D18">
        <v>0.728522</v>
      </c>
      <c r="E18">
        <v>0.84324500000000002</v>
      </c>
      <c r="F18">
        <v>0.84729600000000005</v>
      </c>
      <c r="G18">
        <v>0.96959200000000001</v>
      </c>
      <c r="H18">
        <v>1.231843</v>
      </c>
      <c r="I18">
        <v>1.2963020000000001</v>
      </c>
      <c r="J18">
        <v>1.4006780000000001</v>
      </c>
      <c r="K18">
        <v>1.4019509999999999</v>
      </c>
      <c r="L18">
        <v>1.3922330000000001</v>
      </c>
      <c r="M18">
        <v>1.094948</v>
      </c>
      <c r="N18">
        <v>1.305507</v>
      </c>
    </row>
    <row r="19" spans="1:14" x14ac:dyDescent="0.2">
      <c r="A19">
        <f t="shared" si="0"/>
        <v>1996</v>
      </c>
      <c r="B19">
        <v>0.33560600000000002</v>
      </c>
      <c r="C19">
        <v>0.44507400000000003</v>
      </c>
      <c r="D19">
        <v>0.68436399999999997</v>
      </c>
      <c r="E19">
        <v>0.79676499999999995</v>
      </c>
      <c r="F19">
        <v>0.94837899999999997</v>
      </c>
      <c r="G19">
        <v>0.95551900000000001</v>
      </c>
      <c r="H19">
        <v>1.025466</v>
      </c>
      <c r="I19">
        <v>1.0996980000000001</v>
      </c>
      <c r="J19">
        <v>1.418002</v>
      </c>
      <c r="K19">
        <v>1.489233</v>
      </c>
      <c r="L19">
        <v>1.520591</v>
      </c>
      <c r="M19">
        <v>1.7019010000000001</v>
      </c>
      <c r="N19">
        <v>1.601963</v>
      </c>
    </row>
    <row r="20" spans="1:14" x14ac:dyDescent="0.2">
      <c r="A20">
        <f t="shared" si="0"/>
        <v>1997</v>
      </c>
      <c r="B20">
        <v>0.32671699999999998</v>
      </c>
      <c r="C20">
        <v>0.47687000000000002</v>
      </c>
      <c r="D20">
        <v>0.55904500000000001</v>
      </c>
      <c r="E20">
        <v>0.74756400000000001</v>
      </c>
      <c r="F20">
        <v>0.88880800000000004</v>
      </c>
      <c r="G20">
        <v>1.0740890000000001</v>
      </c>
      <c r="H20">
        <v>1.095178</v>
      </c>
      <c r="I20">
        <v>1.2356579999999999</v>
      </c>
      <c r="J20">
        <v>1.2867249999999999</v>
      </c>
      <c r="K20">
        <v>1.399735</v>
      </c>
      <c r="L20">
        <v>1.5612710000000001</v>
      </c>
      <c r="M20">
        <v>1.363416</v>
      </c>
      <c r="N20">
        <v>1.3377540000000001</v>
      </c>
    </row>
    <row r="21" spans="1:14" x14ac:dyDescent="0.2">
      <c r="A21">
        <f t="shared" si="0"/>
        <v>1998</v>
      </c>
      <c r="B21">
        <v>0.36938399999999999</v>
      </c>
      <c r="C21">
        <v>0.58930199999999999</v>
      </c>
      <c r="D21">
        <v>0.61837600000000004</v>
      </c>
      <c r="E21">
        <v>0.62162799999999996</v>
      </c>
      <c r="F21">
        <v>0.77956800000000004</v>
      </c>
      <c r="G21">
        <v>1.0400160000000001</v>
      </c>
      <c r="H21">
        <v>1.169286</v>
      </c>
      <c r="I21">
        <v>1.2758579999999999</v>
      </c>
      <c r="J21">
        <v>1.3161309999999999</v>
      </c>
      <c r="K21">
        <v>1.427718</v>
      </c>
      <c r="L21">
        <v>1.4483630000000001</v>
      </c>
      <c r="M21">
        <v>1.436974</v>
      </c>
      <c r="N21">
        <v>1.5283709999999999</v>
      </c>
    </row>
    <row r="22" spans="1:14" x14ac:dyDescent="0.2">
      <c r="A22">
        <f t="shared" si="0"/>
        <v>1999</v>
      </c>
      <c r="B22">
        <v>0.40445599999999998</v>
      </c>
      <c r="C22">
        <v>0.50701600000000002</v>
      </c>
      <c r="D22">
        <v>0.64339199999999996</v>
      </c>
      <c r="E22">
        <v>0.70229399999999997</v>
      </c>
      <c r="F22">
        <v>0.72863199999999995</v>
      </c>
      <c r="G22">
        <v>0.89366199999999996</v>
      </c>
      <c r="H22">
        <v>1.0377289999999999</v>
      </c>
      <c r="I22">
        <v>1.2527239999999999</v>
      </c>
      <c r="J22">
        <v>1.2239679999999999</v>
      </c>
      <c r="K22">
        <v>1.42242</v>
      </c>
      <c r="L22">
        <v>0.99487000000000003</v>
      </c>
      <c r="M22">
        <v>1.4022030000000001</v>
      </c>
      <c r="N22">
        <v>1.238645</v>
      </c>
    </row>
    <row r="23" spans="1:14" x14ac:dyDescent="0.2">
      <c r="A23">
        <f t="shared" si="0"/>
        <v>2000</v>
      </c>
      <c r="B23">
        <v>0.35296699999999998</v>
      </c>
      <c r="C23">
        <v>0.52565700000000004</v>
      </c>
      <c r="D23">
        <v>0.62991600000000003</v>
      </c>
      <c r="E23">
        <v>0.731738</v>
      </c>
      <c r="F23">
        <v>0.77970799999999996</v>
      </c>
      <c r="G23">
        <v>0.80663799999999997</v>
      </c>
      <c r="H23">
        <v>0.96790500000000002</v>
      </c>
      <c r="I23">
        <v>1.0148429999999999</v>
      </c>
      <c r="J23">
        <v>1.2528760000000001</v>
      </c>
      <c r="K23">
        <v>1.2864180000000001</v>
      </c>
      <c r="L23">
        <v>1.1081369999999999</v>
      </c>
      <c r="M23">
        <v>1.083882</v>
      </c>
      <c r="N23">
        <v>1.358762</v>
      </c>
    </row>
    <row r="24" spans="1:14" x14ac:dyDescent="0.2">
      <c r="A24">
        <f t="shared" si="0"/>
        <v>2001</v>
      </c>
      <c r="B24">
        <v>0.32898699999999997</v>
      </c>
      <c r="C24">
        <v>0.504776</v>
      </c>
      <c r="D24">
        <v>0.66791199999999995</v>
      </c>
      <c r="E24">
        <v>0.78550399999999998</v>
      </c>
      <c r="F24">
        <v>0.96381399999999995</v>
      </c>
      <c r="G24">
        <v>0.98563999999999996</v>
      </c>
      <c r="H24">
        <v>1.061105</v>
      </c>
      <c r="I24">
        <v>1.132863</v>
      </c>
      <c r="J24">
        <v>1.319515</v>
      </c>
      <c r="K24">
        <v>1.411108</v>
      </c>
      <c r="L24">
        <v>1.568255</v>
      </c>
      <c r="M24">
        <v>1.4723919999999999</v>
      </c>
      <c r="N24">
        <v>1.4949209999999999</v>
      </c>
    </row>
    <row r="25" spans="1:14" x14ac:dyDescent="0.2">
      <c r="A25">
        <f t="shared" si="0"/>
        <v>2002</v>
      </c>
      <c r="B25">
        <v>0.38494299999999998</v>
      </c>
      <c r="C25">
        <v>0.509822</v>
      </c>
      <c r="D25">
        <v>0.66734300000000002</v>
      </c>
      <c r="E25">
        <v>0.798844</v>
      </c>
      <c r="F25">
        <v>0.91085199999999999</v>
      </c>
      <c r="G25">
        <v>1.025741</v>
      </c>
      <c r="H25">
        <v>1.1129640000000001</v>
      </c>
      <c r="I25">
        <v>1.101521</v>
      </c>
      <c r="J25">
        <v>1.283517</v>
      </c>
      <c r="K25">
        <v>1.4421729999999999</v>
      </c>
      <c r="L25">
        <v>1.578749</v>
      </c>
      <c r="M25">
        <v>1.289712</v>
      </c>
      <c r="N25">
        <v>1.5678030000000001</v>
      </c>
    </row>
    <row r="26" spans="1:14" x14ac:dyDescent="0.2">
      <c r="A26">
        <f t="shared" si="0"/>
        <v>2003</v>
      </c>
      <c r="B26">
        <v>0.48924099999999998</v>
      </c>
      <c r="C26">
        <v>0.54878400000000005</v>
      </c>
      <c r="D26">
        <v>0.65156099999999995</v>
      </c>
      <c r="E26">
        <v>0.76883900000000005</v>
      </c>
      <c r="F26">
        <v>0.86300399999999999</v>
      </c>
      <c r="G26">
        <v>0.95278399999999996</v>
      </c>
      <c r="H26">
        <v>1.08565</v>
      </c>
      <c r="I26">
        <v>1.2015290000000001</v>
      </c>
      <c r="J26">
        <v>1.2115769999999999</v>
      </c>
      <c r="K26">
        <v>1.194453</v>
      </c>
      <c r="L26">
        <v>1.374064</v>
      </c>
      <c r="M26">
        <v>1.354663</v>
      </c>
      <c r="N26">
        <v>1.7094419999999999</v>
      </c>
    </row>
    <row r="27" spans="1:14" x14ac:dyDescent="0.2">
      <c r="A27">
        <f t="shared" si="0"/>
        <v>2004</v>
      </c>
      <c r="B27">
        <v>0.40848600000000002</v>
      </c>
      <c r="C27">
        <v>0.58389100000000005</v>
      </c>
      <c r="D27">
        <v>0.64124700000000001</v>
      </c>
      <c r="E27">
        <v>0.75987199999999999</v>
      </c>
      <c r="F27">
        <v>0.88763199999999998</v>
      </c>
      <c r="G27">
        <v>0.924377</v>
      </c>
      <c r="H27">
        <v>1.0355049999999999</v>
      </c>
      <c r="I27">
        <v>1.1762520000000001</v>
      </c>
      <c r="J27">
        <v>1.1268119999999999</v>
      </c>
      <c r="K27">
        <v>1.166779</v>
      </c>
      <c r="L27">
        <v>1.3094969999999999</v>
      </c>
      <c r="M27">
        <v>1.2536240000000001</v>
      </c>
      <c r="N27">
        <v>1.184688</v>
      </c>
    </row>
    <row r="28" spans="1:14" x14ac:dyDescent="0.2">
      <c r="A28">
        <f t="shared" si="0"/>
        <v>2005</v>
      </c>
      <c r="B28">
        <v>0.35106999999999999</v>
      </c>
      <c r="C28">
        <v>0.50822699999999998</v>
      </c>
      <c r="D28">
        <v>0.64109099999999997</v>
      </c>
      <c r="E28">
        <v>0.74170999999999998</v>
      </c>
      <c r="F28">
        <v>0.88013399999999997</v>
      </c>
      <c r="G28">
        <v>0.959955</v>
      </c>
      <c r="H28">
        <v>1.0616909999999999</v>
      </c>
      <c r="I28">
        <v>1.0742039999999999</v>
      </c>
      <c r="J28">
        <v>1.21628</v>
      </c>
      <c r="K28">
        <v>1.2679849999999999</v>
      </c>
      <c r="L28">
        <v>1.2174879999999999</v>
      </c>
      <c r="M28">
        <v>1.0755049999999999</v>
      </c>
      <c r="N28">
        <v>1.342282</v>
      </c>
    </row>
    <row r="29" spans="1:14" x14ac:dyDescent="0.2">
      <c r="A29">
        <f t="shared" si="0"/>
        <v>2006</v>
      </c>
      <c r="B29">
        <v>0.30552200000000002</v>
      </c>
      <c r="C29">
        <v>0.44837700000000003</v>
      </c>
      <c r="D29">
        <v>0.60639900000000002</v>
      </c>
      <c r="E29">
        <v>0.75533099999999997</v>
      </c>
      <c r="F29">
        <v>0.85766500000000001</v>
      </c>
      <c r="G29">
        <v>0.95863100000000001</v>
      </c>
      <c r="H29">
        <v>1.0603100000000001</v>
      </c>
      <c r="I29">
        <v>1.116617</v>
      </c>
      <c r="J29">
        <v>1.1901029999999999</v>
      </c>
      <c r="K29">
        <v>1.2182010000000001</v>
      </c>
      <c r="L29">
        <v>1.279677</v>
      </c>
      <c r="M29">
        <v>1.384137</v>
      </c>
      <c r="N29">
        <v>1.4170780000000001</v>
      </c>
    </row>
    <row r="30" spans="1:14" x14ac:dyDescent="0.2">
      <c r="A30">
        <f t="shared" si="0"/>
        <v>2007</v>
      </c>
      <c r="B30">
        <v>0.34900599999999998</v>
      </c>
      <c r="C30">
        <v>0.50743300000000002</v>
      </c>
      <c r="D30">
        <v>0.64234500000000005</v>
      </c>
      <c r="E30">
        <v>0.78293400000000002</v>
      </c>
      <c r="F30">
        <v>0.960534</v>
      </c>
      <c r="G30">
        <v>1.1003240000000001</v>
      </c>
      <c r="H30">
        <v>1.192178</v>
      </c>
      <c r="I30">
        <v>1.266491</v>
      </c>
      <c r="J30">
        <v>1.3268930000000001</v>
      </c>
      <c r="K30">
        <v>1.4877260000000001</v>
      </c>
      <c r="L30">
        <v>1.4437880000000001</v>
      </c>
      <c r="M30">
        <v>1.7285440000000001</v>
      </c>
      <c r="N30">
        <v>1.511781</v>
      </c>
    </row>
    <row r="31" spans="1:14" x14ac:dyDescent="0.2">
      <c r="A31">
        <f t="shared" si="0"/>
        <v>2008</v>
      </c>
      <c r="B31">
        <v>0.32822200000000001</v>
      </c>
      <c r="C31">
        <v>0.51871400000000001</v>
      </c>
      <c r="D31">
        <v>0.65268899999999996</v>
      </c>
      <c r="E31">
        <v>0.77393699999999999</v>
      </c>
      <c r="F31">
        <v>0.89990499999999995</v>
      </c>
      <c r="G31">
        <v>1.054227</v>
      </c>
      <c r="H31">
        <v>1.1165659999999999</v>
      </c>
      <c r="I31">
        <v>1.288861</v>
      </c>
      <c r="J31">
        <v>1.452421</v>
      </c>
      <c r="K31">
        <v>1.5277050000000001</v>
      </c>
      <c r="L31">
        <v>1.56043</v>
      </c>
      <c r="M31">
        <v>1.8735520000000001</v>
      </c>
      <c r="N31">
        <v>1.6446879999999999</v>
      </c>
    </row>
    <row r="32" spans="1:14" x14ac:dyDescent="0.2">
      <c r="A32">
        <f t="shared" si="0"/>
        <v>2009</v>
      </c>
      <c r="B32">
        <v>0.33960600000000002</v>
      </c>
      <c r="C32">
        <v>0.52512999999999999</v>
      </c>
      <c r="D32">
        <v>0.70476799999999995</v>
      </c>
      <c r="E32">
        <v>0.87862600000000002</v>
      </c>
      <c r="F32">
        <v>0.999417</v>
      </c>
      <c r="G32">
        <v>1.1304920000000001</v>
      </c>
      <c r="H32">
        <v>1.3982870000000001</v>
      </c>
      <c r="I32">
        <v>1.479225</v>
      </c>
      <c r="J32">
        <v>1.5578810000000001</v>
      </c>
      <c r="K32">
        <v>1.576152</v>
      </c>
      <c r="L32">
        <v>1.8069390000000001</v>
      </c>
      <c r="M32">
        <v>2.0257019999999999</v>
      </c>
      <c r="N32">
        <v>2.2220789999999999</v>
      </c>
    </row>
    <row r="33" spans="1:14" x14ac:dyDescent="0.2">
      <c r="A33">
        <f t="shared" si="0"/>
        <v>2010</v>
      </c>
      <c r="B33">
        <v>0.38077299999999997</v>
      </c>
      <c r="C33">
        <v>0.48998900000000001</v>
      </c>
      <c r="D33">
        <v>0.66752999999999996</v>
      </c>
      <c r="E33">
        <v>0.90904700000000005</v>
      </c>
      <c r="F33">
        <v>1.1142650000000001</v>
      </c>
      <c r="G33">
        <v>1.276856</v>
      </c>
      <c r="H33">
        <v>1.3736079999999999</v>
      </c>
      <c r="I33">
        <v>1.5857559999999999</v>
      </c>
      <c r="J33">
        <v>1.679019</v>
      </c>
      <c r="K33">
        <v>1.9234530000000001</v>
      </c>
      <c r="L33">
        <v>1.9479040000000001</v>
      </c>
      <c r="M33">
        <v>2.0770390000000001</v>
      </c>
      <c r="N33">
        <v>2.2711610000000002</v>
      </c>
    </row>
    <row r="34" spans="1:14" x14ac:dyDescent="0.2">
      <c r="A34">
        <f t="shared" si="0"/>
        <v>2011</v>
      </c>
      <c r="B34">
        <v>0.29030600000000001</v>
      </c>
      <c r="C34">
        <v>0.50827699999999998</v>
      </c>
      <c r="D34">
        <v>0.66555200000000003</v>
      </c>
      <c r="E34">
        <v>0.80944099999999997</v>
      </c>
      <c r="F34">
        <v>0.97145899999999996</v>
      </c>
      <c r="G34">
        <v>1.223768</v>
      </c>
      <c r="H34">
        <v>1.3421730000000001</v>
      </c>
      <c r="I34">
        <v>1.513015</v>
      </c>
      <c r="J34">
        <v>1.5817399999999999</v>
      </c>
      <c r="K34">
        <v>1.6233379999999999</v>
      </c>
      <c r="L34">
        <v>2.0795689999999998</v>
      </c>
      <c r="M34">
        <v>1.7072309999999999</v>
      </c>
      <c r="N34">
        <v>2.2422369999999998</v>
      </c>
    </row>
    <row r="35" spans="1:14" x14ac:dyDescent="0.2">
      <c r="A35">
        <f t="shared" si="0"/>
        <v>2012</v>
      </c>
      <c r="B35">
        <v>0.27060800000000002</v>
      </c>
      <c r="C35">
        <v>0.40947600000000001</v>
      </c>
      <c r="D35">
        <v>0.64321300000000003</v>
      </c>
      <c r="E35">
        <v>0.82413800000000004</v>
      </c>
      <c r="F35">
        <v>0.97392000000000001</v>
      </c>
      <c r="G35">
        <v>1.169735</v>
      </c>
      <c r="H35">
        <v>1.302818</v>
      </c>
      <c r="I35">
        <v>1.5094510000000001</v>
      </c>
      <c r="J35">
        <v>1.5988690000000001</v>
      </c>
      <c r="K35">
        <v>1.6366750000000001</v>
      </c>
      <c r="L35">
        <v>1.680013</v>
      </c>
      <c r="M35">
        <v>2.0311520000000001</v>
      </c>
      <c r="N35">
        <v>2.0621330000000002</v>
      </c>
    </row>
    <row r="36" spans="1:14" x14ac:dyDescent="0.2">
      <c r="A36">
        <f t="shared" si="0"/>
        <v>2013</v>
      </c>
      <c r="B36">
        <v>0.28956500000000002</v>
      </c>
      <c r="C36">
        <v>0.44213799999999998</v>
      </c>
      <c r="D36">
        <v>0.56446200000000002</v>
      </c>
      <c r="E36">
        <v>0.78057200000000004</v>
      </c>
      <c r="F36">
        <v>1.1301079999999999</v>
      </c>
      <c r="G36">
        <v>1.2814719999999999</v>
      </c>
      <c r="H36">
        <v>1.439581</v>
      </c>
      <c r="I36">
        <v>1.684725</v>
      </c>
      <c r="J36">
        <v>1.8273520000000001</v>
      </c>
      <c r="K36">
        <v>1.7857339999999999</v>
      </c>
      <c r="L36">
        <v>1.9339040000000001</v>
      </c>
      <c r="M36">
        <v>2.1590829999999999</v>
      </c>
      <c r="N36">
        <v>2.1821830000000002</v>
      </c>
    </row>
    <row r="37" spans="1:14" x14ac:dyDescent="0.2">
      <c r="A37">
        <f t="shared" si="0"/>
        <v>2014</v>
      </c>
      <c r="B37">
        <v>0.31882100000000002</v>
      </c>
      <c r="C37">
        <v>0.45413199999999998</v>
      </c>
      <c r="D37">
        <v>0.61687899999999996</v>
      </c>
      <c r="E37">
        <v>0.75125600000000003</v>
      </c>
      <c r="F37">
        <v>0.89385599999999998</v>
      </c>
      <c r="G37">
        <v>1.156345</v>
      </c>
      <c r="H37">
        <v>1.306716</v>
      </c>
      <c r="I37">
        <v>1.386355</v>
      </c>
      <c r="J37">
        <v>1.669198</v>
      </c>
      <c r="K37">
        <v>1.7733479999999999</v>
      </c>
      <c r="L37">
        <v>1.704242</v>
      </c>
      <c r="M37">
        <v>1.623389</v>
      </c>
      <c r="N37">
        <v>2.2152340000000001</v>
      </c>
    </row>
    <row r="38" spans="1:14" x14ac:dyDescent="0.2">
      <c r="A38">
        <f t="shared" si="0"/>
        <v>2015</v>
      </c>
      <c r="B38">
        <v>0.40399499999999999</v>
      </c>
      <c r="C38">
        <v>0.46221099999999998</v>
      </c>
      <c r="D38">
        <v>0.57057999999999998</v>
      </c>
      <c r="E38">
        <v>0.69025599999999998</v>
      </c>
      <c r="F38">
        <v>0.78607400000000005</v>
      </c>
      <c r="G38">
        <v>0.88670800000000005</v>
      </c>
      <c r="H38">
        <v>1.1407210000000001</v>
      </c>
      <c r="I38">
        <v>1.1952959999999999</v>
      </c>
      <c r="J38">
        <v>1.3154060000000001</v>
      </c>
      <c r="K38">
        <v>1.670917</v>
      </c>
      <c r="L38">
        <v>1.389203</v>
      </c>
      <c r="M38">
        <v>1.5591619999999999</v>
      </c>
      <c r="N38">
        <v>2.6000770000000002</v>
      </c>
    </row>
    <row r="39" spans="1:14" x14ac:dyDescent="0.2">
      <c r="A39">
        <f t="shared" si="0"/>
        <v>2016</v>
      </c>
      <c r="B39">
        <v>0.40855900000000001</v>
      </c>
      <c r="C39">
        <v>0.53111699999999995</v>
      </c>
      <c r="D39">
        <v>0.55702499999999999</v>
      </c>
      <c r="E39">
        <v>0.64597199999999999</v>
      </c>
      <c r="F39">
        <v>0.73182100000000005</v>
      </c>
      <c r="G39">
        <v>0.799736</v>
      </c>
      <c r="H39">
        <v>0.94050500000000004</v>
      </c>
      <c r="I39">
        <v>1.0434110000000001</v>
      </c>
      <c r="J39">
        <v>1.1779869999999999</v>
      </c>
      <c r="K39">
        <v>0.78776000000000002</v>
      </c>
      <c r="L39">
        <v>0.91117800000000004</v>
      </c>
      <c r="M39">
        <v>1.6839230000000001</v>
      </c>
      <c r="N39">
        <v>1.42947</v>
      </c>
    </row>
    <row r="40" spans="1:14" x14ac:dyDescent="0.2">
      <c r="A40">
        <f t="shared" si="0"/>
        <v>2017</v>
      </c>
      <c r="B40">
        <v>0.40830699999999998</v>
      </c>
      <c r="C40">
        <v>0.49851600000000001</v>
      </c>
      <c r="D40">
        <v>0.65028699999999995</v>
      </c>
      <c r="E40">
        <v>0.69372100000000003</v>
      </c>
      <c r="F40">
        <v>0.75185199999999996</v>
      </c>
      <c r="G40">
        <v>0.827407</v>
      </c>
      <c r="H40">
        <v>0.89392199999999999</v>
      </c>
      <c r="I40">
        <v>0.91115500000000005</v>
      </c>
      <c r="J40">
        <v>1.027504</v>
      </c>
      <c r="K40">
        <v>0.96131800000000001</v>
      </c>
      <c r="L40">
        <v>1.359364</v>
      </c>
      <c r="M40">
        <v>0.70114799999999999</v>
      </c>
      <c r="N40">
        <v>1.5399970000000001</v>
      </c>
    </row>
    <row r="41" spans="1:14" x14ac:dyDescent="0.2">
      <c r="A41">
        <f t="shared" si="0"/>
        <v>2018</v>
      </c>
      <c r="B41">
        <v>0.377245</v>
      </c>
      <c r="C41">
        <v>0.46675299999999997</v>
      </c>
      <c r="D41">
        <v>0.57318199999999997</v>
      </c>
      <c r="E41">
        <v>0.73370000000000002</v>
      </c>
      <c r="F41">
        <v>0.808813</v>
      </c>
      <c r="G41">
        <v>0.85316999999999998</v>
      </c>
      <c r="H41">
        <v>0.90635100000000002</v>
      </c>
      <c r="I41">
        <v>1.0388269999999999</v>
      </c>
      <c r="J41">
        <v>0.93559400000000004</v>
      </c>
      <c r="K41">
        <v>1.1100719999999999</v>
      </c>
      <c r="L41">
        <v>1.359364</v>
      </c>
      <c r="M41">
        <v>1.4022030000000001</v>
      </c>
      <c r="N41">
        <v>1.1296409999999999</v>
      </c>
    </row>
    <row r="42" spans="1:14" x14ac:dyDescent="0.2">
      <c r="A42">
        <f t="shared" si="0"/>
        <v>2019</v>
      </c>
      <c r="B42">
        <v>0.42191200000000001</v>
      </c>
      <c r="C42">
        <v>0.56524700000000005</v>
      </c>
      <c r="D42">
        <v>0.64322500000000005</v>
      </c>
      <c r="E42">
        <v>0.75939800000000002</v>
      </c>
      <c r="F42">
        <v>0.87848300000000001</v>
      </c>
      <c r="G42">
        <v>0.96227600000000002</v>
      </c>
      <c r="H42">
        <v>1.0067980000000001</v>
      </c>
      <c r="I42">
        <v>1.064675</v>
      </c>
      <c r="J42">
        <v>1.034985</v>
      </c>
      <c r="K42">
        <v>1.1818919999999999</v>
      </c>
      <c r="L42">
        <v>0.75417299999999998</v>
      </c>
      <c r="M42">
        <v>1.4022030000000001</v>
      </c>
      <c r="N42">
        <v>1.5399970000000001</v>
      </c>
    </row>
    <row r="43" spans="1:14" x14ac:dyDescent="0.2">
      <c r="A43">
        <f t="shared" si="0"/>
        <v>2020</v>
      </c>
      <c r="B43">
        <v>0.38727899999999998</v>
      </c>
      <c r="C43">
        <v>0.52157900000000001</v>
      </c>
      <c r="D43">
        <v>0.63198299999999996</v>
      </c>
      <c r="E43">
        <v>0.71557199999999999</v>
      </c>
      <c r="F43">
        <v>0.799211</v>
      </c>
      <c r="G43">
        <v>0.95508099999999996</v>
      </c>
      <c r="H43">
        <v>1.005954</v>
      </c>
      <c r="I43">
        <v>1.0402579999999999</v>
      </c>
      <c r="J43">
        <v>1.189235</v>
      </c>
      <c r="K43">
        <v>1.072451</v>
      </c>
      <c r="L43">
        <v>1.208377</v>
      </c>
      <c r="M43">
        <v>0.96073900000000001</v>
      </c>
      <c r="N43">
        <v>1.5399970000000001</v>
      </c>
    </row>
    <row r="44" spans="1:14" x14ac:dyDescent="0.2">
      <c r="A44">
        <f t="shared" si="0"/>
        <v>2021</v>
      </c>
      <c r="B44">
        <v>0.393063</v>
      </c>
      <c r="C44">
        <v>0.479856</v>
      </c>
      <c r="D44">
        <v>0.57371499999999997</v>
      </c>
      <c r="E44">
        <v>0.68978200000000001</v>
      </c>
      <c r="F44">
        <v>0.75687300000000002</v>
      </c>
      <c r="G44">
        <v>0.84131599999999995</v>
      </c>
      <c r="H44">
        <v>1.0106580000000001</v>
      </c>
      <c r="I44">
        <v>1.1298109999999999</v>
      </c>
      <c r="J44">
        <v>1.1597489999999999</v>
      </c>
      <c r="K44">
        <v>1.2693300000000001</v>
      </c>
      <c r="L44">
        <v>1.2144999999999999</v>
      </c>
      <c r="M44">
        <v>1.4022030000000001</v>
      </c>
      <c r="N44">
        <v>1.5399970000000001</v>
      </c>
    </row>
    <row r="45" spans="1:14" x14ac:dyDescent="0.2">
      <c r="A45">
        <f t="shared" si="0"/>
        <v>2022</v>
      </c>
      <c r="B45">
        <v>0.440141</v>
      </c>
      <c r="C45">
        <v>0.50607000000000002</v>
      </c>
      <c r="D45">
        <v>0.57391300000000001</v>
      </c>
      <c r="E45">
        <v>0.72403399999999996</v>
      </c>
      <c r="F45">
        <v>0.83748400000000001</v>
      </c>
      <c r="G45">
        <v>0.88325900000000002</v>
      </c>
      <c r="H45">
        <v>0.98369700000000004</v>
      </c>
      <c r="I45">
        <v>0.97232600000000002</v>
      </c>
      <c r="J45">
        <v>1.271469</v>
      </c>
      <c r="K45">
        <v>1.0442340000000001</v>
      </c>
      <c r="L45">
        <v>1.2345349999999999</v>
      </c>
      <c r="M45">
        <v>0.91030800000000001</v>
      </c>
      <c r="N45">
        <v>1.5399970000000001</v>
      </c>
    </row>
    <row r="46" spans="1:14" x14ac:dyDescent="0.2">
      <c r="A46">
        <f t="shared" si="0"/>
        <v>2023</v>
      </c>
      <c r="B46">
        <v>0.49244700000000002</v>
      </c>
      <c r="C46">
        <v>0.48164200000000001</v>
      </c>
      <c r="D46">
        <v>0.52442100000000003</v>
      </c>
      <c r="E46">
        <v>0.605881</v>
      </c>
      <c r="F46">
        <v>0.79622999999999999</v>
      </c>
      <c r="G46">
        <v>0.91978199999999999</v>
      </c>
      <c r="H46">
        <v>0.95535499999999995</v>
      </c>
      <c r="I46">
        <v>1.045836</v>
      </c>
      <c r="J46">
        <v>1.0881769999999999</v>
      </c>
      <c r="K46">
        <v>1.267231</v>
      </c>
      <c r="L46">
        <v>1.3546560000000001</v>
      </c>
      <c r="M46">
        <v>1.325267</v>
      </c>
      <c r="N46">
        <v>0.95058200000000004</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0.329231</v>
      </c>
      <c r="C88">
        <v>0.47575699999999999</v>
      </c>
      <c r="D88">
        <v>0.57828800000000002</v>
      </c>
      <c r="E88">
        <v>0.61925200000000002</v>
      </c>
      <c r="F88">
        <v>0.70358299999999996</v>
      </c>
      <c r="G88">
        <v>0.94511400000000001</v>
      </c>
      <c r="H88">
        <v>1.0050600000000001</v>
      </c>
      <c r="I88">
        <v>1.041018</v>
      </c>
      <c r="J88">
        <v>1.137651</v>
      </c>
      <c r="K88">
        <v>1.205803</v>
      </c>
      <c r="L88">
        <v>1.3140829999999999</v>
      </c>
      <c r="M88">
        <v>1.435522</v>
      </c>
      <c r="N88">
        <v>1.791366</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0.37768699999999999</v>
      </c>
      <c r="C148">
        <v>0.49006699999999997</v>
      </c>
      <c r="D148">
        <v>0.60575000000000001</v>
      </c>
      <c r="E148">
        <v>0.72152000000000005</v>
      </c>
      <c r="F148">
        <v>0.83487800000000001</v>
      </c>
      <c r="G148">
        <v>0.94397600000000004</v>
      </c>
      <c r="H148">
        <v>1.047528</v>
      </c>
      <c r="I148">
        <v>1.144709</v>
      </c>
      <c r="J148">
        <v>1.2350639999999999</v>
      </c>
      <c r="K148">
        <v>1.3184199999999999</v>
      </c>
      <c r="L148">
        <v>1.3948199999999999</v>
      </c>
      <c r="M148">
        <v>1.464459</v>
      </c>
      <c r="N148">
        <v>1.5276369999999999</v>
      </c>
    </row>
    <row r="149" spans="1:14" x14ac:dyDescent="0.2">
      <c r="A149">
        <v>1971</v>
      </c>
      <c r="B149">
        <v>0.371087</v>
      </c>
      <c r="C149">
        <v>0.51301200000000002</v>
      </c>
      <c r="D149">
        <v>0.62936899999999996</v>
      </c>
      <c r="E149">
        <v>0.74515699999999996</v>
      </c>
      <c r="F149">
        <v>0.85802199999999995</v>
      </c>
      <c r="G149">
        <v>0.96625099999999997</v>
      </c>
      <c r="H149">
        <v>1.06867</v>
      </c>
      <c r="I149">
        <v>1.16455</v>
      </c>
      <c r="J149">
        <v>1.253511</v>
      </c>
      <c r="K149">
        <v>1.335439</v>
      </c>
      <c r="L149">
        <v>1.4104190000000001</v>
      </c>
      <c r="M149">
        <v>1.478677</v>
      </c>
      <c r="N149">
        <v>1.5405359999999999</v>
      </c>
    </row>
    <row r="150" spans="1:14" x14ac:dyDescent="0.2">
      <c r="A150">
        <v>1972</v>
      </c>
      <c r="B150">
        <v>0.396623</v>
      </c>
      <c r="C150">
        <v>0.49368200000000001</v>
      </c>
      <c r="D150">
        <v>0.63920999999999994</v>
      </c>
      <c r="E150">
        <v>0.75566299999999997</v>
      </c>
      <c r="F150">
        <v>0.86881900000000001</v>
      </c>
      <c r="G150">
        <v>0.97703700000000004</v>
      </c>
      <c r="H150">
        <v>1.079215</v>
      </c>
      <c r="I150">
        <v>1.174685</v>
      </c>
      <c r="J150">
        <v>1.263118</v>
      </c>
      <c r="K150">
        <v>1.3444449999999999</v>
      </c>
      <c r="L150">
        <v>1.418784</v>
      </c>
      <c r="M150">
        <v>1.4863869999999999</v>
      </c>
      <c r="N150">
        <v>1.547598</v>
      </c>
    </row>
    <row r="151" spans="1:14" x14ac:dyDescent="0.2">
      <c r="A151">
        <v>1973</v>
      </c>
      <c r="B151">
        <v>0.38256499999999999</v>
      </c>
      <c r="C151">
        <v>0.53672299999999995</v>
      </c>
      <c r="D151">
        <v>0.63790000000000002</v>
      </c>
      <c r="E151">
        <v>0.78353700000000004</v>
      </c>
      <c r="F151">
        <v>0.89698199999999995</v>
      </c>
      <c r="G151">
        <v>1.0048280000000001</v>
      </c>
      <c r="H151">
        <v>1.1061319999999999</v>
      </c>
      <c r="I151">
        <v>1.200367</v>
      </c>
      <c r="J151">
        <v>1.2873270000000001</v>
      </c>
      <c r="K151">
        <v>1.3670359999999999</v>
      </c>
      <c r="L151">
        <v>1.4396899999999999</v>
      </c>
      <c r="M151">
        <v>1.5056</v>
      </c>
      <c r="N151">
        <v>1.5651489999999999</v>
      </c>
    </row>
    <row r="152" spans="1:14" x14ac:dyDescent="0.2">
      <c r="A152">
        <v>1974</v>
      </c>
      <c r="B152">
        <v>0.41024699999999997</v>
      </c>
      <c r="C152">
        <v>0.52461500000000005</v>
      </c>
      <c r="D152">
        <v>0.682948</v>
      </c>
      <c r="E152">
        <v>0.78423500000000002</v>
      </c>
      <c r="F152">
        <v>0.92682299999999995</v>
      </c>
      <c r="G152">
        <v>1.0348839999999999</v>
      </c>
      <c r="H152">
        <v>1.1357189999999999</v>
      </c>
      <c r="I152">
        <v>1.2289699999999999</v>
      </c>
      <c r="J152">
        <v>1.3145770000000001</v>
      </c>
      <c r="K152">
        <v>1.3926909999999999</v>
      </c>
      <c r="L152">
        <v>1.4636070000000001</v>
      </c>
      <c r="M152">
        <v>1.527714</v>
      </c>
      <c r="N152">
        <v>1.585458</v>
      </c>
    </row>
    <row r="153" spans="1:14" x14ac:dyDescent="0.2">
      <c r="A153">
        <v>1975</v>
      </c>
      <c r="B153">
        <v>0.35908499999999999</v>
      </c>
      <c r="C153">
        <v>0.64713100000000001</v>
      </c>
      <c r="D153">
        <v>0.76846099999999995</v>
      </c>
      <c r="E153">
        <v>0.92697799999999997</v>
      </c>
      <c r="F153">
        <v>1.0231809999999999</v>
      </c>
      <c r="G153">
        <v>1.1567890000000001</v>
      </c>
      <c r="H153">
        <v>1.2531589999999999</v>
      </c>
      <c r="I153">
        <v>1.3405659999999999</v>
      </c>
      <c r="J153">
        <v>1.419427</v>
      </c>
      <c r="K153">
        <v>1.490283</v>
      </c>
      <c r="L153">
        <v>1.553733</v>
      </c>
      <c r="M153">
        <v>1.6103970000000001</v>
      </c>
      <c r="N153">
        <v>1.660887</v>
      </c>
    </row>
    <row r="154" spans="1:14" x14ac:dyDescent="0.2">
      <c r="A154">
        <v>1976</v>
      </c>
      <c r="B154">
        <v>0.41318100000000002</v>
      </c>
      <c r="C154">
        <v>0.50364200000000003</v>
      </c>
      <c r="D154">
        <v>0.79593599999999998</v>
      </c>
      <c r="E154">
        <v>0.91737900000000006</v>
      </c>
      <c r="F154">
        <v>1.0727930000000001</v>
      </c>
      <c r="G154">
        <v>1.163516</v>
      </c>
      <c r="H154">
        <v>1.28999</v>
      </c>
      <c r="I154">
        <v>1.3781650000000001</v>
      </c>
      <c r="J154">
        <v>1.45679</v>
      </c>
      <c r="K154">
        <v>1.526651</v>
      </c>
      <c r="L154">
        <v>1.5885579999999999</v>
      </c>
      <c r="M154">
        <v>1.643311</v>
      </c>
      <c r="N154">
        <v>1.6916640000000001</v>
      </c>
    </row>
    <row r="155" spans="1:14" x14ac:dyDescent="0.2">
      <c r="A155">
        <v>1977</v>
      </c>
      <c r="B155">
        <v>0.355568</v>
      </c>
      <c r="C155">
        <v>0.69595700000000005</v>
      </c>
      <c r="D155">
        <v>0.79472699999999996</v>
      </c>
      <c r="E155">
        <v>1.087242</v>
      </c>
      <c r="F155">
        <v>1.202615</v>
      </c>
      <c r="G155">
        <v>1.34731</v>
      </c>
      <c r="H155">
        <v>1.424077</v>
      </c>
      <c r="I155">
        <v>1.534521</v>
      </c>
      <c r="J155">
        <v>1.6055189999999999</v>
      </c>
      <c r="K155">
        <v>1.666536</v>
      </c>
      <c r="L155">
        <v>1.7188909999999999</v>
      </c>
      <c r="M155">
        <v>1.7637849999999999</v>
      </c>
      <c r="N155">
        <v>1.8022819999999999</v>
      </c>
    </row>
    <row r="156" spans="1:14" x14ac:dyDescent="0.2">
      <c r="A156">
        <v>1978</v>
      </c>
      <c r="B156">
        <v>0.406719</v>
      </c>
      <c r="C156">
        <v>0.49613699999999999</v>
      </c>
      <c r="D156">
        <v>0.84065699999999999</v>
      </c>
      <c r="E156">
        <v>0.93953699999999996</v>
      </c>
      <c r="F156">
        <v>1.229034</v>
      </c>
      <c r="G156">
        <v>1.339078</v>
      </c>
      <c r="H156">
        <v>1.476836</v>
      </c>
      <c r="I156">
        <v>1.545634</v>
      </c>
      <c r="J156">
        <v>1.64754</v>
      </c>
      <c r="K156">
        <v>1.709784</v>
      </c>
      <c r="L156">
        <v>1.7621</v>
      </c>
      <c r="M156">
        <v>1.805998</v>
      </c>
      <c r="N156">
        <v>1.842811</v>
      </c>
    </row>
    <row r="157" spans="1:14" x14ac:dyDescent="0.2">
      <c r="A157">
        <v>1979</v>
      </c>
      <c r="B157">
        <v>0.38369300000000001</v>
      </c>
      <c r="C157">
        <v>0.602711</v>
      </c>
      <c r="D157">
        <v>0.69788799999999995</v>
      </c>
      <c r="E157">
        <v>1.0425610000000001</v>
      </c>
      <c r="F157">
        <v>1.1372340000000001</v>
      </c>
      <c r="G157">
        <v>1.4193020000000001</v>
      </c>
      <c r="H157">
        <v>1.5196730000000001</v>
      </c>
      <c r="I157">
        <v>1.6463209999999999</v>
      </c>
      <c r="J157">
        <v>1.7032130000000001</v>
      </c>
      <c r="K157">
        <v>1.7929139999999999</v>
      </c>
      <c r="L157">
        <v>1.8430260000000001</v>
      </c>
      <c r="M157">
        <v>1.8835500000000001</v>
      </c>
      <c r="N157">
        <v>1.9161809999999999</v>
      </c>
    </row>
    <row r="158" spans="1:14" x14ac:dyDescent="0.2">
      <c r="A158">
        <v>1980</v>
      </c>
      <c r="B158">
        <v>0.37529800000000002</v>
      </c>
      <c r="C158">
        <v>0.58510099999999998</v>
      </c>
      <c r="D158">
        <v>0.81003800000000004</v>
      </c>
      <c r="E158">
        <v>0.90537199999999995</v>
      </c>
      <c r="F158">
        <v>1.245722</v>
      </c>
      <c r="G158">
        <v>1.3327599999999999</v>
      </c>
      <c r="H158">
        <v>1.6048880000000001</v>
      </c>
      <c r="I158">
        <v>1.6938420000000001</v>
      </c>
      <c r="J158">
        <v>1.8082549999999999</v>
      </c>
      <c r="K158">
        <v>1.852606</v>
      </c>
      <c r="L158">
        <v>1.9298390000000001</v>
      </c>
      <c r="M158">
        <v>1.9678329999999999</v>
      </c>
      <c r="N158">
        <v>1.9967779999999999</v>
      </c>
    </row>
    <row r="159" spans="1:14" x14ac:dyDescent="0.2">
      <c r="A159">
        <v>1981</v>
      </c>
      <c r="B159">
        <v>0.35886400000000002</v>
      </c>
      <c r="C159">
        <v>0.54580600000000001</v>
      </c>
      <c r="D159">
        <v>0.76062099999999999</v>
      </c>
      <c r="E159">
        <v>0.98569099999999998</v>
      </c>
      <c r="F159">
        <v>1.077364</v>
      </c>
      <c r="G159">
        <v>1.411251</v>
      </c>
      <c r="H159">
        <v>1.4898739999999999</v>
      </c>
      <c r="I159">
        <v>1.7523359999999999</v>
      </c>
      <c r="J159">
        <v>1.830932</v>
      </c>
      <c r="K159">
        <v>1.934728</v>
      </c>
      <c r="L159">
        <v>1.968523</v>
      </c>
      <c r="M159">
        <v>2.035498</v>
      </c>
      <c r="N159">
        <v>2.0636899999999998</v>
      </c>
    </row>
    <row r="160" spans="1:14" x14ac:dyDescent="0.2">
      <c r="A160">
        <v>1982</v>
      </c>
      <c r="B160">
        <v>0.351186</v>
      </c>
      <c r="C160">
        <v>0.48303499999999999</v>
      </c>
      <c r="D160">
        <v>0.67362699999999998</v>
      </c>
      <c r="E160">
        <v>0.88853800000000005</v>
      </c>
      <c r="F160">
        <v>1.110943</v>
      </c>
      <c r="G160">
        <v>1.19791</v>
      </c>
      <c r="H160">
        <v>1.5256670000000001</v>
      </c>
      <c r="I160">
        <v>1.5972519999999999</v>
      </c>
      <c r="J160">
        <v>1.852171</v>
      </c>
      <c r="K160">
        <v>1.923035</v>
      </c>
      <c r="L160">
        <v>2.0191439999999998</v>
      </c>
      <c r="M160">
        <v>2.0454690000000002</v>
      </c>
      <c r="N160">
        <v>2.105305</v>
      </c>
    </row>
    <row r="161" spans="1:14" x14ac:dyDescent="0.2">
      <c r="A161">
        <v>1983</v>
      </c>
      <c r="B161">
        <v>0.41311799999999999</v>
      </c>
      <c r="C161">
        <v>0.52337299999999998</v>
      </c>
      <c r="D161">
        <v>0.66028299999999995</v>
      </c>
      <c r="E161">
        <v>0.85100900000000002</v>
      </c>
      <c r="F161">
        <v>1.0622240000000001</v>
      </c>
      <c r="G161">
        <v>1.2781020000000001</v>
      </c>
      <c r="H161">
        <v>1.356571</v>
      </c>
      <c r="I161">
        <v>1.6745669999999999</v>
      </c>
      <c r="J161">
        <v>1.735692</v>
      </c>
      <c r="K161">
        <v>1.979889</v>
      </c>
      <c r="L161">
        <v>2.040095</v>
      </c>
      <c r="M161">
        <v>2.1258430000000001</v>
      </c>
      <c r="N161">
        <v>2.1422699999999999</v>
      </c>
    </row>
    <row r="162" spans="1:14" x14ac:dyDescent="0.2">
      <c r="A162">
        <v>1984</v>
      </c>
      <c r="B162">
        <v>0.41906500000000002</v>
      </c>
      <c r="C162">
        <v>0.50315799999999999</v>
      </c>
      <c r="D162">
        <v>0.61606000000000005</v>
      </c>
      <c r="E162">
        <v>0.75304000000000004</v>
      </c>
      <c r="F162">
        <v>0.94183300000000003</v>
      </c>
      <c r="G162">
        <v>1.149635</v>
      </c>
      <c r="H162">
        <v>1.3610690000000001</v>
      </c>
      <c r="I162">
        <v>1.4344330000000001</v>
      </c>
      <c r="J162">
        <v>1.746961</v>
      </c>
      <c r="K162">
        <v>1.8024789999999999</v>
      </c>
      <c r="L162">
        <v>2.041102</v>
      </c>
      <c r="M162">
        <v>2.0958899999999998</v>
      </c>
      <c r="N162">
        <v>2.1764619999999999</v>
      </c>
    </row>
    <row r="163" spans="1:14" x14ac:dyDescent="0.2">
      <c r="A163">
        <v>1985</v>
      </c>
      <c r="B163">
        <v>0.448378</v>
      </c>
      <c r="C163">
        <v>0.54120500000000005</v>
      </c>
      <c r="D163">
        <v>0.628888</v>
      </c>
      <c r="E163">
        <v>0.74188500000000002</v>
      </c>
      <c r="F163">
        <v>0.87624299999999999</v>
      </c>
      <c r="G163">
        <v>1.0604070000000001</v>
      </c>
      <c r="H163">
        <v>1.2621800000000001</v>
      </c>
      <c r="I163">
        <v>1.46669</v>
      </c>
      <c r="J163">
        <v>1.5326360000000001</v>
      </c>
      <c r="K163">
        <v>1.8375570000000001</v>
      </c>
      <c r="L163">
        <v>1.8855139999999999</v>
      </c>
      <c r="M163">
        <v>2.1167889999999998</v>
      </c>
      <c r="N163">
        <v>2.164555</v>
      </c>
    </row>
    <row r="164" spans="1:14" x14ac:dyDescent="0.2">
      <c r="A164">
        <v>1986</v>
      </c>
      <c r="B164">
        <v>0.37929200000000002</v>
      </c>
      <c r="C164">
        <v>0.509432</v>
      </c>
      <c r="D164">
        <v>0.60405399999999998</v>
      </c>
      <c r="E164">
        <v>0.69178399999999995</v>
      </c>
      <c r="F164">
        <v>0.80347100000000005</v>
      </c>
      <c r="G164">
        <v>0.93551399999999996</v>
      </c>
      <c r="H164">
        <v>1.116665</v>
      </c>
      <c r="I164">
        <v>1.3149770000000001</v>
      </c>
      <c r="J164">
        <v>1.515779</v>
      </c>
      <c r="K164">
        <v>1.577922</v>
      </c>
      <c r="L164">
        <v>1.8790640000000001</v>
      </c>
      <c r="M164">
        <v>1.9233480000000001</v>
      </c>
      <c r="N164">
        <v>2.1511130000000001</v>
      </c>
    </row>
    <row r="165" spans="1:14" x14ac:dyDescent="0.2">
      <c r="A165">
        <v>1987</v>
      </c>
      <c r="B165">
        <v>0.41637299999999999</v>
      </c>
      <c r="C165">
        <v>0.467748</v>
      </c>
      <c r="D165">
        <v>0.60048800000000002</v>
      </c>
      <c r="E165">
        <v>0.69517899999999999</v>
      </c>
      <c r="F165">
        <v>0.78100999999999998</v>
      </c>
      <c r="G165">
        <v>0.88934400000000002</v>
      </c>
      <c r="H165">
        <v>1.0170220000000001</v>
      </c>
      <c r="I165">
        <v>1.1931579999999999</v>
      </c>
      <c r="J165">
        <v>1.3860969999999999</v>
      </c>
      <c r="K165">
        <v>1.5813900000000001</v>
      </c>
      <c r="L165">
        <v>1.638058</v>
      </c>
      <c r="M165">
        <v>1.933878</v>
      </c>
      <c r="N165">
        <v>1.9730760000000001</v>
      </c>
    </row>
    <row r="166" spans="1:14" x14ac:dyDescent="0.2">
      <c r="A166">
        <v>1988</v>
      </c>
      <c r="B166">
        <v>0.38044699999999998</v>
      </c>
      <c r="C166">
        <v>0.48938799999999999</v>
      </c>
      <c r="D166">
        <v>0.54290899999999997</v>
      </c>
      <c r="E166">
        <v>0.67570600000000003</v>
      </c>
      <c r="F166">
        <v>0.76883000000000001</v>
      </c>
      <c r="G166">
        <v>0.85189300000000001</v>
      </c>
      <c r="H166">
        <v>0.956623</v>
      </c>
      <c r="I166">
        <v>1.0801620000000001</v>
      </c>
      <c r="J166">
        <v>1.2518629999999999</v>
      </c>
      <c r="K166">
        <v>1.4402550000000001</v>
      </c>
      <c r="L166">
        <v>1.6310290000000001</v>
      </c>
      <c r="M166">
        <v>1.683303</v>
      </c>
      <c r="N166">
        <v>1.974926</v>
      </c>
    </row>
    <row r="167" spans="1:14" x14ac:dyDescent="0.2">
      <c r="A167">
        <v>1989</v>
      </c>
      <c r="B167">
        <v>0.33052599999999999</v>
      </c>
      <c r="C167">
        <v>0.46304000000000001</v>
      </c>
      <c r="D167">
        <v>0.57440899999999995</v>
      </c>
      <c r="E167">
        <v>0.62799400000000005</v>
      </c>
      <c r="F167">
        <v>0.75901799999999997</v>
      </c>
      <c r="G167">
        <v>0.84901099999999996</v>
      </c>
      <c r="H167">
        <v>0.92799799999999999</v>
      </c>
      <c r="I167">
        <v>1.028046</v>
      </c>
      <c r="J167">
        <v>1.146568</v>
      </c>
      <c r="K167">
        <v>1.313126</v>
      </c>
      <c r="L167">
        <v>1.496405</v>
      </c>
      <c r="M167">
        <v>1.6822090000000001</v>
      </c>
      <c r="N167">
        <v>1.7297359999999999</v>
      </c>
    </row>
    <row r="168" spans="1:14" x14ac:dyDescent="0.2">
      <c r="A168">
        <v>1990</v>
      </c>
      <c r="B168">
        <v>0.33682000000000001</v>
      </c>
      <c r="C168">
        <v>0.47305599999999998</v>
      </c>
      <c r="D168">
        <v>0.60975900000000005</v>
      </c>
      <c r="E168">
        <v>0.72123800000000005</v>
      </c>
      <c r="F168">
        <v>0.77176400000000001</v>
      </c>
      <c r="G168">
        <v>0.89738600000000002</v>
      </c>
      <c r="H168">
        <v>0.98034399999999999</v>
      </c>
      <c r="I168">
        <v>1.0512520000000001</v>
      </c>
      <c r="J168">
        <v>1.1426419999999999</v>
      </c>
      <c r="K168">
        <v>1.2522880000000001</v>
      </c>
      <c r="L168">
        <v>1.410023</v>
      </c>
      <c r="M168">
        <v>1.584727</v>
      </c>
      <c r="N168">
        <v>1.762337</v>
      </c>
    </row>
    <row r="169" spans="1:14" x14ac:dyDescent="0.2">
      <c r="A169">
        <v>1991</v>
      </c>
      <c r="B169">
        <v>0.33222400000000002</v>
      </c>
      <c r="C169">
        <v>0.463034</v>
      </c>
      <c r="D169">
        <v>0.60297900000000004</v>
      </c>
      <c r="E169">
        <v>0.73977999999999999</v>
      </c>
      <c r="F169">
        <v>0.84855000000000003</v>
      </c>
      <c r="G169">
        <v>0.89429199999999998</v>
      </c>
      <c r="H169">
        <v>1.013684</v>
      </c>
      <c r="I169">
        <v>1.089488</v>
      </c>
      <c r="J169">
        <v>1.1527289999999999</v>
      </c>
      <c r="K169">
        <v>1.236259</v>
      </c>
      <c r="L169">
        <v>1.338093</v>
      </c>
      <c r="M169">
        <v>1.4882329999999999</v>
      </c>
      <c r="N169">
        <v>1.6556820000000001</v>
      </c>
    </row>
    <row r="170" spans="1:14" x14ac:dyDescent="0.2">
      <c r="A170">
        <v>1992</v>
      </c>
      <c r="B170">
        <v>0.430724</v>
      </c>
      <c r="C170">
        <v>0.45943499999999998</v>
      </c>
      <c r="D170">
        <v>0.59398399999999996</v>
      </c>
      <c r="E170">
        <v>0.73402800000000001</v>
      </c>
      <c r="F170">
        <v>0.86809899999999995</v>
      </c>
      <c r="G170">
        <v>0.97204699999999999</v>
      </c>
      <c r="H170">
        <v>1.0115099999999999</v>
      </c>
      <c r="I170">
        <v>1.123691</v>
      </c>
      <c r="J170">
        <v>1.191767</v>
      </c>
      <c r="K170">
        <v>1.2470859999999999</v>
      </c>
      <c r="L170">
        <v>1.3227420000000001</v>
      </c>
      <c r="M170">
        <v>1.416922</v>
      </c>
      <c r="N170">
        <v>1.55975</v>
      </c>
    </row>
    <row r="171" spans="1:14" x14ac:dyDescent="0.2">
      <c r="A171">
        <v>1993</v>
      </c>
      <c r="B171">
        <v>0.492282</v>
      </c>
      <c r="C171">
        <v>0.61185299999999998</v>
      </c>
      <c r="D171">
        <v>0.64588800000000002</v>
      </c>
      <c r="E171">
        <v>0.78057799999999999</v>
      </c>
      <c r="F171">
        <v>0.91673400000000005</v>
      </c>
      <c r="G171">
        <v>1.043939</v>
      </c>
      <c r="H171">
        <v>1.1389469999999999</v>
      </c>
      <c r="I171">
        <v>1.1681429999999999</v>
      </c>
      <c r="J171">
        <v>1.2693209999999999</v>
      </c>
      <c r="K171">
        <v>1.3261179999999999</v>
      </c>
      <c r="L171">
        <v>1.370225</v>
      </c>
      <c r="M171">
        <v>1.4349829999999999</v>
      </c>
      <c r="N171">
        <v>1.51875</v>
      </c>
    </row>
    <row r="172" spans="1:14" x14ac:dyDescent="0.2">
      <c r="A172">
        <v>1994</v>
      </c>
      <c r="B172">
        <v>0.40987600000000002</v>
      </c>
      <c r="C172">
        <v>0.61329299999999998</v>
      </c>
      <c r="D172">
        <v>0.73642099999999999</v>
      </c>
      <c r="E172">
        <v>0.77054999999999996</v>
      </c>
      <c r="F172">
        <v>0.90264200000000006</v>
      </c>
      <c r="G172">
        <v>1.034211</v>
      </c>
      <c r="H172">
        <v>1.155443</v>
      </c>
      <c r="I172">
        <v>1.243592</v>
      </c>
      <c r="J172">
        <v>1.2654369999999999</v>
      </c>
      <c r="K172">
        <v>1.3590789999999999</v>
      </c>
      <c r="L172">
        <v>1.4083859999999999</v>
      </c>
      <c r="M172">
        <v>1.4452119999999999</v>
      </c>
      <c r="N172">
        <v>1.5030129999999999</v>
      </c>
    </row>
    <row r="173" spans="1:14" x14ac:dyDescent="0.2">
      <c r="A173">
        <v>1995</v>
      </c>
      <c r="B173">
        <v>0.33145999999999998</v>
      </c>
      <c r="C173">
        <v>0.50952600000000003</v>
      </c>
      <c r="D173">
        <v>0.71587100000000004</v>
      </c>
      <c r="E173">
        <v>0.83907600000000004</v>
      </c>
      <c r="F173">
        <v>0.87106600000000001</v>
      </c>
      <c r="G173">
        <v>0.99938099999999996</v>
      </c>
      <c r="H173">
        <v>1.1260319999999999</v>
      </c>
      <c r="I173">
        <v>1.2416149999999999</v>
      </c>
      <c r="J173">
        <v>1.3237110000000001</v>
      </c>
      <c r="K173">
        <v>1.339351</v>
      </c>
      <c r="L173">
        <v>1.426825</v>
      </c>
      <c r="M173">
        <v>1.470135</v>
      </c>
      <c r="N173">
        <v>1.501233</v>
      </c>
    </row>
    <row r="174" spans="1:14" x14ac:dyDescent="0.2">
      <c r="A174">
        <v>1996</v>
      </c>
      <c r="B174">
        <v>0.37752799999999997</v>
      </c>
      <c r="C174">
        <v>0.42125600000000002</v>
      </c>
      <c r="D174">
        <v>0.60196000000000005</v>
      </c>
      <c r="E174">
        <v>0.80837499999999995</v>
      </c>
      <c r="F174">
        <v>0.92965299999999995</v>
      </c>
      <c r="G174">
        <v>0.95823899999999995</v>
      </c>
      <c r="H174">
        <v>1.082122</v>
      </c>
      <c r="I174">
        <v>1.2036830000000001</v>
      </c>
      <c r="J174">
        <v>1.313812</v>
      </c>
      <c r="K174">
        <v>1.3903160000000001</v>
      </c>
      <c r="L174">
        <v>1.4003969999999999</v>
      </c>
      <c r="M174">
        <v>1.4824679999999999</v>
      </c>
      <c r="N174">
        <v>1.5206170000000001</v>
      </c>
    </row>
    <row r="175" spans="1:14" x14ac:dyDescent="0.2">
      <c r="A175">
        <v>1997</v>
      </c>
      <c r="B175">
        <v>0.43798799999999999</v>
      </c>
      <c r="C175">
        <v>0.48485699999999998</v>
      </c>
      <c r="D175">
        <v>0.53173899999999996</v>
      </c>
      <c r="E175">
        <v>0.71252700000000002</v>
      </c>
      <c r="F175">
        <v>0.91663799999999995</v>
      </c>
      <c r="G175">
        <v>1.0338480000000001</v>
      </c>
      <c r="H175">
        <v>1.057137</v>
      </c>
      <c r="I175">
        <v>1.174936</v>
      </c>
      <c r="J175">
        <v>1.2899769999999999</v>
      </c>
      <c r="K175">
        <v>1.3934219999999999</v>
      </c>
      <c r="L175">
        <v>1.463282</v>
      </c>
      <c r="M175">
        <v>1.4669049999999999</v>
      </c>
      <c r="N175">
        <v>1.542807</v>
      </c>
    </row>
    <row r="176" spans="1:14" x14ac:dyDescent="0.2">
      <c r="A176">
        <v>1998</v>
      </c>
      <c r="B176">
        <v>0.40777099999999999</v>
      </c>
      <c r="C176">
        <v>0.53178800000000004</v>
      </c>
      <c r="D176">
        <v>0.58141399999999999</v>
      </c>
      <c r="E176">
        <v>0.62836899999999996</v>
      </c>
      <c r="F176">
        <v>0.80714300000000005</v>
      </c>
      <c r="G176">
        <v>1.0076989999999999</v>
      </c>
      <c r="H176">
        <v>1.120279</v>
      </c>
      <c r="I176">
        <v>1.1382509999999999</v>
      </c>
      <c r="J176">
        <v>1.2503519999999999</v>
      </c>
      <c r="K176">
        <v>1.3595520000000001</v>
      </c>
      <c r="L176">
        <v>1.4571909999999999</v>
      </c>
      <c r="M176">
        <v>1.521407</v>
      </c>
      <c r="N176">
        <v>1.519638</v>
      </c>
    </row>
    <row r="177" spans="1:14" x14ac:dyDescent="0.2">
      <c r="A177">
        <v>1999</v>
      </c>
      <c r="B177">
        <v>0.40358699999999997</v>
      </c>
      <c r="C177">
        <v>0.50938899999999998</v>
      </c>
      <c r="D177">
        <v>0.63639299999999999</v>
      </c>
      <c r="E177">
        <v>0.68609699999999996</v>
      </c>
      <c r="F177">
        <v>0.73087100000000005</v>
      </c>
      <c r="G177">
        <v>0.90579399999999999</v>
      </c>
      <c r="H177">
        <v>1.101334</v>
      </c>
      <c r="I177">
        <v>1.208154</v>
      </c>
      <c r="J177">
        <v>1.2199530000000001</v>
      </c>
      <c r="K177">
        <v>1.325726</v>
      </c>
      <c r="L177">
        <v>1.428636</v>
      </c>
      <c r="M177">
        <v>1.52016</v>
      </c>
      <c r="N177">
        <v>1.578535</v>
      </c>
    </row>
    <row r="178" spans="1:14" x14ac:dyDescent="0.2">
      <c r="A178">
        <v>2000</v>
      </c>
      <c r="B178">
        <v>0.37770799999999999</v>
      </c>
      <c r="C178">
        <v>0.50999399999999995</v>
      </c>
      <c r="D178">
        <v>0.618923</v>
      </c>
      <c r="E178">
        <v>0.74600999999999995</v>
      </c>
      <c r="F178">
        <v>0.79342999999999997</v>
      </c>
      <c r="G178">
        <v>0.834171</v>
      </c>
      <c r="H178">
        <v>1.0038419999999999</v>
      </c>
      <c r="I178">
        <v>1.1933499999999999</v>
      </c>
      <c r="J178">
        <v>1.293706</v>
      </c>
      <c r="K178">
        <v>1.2988789999999999</v>
      </c>
      <c r="L178">
        <v>1.3980649999999999</v>
      </c>
      <c r="M178">
        <v>1.4945729999999999</v>
      </c>
      <c r="N178">
        <v>1.5799810000000001</v>
      </c>
    </row>
    <row r="179" spans="1:14" x14ac:dyDescent="0.2">
      <c r="A179">
        <v>2001</v>
      </c>
      <c r="B179">
        <v>0.40294999999999997</v>
      </c>
      <c r="C179">
        <v>0.52955200000000002</v>
      </c>
      <c r="D179">
        <v>0.6663</v>
      </c>
      <c r="E179">
        <v>0.77534700000000001</v>
      </c>
      <c r="F179">
        <v>0.89917499999999995</v>
      </c>
      <c r="G179">
        <v>0.94083899999999998</v>
      </c>
      <c r="H179">
        <v>0.97408600000000001</v>
      </c>
      <c r="I179">
        <v>1.135149</v>
      </c>
      <c r="J179">
        <v>1.315434</v>
      </c>
      <c r="K179">
        <v>1.4063349999999999</v>
      </c>
      <c r="L179">
        <v>1.4021079999999999</v>
      </c>
      <c r="M179">
        <v>1.4921580000000001</v>
      </c>
      <c r="N179">
        <v>1.5799369999999999</v>
      </c>
    </row>
    <row r="180" spans="1:14" x14ac:dyDescent="0.2">
      <c r="A180">
        <v>2002</v>
      </c>
      <c r="B180">
        <v>0.43230200000000002</v>
      </c>
      <c r="C180">
        <v>0.52226799999999995</v>
      </c>
      <c r="D180">
        <v>0.65237599999999996</v>
      </c>
      <c r="E180">
        <v>0.78921699999999995</v>
      </c>
      <c r="F180">
        <v>0.89570300000000003</v>
      </c>
      <c r="G180">
        <v>1.0150079999999999</v>
      </c>
      <c r="H180">
        <v>1.0507839999999999</v>
      </c>
      <c r="I180">
        <v>1.0772660000000001</v>
      </c>
      <c r="J180">
        <v>1.231082</v>
      </c>
      <c r="K180">
        <v>1.403937</v>
      </c>
      <c r="L180">
        <v>1.4874510000000001</v>
      </c>
      <c r="M180">
        <v>1.4760450000000001</v>
      </c>
      <c r="N180">
        <v>1.559237</v>
      </c>
    </row>
    <row r="181" spans="1:14" x14ac:dyDescent="0.2">
      <c r="A181">
        <v>2003</v>
      </c>
      <c r="B181">
        <v>0.46959099999999998</v>
      </c>
      <c r="C181">
        <v>0.54574699999999998</v>
      </c>
      <c r="D181">
        <v>0.63904700000000003</v>
      </c>
      <c r="E181">
        <v>0.76924400000000004</v>
      </c>
      <c r="F181">
        <v>0.90364999999999995</v>
      </c>
      <c r="G181">
        <v>1.005835</v>
      </c>
      <c r="H181">
        <v>1.1195409999999999</v>
      </c>
      <c r="I181">
        <v>1.1488860000000001</v>
      </c>
      <c r="J181">
        <v>1.168477</v>
      </c>
      <c r="K181">
        <v>1.3152280000000001</v>
      </c>
      <c r="L181">
        <v>1.481061</v>
      </c>
      <c r="M181">
        <v>1.5577490000000001</v>
      </c>
      <c r="N181">
        <v>1.539822</v>
      </c>
    </row>
    <row r="182" spans="1:14" x14ac:dyDescent="0.2">
      <c r="A182">
        <v>2004</v>
      </c>
      <c r="B182">
        <v>0.40459499999999998</v>
      </c>
      <c r="C182">
        <v>0.571712</v>
      </c>
      <c r="D182">
        <v>0.65086999999999995</v>
      </c>
      <c r="E182">
        <v>0.74424900000000005</v>
      </c>
      <c r="F182">
        <v>0.87225399999999997</v>
      </c>
      <c r="G182">
        <v>1.0027889999999999</v>
      </c>
      <c r="H182">
        <v>1.099934</v>
      </c>
      <c r="I182">
        <v>1.207851</v>
      </c>
      <c r="J182">
        <v>1.2309920000000001</v>
      </c>
      <c r="K182">
        <v>1.2442249999999999</v>
      </c>
      <c r="L182">
        <v>1.3846540000000001</v>
      </c>
      <c r="M182">
        <v>1.5443420000000001</v>
      </c>
      <c r="N182">
        <v>1.6151599999999999</v>
      </c>
    </row>
    <row r="183" spans="1:14" x14ac:dyDescent="0.2">
      <c r="A183">
        <v>2005</v>
      </c>
      <c r="B183">
        <v>0.34021099999999999</v>
      </c>
      <c r="C183">
        <v>0.48806899999999998</v>
      </c>
      <c r="D183">
        <v>0.65763899999999997</v>
      </c>
      <c r="E183">
        <v>0.73686200000000002</v>
      </c>
      <c r="F183">
        <v>0.82844899999999999</v>
      </c>
      <c r="G183">
        <v>0.95328999999999997</v>
      </c>
      <c r="H183">
        <v>1.0797049999999999</v>
      </c>
      <c r="I183">
        <v>1.172118</v>
      </c>
      <c r="J183">
        <v>1.274964</v>
      </c>
      <c r="K183">
        <v>1.2929079999999999</v>
      </c>
      <c r="L183">
        <v>1.3009729999999999</v>
      </c>
      <c r="M183">
        <v>1.43638</v>
      </c>
      <c r="N183">
        <v>1.59127</v>
      </c>
    </row>
    <row r="184" spans="1:14" x14ac:dyDescent="0.2">
      <c r="A184">
        <v>2006</v>
      </c>
      <c r="B184">
        <v>0.32509399999999999</v>
      </c>
      <c r="C184">
        <v>0.45118799999999998</v>
      </c>
      <c r="D184">
        <v>0.60230700000000004</v>
      </c>
      <c r="E184">
        <v>0.77196299999999995</v>
      </c>
      <c r="F184">
        <v>0.848804</v>
      </c>
      <c r="G184">
        <v>0.93618400000000002</v>
      </c>
      <c r="H184">
        <v>1.0555479999999999</v>
      </c>
      <c r="I184">
        <v>1.1756720000000001</v>
      </c>
      <c r="J184">
        <v>1.2613449999999999</v>
      </c>
      <c r="K184">
        <v>1.35728</v>
      </c>
      <c r="L184">
        <v>1.3683540000000001</v>
      </c>
      <c r="M184">
        <v>1.369742</v>
      </c>
      <c r="N184">
        <v>1.498769</v>
      </c>
    </row>
    <row r="185" spans="1:14" x14ac:dyDescent="0.2">
      <c r="A185">
        <v>2007</v>
      </c>
      <c r="B185">
        <v>0.35762699999999997</v>
      </c>
      <c r="C185">
        <v>0.508517</v>
      </c>
      <c r="D185">
        <v>0.64000100000000004</v>
      </c>
      <c r="E185">
        <v>0.79126300000000005</v>
      </c>
      <c r="F185">
        <v>0.95698300000000003</v>
      </c>
      <c r="G185">
        <v>1.0268710000000001</v>
      </c>
      <c r="H185">
        <v>1.1051979999999999</v>
      </c>
      <c r="I185">
        <v>1.214164</v>
      </c>
      <c r="J185">
        <v>1.3231459999999999</v>
      </c>
      <c r="K185">
        <v>1.397397</v>
      </c>
      <c r="L185">
        <v>1.481978</v>
      </c>
      <c r="M185">
        <v>1.482016</v>
      </c>
      <c r="N185">
        <v>1.4728600000000001</v>
      </c>
    </row>
    <row r="186" spans="1:14" x14ac:dyDescent="0.2">
      <c r="A186">
        <v>2008</v>
      </c>
      <c r="B186">
        <v>0.30060100000000001</v>
      </c>
      <c r="C186">
        <v>0.49809700000000001</v>
      </c>
      <c r="D186">
        <v>0.653115</v>
      </c>
      <c r="E186">
        <v>0.78470899999999999</v>
      </c>
      <c r="F186">
        <v>0.93295499999999998</v>
      </c>
      <c r="G186">
        <v>1.09335</v>
      </c>
      <c r="H186">
        <v>1.1563049999999999</v>
      </c>
      <c r="I186">
        <v>1.2266699999999999</v>
      </c>
      <c r="J186">
        <v>1.3271029999999999</v>
      </c>
      <c r="K186">
        <v>1.427338</v>
      </c>
      <c r="L186">
        <v>1.492893</v>
      </c>
      <c r="M186">
        <v>1.5690219999999999</v>
      </c>
      <c r="N186">
        <v>1.5609850000000001</v>
      </c>
    </row>
    <row r="187" spans="1:14" x14ac:dyDescent="0.2">
      <c r="A187">
        <v>2009</v>
      </c>
      <c r="B187">
        <v>0.341586</v>
      </c>
      <c r="C187">
        <v>0.52851199999999998</v>
      </c>
      <c r="D187">
        <v>0.73270599999999997</v>
      </c>
      <c r="E187">
        <v>0.88790199999999997</v>
      </c>
      <c r="F187">
        <v>1.0146029999999999</v>
      </c>
      <c r="G187">
        <v>1.1542110000000001</v>
      </c>
      <c r="H187">
        <v>1.3033570000000001</v>
      </c>
      <c r="I187">
        <v>1.3533930000000001</v>
      </c>
      <c r="J187">
        <v>1.409913</v>
      </c>
      <c r="K187">
        <v>1.496154</v>
      </c>
      <c r="L187">
        <v>1.5822799999999999</v>
      </c>
      <c r="M187">
        <v>1.634123</v>
      </c>
      <c r="N187">
        <v>1.6971510000000001</v>
      </c>
    </row>
    <row r="188" spans="1:14" x14ac:dyDescent="0.2">
      <c r="A188">
        <v>2010</v>
      </c>
      <c r="B188">
        <v>0.30634499999999998</v>
      </c>
      <c r="C188">
        <v>0.49793700000000002</v>
      </c>
      <c r="D188">
        <v>0.68945900000000004</v>
      </c>
      <c r="E188">
        <v>0.89377499999999999</v>
      </c>
      <c r="F188">
        <v>1.045614</v>
      </c>
      <c r="G188">
        <v>1.1663889999999999</v>
      </c>
      <c r="H188">
        <v>1.2982800000000001</v>
      </c>
      <c r="I188">
        <v>1.438563</v>
      </c>
      <c r="J188">
        <v>1.479101</v>
      </c>
      <c r="K188">
        <v>1.5258849999999999</v>
      </c>
      <c r="L188">
        <v>1.602447</v>
      </c>
      <c r="M188">
        <v>1.6791670000000001</v>
      </c>
      <c r="N188">
        <v>1.722021</v>
      </c>
    </row>
    <row r="189" spans="1:14" x14ac:dyDescent="0.2">
      <c r="A189">
        <v>2011</v>
      </c>
      <c r="B189">
        <v>0.28540500000000002</v>
      </c>
      <c r="C189">
        <v>0.473522</v>
      </c>
      <c r="D189">
        <v>0.67002700000000004</v>
      </c>
      <c r="E189">
        <v>0.86167899999999997</v>
      </c>
      <c r="F189">
        <v>1.062406</v>
      </c>
      <c r="G189">
        <v>1.2079089999999999</v>
      </c>
      <c r="H189">
        <v>1.320433</v>
      </c>
      <c r="I189">
        <v>1.442847</v>
      </c>
      <c r="J189">
        <v>1.572975</v>
      </c>
      <c r="K189">
        <v>1.6031029999999999</v>
      </c>
      <c r="L189">
        <v>1.6395379999999999</v>
      </c>
      <c r="M189">
        <v>1.7060420000000001</v>
      </c>
      <c r="N189">
        <v>1.7731509999999999</v>
      </c>
    </row>
    <row r="190" spans="1:14" x14ac:dyDescent="0.2">
      <c r="A190">
        <v>2012</v>
      </c>
      <c r="B190">
        <v>0.29153099999999998</v>
      </c>
      <c r="C190">
        <v>0.410692</v>
      </c>
      <c r="D190">
        <v>0.60249200000000003</v>
      </c>
      <c r="E190">
        <v>0.79909399999999997</v>
      </c>
      <c r="F190">
        <v>0.98805699999999996</v>
      </c>
      <c r="G190">
        <v>1.1840349999999999</v>
      </c>
      <c r="H190">
        <v>1.3233539999999999</v>
      </c>
      <c r="I190">
        <v>1.4287749999999999</v>
      </c>
      <c r="J190">
        <v>1.543579</v>
      </c>
      <c r="K190">
        <v>1.665905</v>
      </c>
      <c r="L190">
        <v>1.6882779999999999</v>
      </c>
      <c r="M190">
        <v>1.7171749999999999</v>
      </c>
      <c r="N190">
        <v>1.7764759999999999</v>
      </c>
    </row>
    <row r="191" spans="1:14" x14ac:dyDescent="0.2">
      <c r="A191">
        <v>2013</v>
      </c>
      <c r="B191">
        <v>0.323438</v>
      </c>
      <c r="C191">
        <v>0.44308399999999998</v>
      </c>
      <c r="D191">
        <v>0.56669899999999995</v>
      </c>
      <c r="E191">
        <v>0.75861599999999996</v>
      </c>
      <c r="F191">
        <v>0.95196599999999998</v>
      </c>
      <c r="G191">
        <v>1.135184</v>
      </c>
      <c r="H191">
        <v>1.323682</v>
      </c>
      <c r="I191">
        <v>1.45441</v>
      </c>
      <c r="J191">
        <v>1.5506249999999999</v>
      </c>
      <c r="K191">
        <v>1.6559919999999999</v>
      </c>
      <c r="L191">
        <v>1.7689360000000001</v>
      </c>
      <c r="M191">
        <v>1.7821899999999999</v>
      </c>
      <c r="N191">
        <v>1.8023750000000001</v>
      </c>
    </row>
    <row r="192" spans="1:14" x14ac:dyDescent="0.2">
      <c r="A192">
        <v>2014</v>
      </c>
      <c r="B192">
        <v>0.42285600000000001</v>
      </c>
      <c r="C192">
        <v>0.48422500000000002</v>
      </c>
      <c r="D192">
        <v>0.60859600000000003</v>
      </c>
      <c r="E192">
        <v>0.73233599999999999</v>
      </c>
      <c r="F192">
        <v>0.92080200000000001</v>
      </c>
      <c r="G192">
        <v>1.1080570000000001</v>
      </c>
      <c r="H192">
        <v>1.2833399999999999</v>
      </c>
      <c r="I192">
        <v>1.462723</v>
      </c>
      <c r="J192">
        <v>1.5836840000000001</v>
      </c>
      <c r="K192">
        <v>1.6698869999999999</v>
      </c>
      <c r="L192">
        <v>1.7653000000000001</v>
      </c>
      <c r="M192">
        <v>1.868571</v>
      </c>
      <c r="N192">
        <v>1.872582</v>
      </c>
    </row>
    <row r="193" spans="1:14" x14ac:dyDescent="0.2">
      <c r="A193">
        <v>2015</v>
      </c>
      <c r="B193">
        <v>0.426118</v>
      </c>
      <c r="C193">
        <v>0.46742699999999998</v>
      </c>
      <c r="D193">
        <v>0.53010699999999999</v>
      </c>
      <c r="E193">
        <v>0.65451199999999998</v>
      </c>
      <c r="F193">
        <v>0.77729499999999996</v>
      </c>
      <c r="G193">
        <v>0.96407200000000004</v>
      </c>
      <c r="H193">
        <v>1.149127</v>
      </c>
      <c r="I193">
        <v>1.3218829999999999</v>
      </c>
      <c r="J193">
        <v>1.498559</v>
      </c>
      <c r="K193">
        <v>1.6167450000000001</v>
      </c>
      <c r="L193">
        <v>1.700188</v>
      </c>
      <c r="M193">
        <v>1.7929200000000001</v>
      </c>
      <c r="N193">
        <v>1.893629</v>
      </c>
    </row>
    <row r="194" spans="1:14" x14ac:dyDescent="0.2">
      <c r="A194">
        <v>2016</v>
      </c>
      <c r="B194">
        <v>0.38258799999999998</v>
      </c>
      <c r="C194">
        <v>0.52605800000000003</v>
      </c>
      <c r="D194">
        <v>0.57030400000000003</v>
      </c>
      <c r="E194">
        <v>0.63306099999999998</v>
      </c>
      <c r="F194">
        <v>0.75532200000000005</v>
      </c>
      <c r="G194">
        <v>0.87431700000000001</v>
      </c>
      <c r="H194">
        <v>1.0561609999999999</v>
      </c>
      <c r="I194">
        <v>1.2355510000000001</v>
      </c>
      <c r="J194">
        <v>1.402236</v>
      </c>
      <c r="K194">
        <v>1.5726880000000001</v>
      </c>
      <c r="L194">
        <v>1.684687</v>
      </c>
      <c r="M194">
        <v>1.7621180000000001</v>
      </c>
      <c r="N194">
        <v>1.849105</v>
      </c>
    </row>
    <row r="195" spans="1:14" x14ac:dyDescent="0.2">
      <c r="A195">
        <v>2017</v>
      </c>
      <c r="B195">
        <v>0.39947300000000002</v>
      </c>
      <c r="C195">
        <v>0.495921</v>
      </c>
      <c r="D195">
        <v>0.64272099999999999</v>
      </c>
      <c r="E195">
        <v>0.68705499999999997</v>
      </c>
      <c r="F195">
        <v>0.74738000000000004</v>
      </c>
      <c r="G195">
        <v>0.865344</v>
      </c>
      <c r="H195">
        <v>0.978746</v>
      </c>
      <c r="I195">
        <v>1.154166</v>
      </c>
      <c r="J195">
        <v>1.3266709999999999</v>
      </c>
      <c r="K195">
        <v>1.486299</v>
      </c>
      <c r="L195">
        <v>1.649735</v>
      </c>
      <c r="M195">
        <v>1.7549159999999999</v>
      </c>
      <c r="N195">
        <v>1.8258319999999999</v>
      </c>
    </row>
    <row r="196" spans="1:14" x14ac:dyDescent="0.2">
      <c r="A196">
        <v>2018</v>
      </c>
      <c r="B196">
        <v>0.41353200000000001</v>
      </c>
      <c r="C196">
        <v>0.477744</v>
      </c>
      <c r="D196">
        <v>0.576492</v>
      </c>
      <c r="E196">
        <v>0.72335300000000002</v>
      </c>
      <c r="F196">
        <v>0.76600699999999999</v>
      </c>
      <c r="G196">
        <v>0.82336500000000001</v>
      </c>
      <c r="H196">
        <v>0.93746600000000002</v>
      </c>
      <c r="I196">
        <v>1.0464310000000001</v>
      </c>
      <c r="J196">
        <v>1.217096</v>
      </c>
      <c r="K196">
        <v>1.384728</v>
      </c>
      <c r="L196">
        <v>1.5395099999999999</v>
      </c>
      <c r="M196">
        <v>1.6982379999999999</v>
      </c>
      <c r="N196">
        <v>1.7989189999999999</v>
      </c>
    </row>
    <row r="197" spans="1:14" x14ac:dyDescent="0.2">
      <c r="A197">
        <v>2019</v>
      </c>
      <c r="B197">
        <v>0.46647899999999998</v>
      </c>
      <c r="C197">
        <v>0.58130499999999996</v>
      </c>
      <c r="D197">
        <v>0.65044800000000003</v>
      </c>
      <c r="E197">
        <v>0.74932600000000005</v>
      </c>
      <c r="F197">
        <v>0.89258599999999999</v>
      </c>
      <c r="G197">
        <v>0.92888099999999996</v>
      </c>
      <c r="H197">
        <v>0.97795799999999999</v>
      </c>
      <c r="I197">
        <v>1.082549</v>
      </c>
      <c r="J197">
        <v>1.181322</v>
      </c>
      <c r="K197">
        <v>1.34154</v>
      </c>
      <c r="L197">
        <v>1.498786</v>
      </c>
      <c r="M197">
        <v>1.6434740000000001</v>
      </c>
      <c r="N197">
        <v>1.792557</v>
      </c>
    </row>
    <row r="198" spans="1:14" x14ac:dyDescent="0.2">
      <c r="A198">
        <v>2020</v>
      </c>
      <c r="B198">
        <v>0.40226899999999999</v>
      </c>
      <c r="C198">
        <v>0.522231</v>
      </c>
      <c r="D198">
        <v>0.63869500000000001</v>
      </c>
      <c r="E198">
        <v>0.70788099999999998</v>
      </c>
      <c r="F198">
        <v>0.80556300000000003</v>
      </c>
      <c r="G198">
        <v>0.94671000000000005</v>
      </c>
      <c r="H198">
        <v>0.98025300000000004</v>
      </c>
      <c r="I198">
        <v>1.02617</v>
      </c>
      <c r="J198">
        <v>1.1273740000000001</v>
      </c>
      <c r="K198">
        <v>1.222675</v>
      </c>
      <c r="L198">
        <v>1.3794420000000001</v>
      </c>
      <c r="M198">
        <v>1.5333330000000001</v>
      </c>
      <c r="N198">
        <v>1.674817</v>
      </c>
    </row>
    <row r="199" spans="1:14" x14ac:dyDescent="0.2">
      <c r="A199">
        <v>2021</v>
      </c>
      <c r="B199">
        <v>0.39195999999999998</v>
      </c>
      <c r="C199">
        <v>0.463783</v>
      </c>
      <c r="D199">
        <v>0.58555199999999996</v>
      </c>
      <c r="E199">
        <v>0.70206500000000005</v>
      </c>
      <c r="F199">
        <v>0.76993</v>
      </c>
      <c r="G199">
        <v>0.86528000000000005</v>
      </c>
      <c r="H199">
        <v>1.0033909999999999</v>
      </c>
      <c r="I199">
        <v>1.033447</v>
      </c>
      <c r="J199">
        <v>1.0756270000000001</v>
      </c>
      <c r="K199">
        <v>1.173001</v>
      </c>
      <c r="L199">
        <v>1.2644949999999999</v>
      </c>
      <c r="M199">
        <v>1.4175599999999999</v>
      </c>
      <c r="N199">
        <v>1.5679149999999999</v>
      </c>
    </row>
    <row r="200" spans="1:14" x14ac:dyDescent="0.2">
      <c r="A200">
        <v>2022</v>
      </c>
      <c r="B200">
        <v>0.44744600000000001</v>
      </c>
      <c r="C200">
        <v>0.50357600000000002</v>
      </c>
      <c r="D200">
        <v>0.57867900000000005</v>
      </c>
      <c r="E200">
        <v>0.70053500000000002</v>
      </c>
      <c r="F200">
        <v>0.81465100000000001</v>
      </c>
      <c r="G200">
        <v>0.87828600000000001</v>
      </c>
      <c r="H200">
        <v>0.96812699999999996</v>
      </c>
      <c r="I200">
        <v>1.0999110000000001</v>
      </c>
      <c r="J200">
        <v>1.1231869999999999</v>
      </c>
      <c r="K200">
        <v>1.158417</v>
      </c>
      <c r="L200">
        <v>1.2488809999999999</v>
      </c>
      <c r="M200">
        <v>1.3336589999999999</v>
      </c>
      <c r="N200">
        <v>1.4803090000000001</v>
      </c>
    </row>
    <row r="201" spans="1:14" x14ac:dyDescent="0.2">
      <c r="A201">
        <v>2023</v>
      </c>
      <c r="B201">
        <v>0.48385</v>
      </c>
      <c r="C201">
        <v>0.47358800000000001</v>
      </c>
      <c r="D201">
        <v>0.53048700000000004</v>
      </c>
      <c r="E201">
        <v>0.60560999999999998</v>
      </c>
      <c r="F201">
        <v>0.72690500000000002</v>
      </c>
      <c r="G201">
        <v>0.84003099999999997</v>
      </c>
      <c r="H201">
        <v>0.90237500000000004</v>
      </c>
      <c r="I201">
        <v>0.990734</v>
      </c>
      <c r="J201">
        <v>1.12093</v>
      </c>
      <c r="K201">
        <v>1.1425780000000001</v>
      </c>
      <c r="L201">
        <v>1.1761900000000001</v>
      </c>
      <c r="M201">
        <v>1.2650809999999999</v>
      </c>
      <c r="N201">
        <v>1.3483560000000001</v>
      </c>
    </row>
    <row r="202" spans="1:14" x14ac:dyDescent="0.2">
      <c r="A202">
        <v>2024</v>
      </c>
      <c r="B202">
        <v>0.40133600000000003</v>
      </c>
      <c r="C202">
        <v>0.66737299999999999</v>
      </c>
      <c r="D202">
        <v>0.66250399999999998</v>
      </c>
      <c r="E202">
        <v>0.71954600000000002</v>
      </c>
      <c r="F202">
        <v>0.79072900000000002</v>
      </c>
      <c r="G202">
        <v>0.90506799999999998</v>
      </c>
      <c r="H202">
        <v>1.009136</v>
      </c>
      <c r="I202">
        <v>1.061077</v>
      </c>
      <c r="J202">
        <v>1.138288</v>
      </c>
      <c r="K202">
        <v>1.257056</v>
      </c>
      <c r="L202">
        <v>1.2673430000000001</v>
      </c>
      <c r="M202">
        <v>1.2899130000000001</v>
      </c>
      <c r="N202">
        <v>1.3682540000000001</v>
      </c>
    </row>
    <row r="203" spans="1:14" x14ac:dyDescent="0.2">
      <c r="A203">
        <v>2025</v>
      </c>
      <c r="B203">
        <v>0.38155099999999997</v>
      </c>
      <c r="C203">
        <v>0.52594200000000002</v>
      </c>
      <c r="D203">
        <v>0.79564000000000001</v>
      </c>
      <c r="E203">
        <v>0.79086900000000004</v>
      </c>
      <c r="F203">
        <v>0.84523499999999996</v>
      </c>
      <c r="G203">
        <v>0.91169599999999995</v>
      </c>
      <c r="H203">
        <v>1.0198849999999999</v>
      </c>
      <c r="I203">
        <v>1.116889</v>
      </c>
      <c r="J203">
        <v>1.1612610000000001</v>
      </c>
      <c r="K203">
        <v>1.2307129999999999</v>
      </c>
      <c r="L203">
        <v>1.3417669999999999</v>
      </c>
      <c r="M203">
        <v>1.344557</v>
      </c>
      <c r="N203">
        <v>1.359964</v>
      </c>
    </row>
    <row r="204" spans="1:14" x14ac:dyDescent="0.2">
      <c r="A204">
        <v>2026</v>
      </c>
      <c r="B204">
        <v>0.38155099999999997</v>
      </c>
      <c r="C204">
        <v>0.50615600000000005</v>
      </c>
      <c r="D204">
        <v>0.65420900000000004</v>
      </c>
      <c r="E204">
        <v>0.92400499999999997</v>
      </c>
      <c r="F204">
        <v>0.91655799999999998</v>
      </c>
      <c r="G204">
        <v>0.96620200000000001</v>
      </c>
      <c r="H204">
        <v>1.0265120000000001</v>
      </c>
      <c r="I204">
        <v>1.1276379999999999</v>
      </c>
      <c r="J204">
        <v>1.2170730000000001</v>
      </c>
      <c r="K204">
        <v>1.2536849999999999</v>
      </c>
      <c r="L204">
        <v>1.3154239999999999</v>
      </c>
      <c r="M204">
        <v>1.418981</v>
      </c>
      <c r="N204">
        <v>1.4146080000000001</v>
      </c>
    </row>
    <row r="205" spans="1:14" x14ac:dyDescent="0.2">
      <c r="A205" t="s">
        <v>69</v>
      </c>
    </row>
    <row r="206" spans="1:14" x14ac:dyDescent="0.2">
      <c r="B206">
        <v>-4.7699999999999999E-2</v>
      </c>
      <c r="C206">
        <v>1.9466000000000001E-2</v>
      </c>
      <c r="D206">
        <v>1.41E-3</v>
      </c>
      <c r="E206">
        <v>-9.8209999999999999E-3</v>
      </c>
      <c r="F206">
        <v>-4.7790000000000003E-3</v>
      </c>
      <c r="G206">
        <v>-1.1900000000000001E-2</v>
      </c>
      <c r="H206">
        <v>6.4419999999999998E-3</v>
      </c>
      <c r="I206">
        <v>3.3103E-2</v>
      </c>
      <c r="J206">
        <v>-1.7874999999999999E-2</v>
      </c>
      <c r="K206">
        <v>8.9999999999999998E-4</v>
      </c>
      <c r="L206">
        <v>-0.102115</v>
      </c>
      <c r="M206">
        <v>-0.19262499999999999</v>
      </c>
      <c r="N206">
        <v>-0.40895399999999998</v>
      </c>
    </row>
    <row r="207" spans="1:14" x14ac:dyDescent="0.2">
      <c r="B207">
        <v>-3.3921E-2</v>
      </c>
      <c r="C207">
        <v>5.2620000000000002E-3</v>
      </c>
      <c r="D207">
        <v>5.7206E-2</v>
      </c>
      <c r="E207">
        <v>-2.0353E-2</v>
      </c>
      <c r="F207">
        <v>-4.9556000000000003E-2</v>
      </c>
      <c r="G207">
        <v>1.374E-2</v>
      </c>
      <c r="H207">
        <v>1.891E-2</v>
      </c>
      <c r="I207">
        <v>7.6094999999999996E-2</v>
      </c>
      <c r="J207">
        <v>4.4738E-2</v>
      </c>
      <c r="K207">
        <v>2.2154E-2</v>
      </c>
      <c r="L207">
        <v>-0.12960199999999999</v>
      </c>
      <c r="M207">
        <v>-5.9492000000000003E-2</v>
      </c>
      <c r="N207">
        <v>-0.12836400000000001</v>
      </c>
    </row>
    <row r="208" spans="1:14" x14ac:dyDescent="0.2">
      <c r="B208">
        <v>2.4459999999999998E-3</v>
      </c>
      <c r="C208">
        <v>2.1800000000000001E-4</v>
      </c>
      <c r="D208">
        <v>5.9290000000000002E-3</v>
      </c>
      <c r="E208">
        <v>-5.7200000000000003E-3</v>
      </c>
      <c r="F208">
        <v>1.7742000000000001E-2</v>
      </c>
      <c r="G208">
        <v>1.8471999999999999E-2</v>
      </c>
      <c r="H208">
        <v>5.8786999999999999E-2</v>
      </c>
      <c r="I208">
        <v>7.2276000000000007E-2</v>
      </c>
      <c r="J208">
        <v>0.15401400000000001</v>
      </c>
      <c r="K208">
        <v>0.21371399999999999</v>
      </c>
      <c r="L208">
        <v>0.20550399999999999</v>
      </c>
      <c r="M208">
        <v>0.17371900000000001</v>
      </c>
      <c r="N208">
        <v>-1.1062000000000001E-2</v>
      </c>
    </row>
    <row r="209" spans="2:14" x14ac:dyDescent="0.2">
      <c r="B209">
        <v>-9.8259999999999997E-3</v>
      </c>
      <c r="C209">
        <v>3.8332999999999999E-2</v>
      </c>
      <c r="D209">
        <v>-4.0309999999999999E-3</v>
      </c>
      <c r="E209">
        <v>-2.4747000000000002E-2</v>
      </c>
      <c r="F209">
        <v>-0.17566899999999999</v>
      </c>
      <c r="G209">
        <v>3.5834999999999999E-2</v>
      </c>
      <c r="H209">
        <v>0.22445100000000001</v>
      </c>
      <c r="I209">
        <v>8.1270999999999996E-2</v>
      </c>
      <c r="J209">
        <v>6.9583000000000006E-2</v>
      </c>
      <c r="K209">
        <v>4.9928E-2</v>
      </c>
      <c r="L209">
        <v>-1.1346E-2</v>
      </c>
      <c r="M209">
        <v>-0.167374</v>
      </c>
      <c r="N209">
        <v>-0.13322000000000001</v>
      </c>
    </row>
    <row r="210" spans="2:14" x14ac:dyDescent="0.2">
      <c r="B210">
        <v>5.4150999999999998E-2</v>
      </c>
      <c r="C210">
        <v>-4.261E-3</v>
      </c>
      <c r="D210">
        <v>1.2651000000000001E-2</v>
      </c>
      <c r="E210">
        <v>4.169E-3</v>
      </c>
      <c r="F210">
        <v>-2.3771E-2</v>
      </c>
      <c r="G210">
        <v>-2.9789E-2</v>
      </c>
      <c r="H210">
        <v>0.105811</v>
      </c>
      <c r="I210">
        <v>5.4686999999999999E-2</v>
      </c>
      <c r="J210">
        <v>7.6966999999999994E-2</v>
      </c>
      <c r="K210">
        <v>6.2600000000000003E-2</v>
      </c>
      <c r="L210">
        <v>-3.4591999999999998E-2</v>
      </c>
      <c r="M210">
        <v>-0.37518699999999999</v>
      </c>
      <c r="N210">
        <v>-0.19572600000000001</v>
      </c>
    </row>
    <row r="211" spans="2:14" x14ac:dyDescent="0.2">
      <c r="B211">
        <v>-4.1921E-2</v>
      </c>
      <c r="C211">
        <v>2.3819E-2</v>
      </c>
      <c r="D211">
        <v>8.2405000000000006E-2</v>
      </c>
      <c r="E211">
        <v>-1.1610000000000001E-2</v>
      </c>
      <c r="F211">
        <v>1.8726E-2</v>
      </c>
      <c r="G211">
        <v>-2.7200000000000002E-3</v>
      </c>
      <c r="H211">
        <v>-5.6655999999999998E-2</v>
      </c>
      <c r="I211">
        <v>-0.10398499999999999</v>
      </c>
      <c r="J211">
        <v>0.10419</v>
      </c>
      <c r="K211">
        <v>9.8917000000000005E-2</v>
      </c>
      <c r="L211">
        <v>0.120194</v>
      </c>
      <c r="M211">
        <v>0.21943299999999999</v>
      </c>
      <c r="N211">
        <v>8.1346000000000002E-2</v>
      </c>
    </row>
    <row r="212" spans="2:14" x14ac:dyDescent="0.2">
      <c r="B212">
        <v>-0.11127099999999999</v>
      </c>
      <c r="C212">
        <v>-7.9869999999999993E-3</v>
      </c>
      <c r="D212">
        <v>2.7306E-2</v>
      </c>
      <c r="E212">
        <v>3.5036999999999999E-2</v>
      </c>
      <c r="F212">
        <v>-2.7831000000000002E-2</v>
      </c>
      <c r="G212">
        <v>4.0240999999999999E-2</v>
      </c>
      <c r="H212">
        <v>3.8040999999999998E-2</v>
      </c>
      <c r="I212">
        <v>6.0721999999999998E-2</v>
      </c>
      <c r="J212">
        <v>-3.2520000000000001E-3</v>
      </c>
      <c r="K212">
        <v>6.313E-3</v>
      </c>
      <c r="L212">
        <v>9.7989000000000007E-2</v>
      </c>
      <c r="M212">
        <v>-0.103489</v>
      </c>
      <c r="N212">
        <v>-0.20505300000000001</v>
      </c>
    </row>
    <row r="213" spans="2:14" x14ac:dyDescent="0.2">
      <c r="B213">
        <v>-3.8386999999999998E-2</v>
      </c>
      <c r="C213">
        <v>5.7514000000000003E-2</v>
      </c>
      <c r="D213">
        <v>3.6963000000000003E-2</v>
      </c>
      <c r="E213">
        <v>-6.7409999999999996E-3</v>
      </c>
      <c r="F213">
        <v>-2.7574999999999999E-2</v>
      </c>
      <c r="G213">
        <v>3.2316999999999999E-2</v>
      </c>
      <c r="H213">
        <v>4.9007000000000002E-2</v>
      </c>
      <c r="I213">
        <v>0.13760700000000001</v>
      </c>
      <c r="J213">
        <v>6.5779000000000004E-2</v>
      </c>
      <c r="K213">
        <v>6.8166000000000004E-2</v>
      </c>
      <c r="L213">
        <v>-8.8280000000000008E-3</v>
      </c>
      <c r="M213">
        <v>-8.4432999999999994E-2</v>
      </c>
      <c r="N213">
        <v>8.7329999999999994E-3</v>
      </c>
    </row>
    <row r="214" spans="2:14" x14ac:dyDescent="0.2">
      <c r="B214">
        <v>8.6899999999999998E-4</v>
      </c>
      <c r="C214">
        <v>-2.3730000000000001E-3</v>
      </c>
      <c r="D214">
        <v>6.999E-3</v>
      </c>
      <c r="E214">
        <v>1.6197E-2</v>
      </c>
      <c r="F214">
        <v>-2.2399999999999998E-3</v>
      </c>
      <c r="G214">
        <v>-1.2132E-2</v>
      </c>
      <c r="H214">
        <v>-6.3604999999999995E-2</v>
      </c>
      <c r="I214">
        <v>4.4569999999999999E-2</v>
      </c>
      <c r="J214">
        <v>4.0150000000000003E-3</v>
      </c>
      <c r="K214">
        <v>9.6694000000000002E-2</v>
      </c>
      <c r="L214">
        <v>-0.43376599999999998</v>
      </c>
      <c r="M214">
        <v>-0.11795700000000001</v>
      </c>
      <c r="N214">
        <v>-0.33989000000000003</v>
      </c>
    </row>
    <row r="215" spans="2:14" x14ac:dyDescent="0.2">
      <c r="B215">
        <v>-2.4742E-2</v>
      </c>
      <c r="C215">
        <v>1.5663E-2</v>
      </c>
      <c r="D215">
        <v>1.0992999999999999E-2</v>
      </c>
      <c r="E215">
        <v>-1.4271000000000001E-2</v>
      </c>
      <c r="F215">
        <v>-1.3722E-2</v>
      </c>
      <c r="G215">
        <v>-2.7532999999999998E-2</v>
      </c>
      <c r="H215">
        <v>-3.5936000000000003E-2</v>
      </c>
      <c r="I215">
        <v>-0.178507</v>
      </c>
      <c r="J215">
        <v>-4.0829999999999998E-2</v>
      </c>
      <c r="K215">
        <v>-1.2461E-2</v>
      </c>
      <c r="L215">
        <v>-0.28992800000000002</v>
      </c>
      <c r="M215">
        <v>-0.41069099999999997</v>
      </c>
      <c r="N215">
        <v>-0.221219</v>
      </c>
    </row>
    <row r="216" spans="2:14" x14ac:dyDescent="0.2">
      <c r="B216">
        <v>-7.3963000000000001E-2</v>
      </c>
      <c r="C216">
        <v>-2.4775999999999999E-2</v>
      </c>
      <c r="D216">
        <v>1.611E-3</v>
      </c>
      <c r="E216">
        <v>1.0156E-2</v>
      </c>
      <c r="F216">
        <v>6.4639000000000002E-2</v>
      </c>
      <c r="G216">
        <v>4.4801000000000001E-2</v>
      </c>
      <c r="H216">
        <v>8.7018999999999999E-2</v>
      </c>
      <c r="I216">
        <v>-2.2859999999999998E-3</v>
      </c>
      <c r="J216">
        <v>4.0810000000000004E-3</v>
      </c>
      <c r="K216">
        <v>4.7730000000000003E-3</v>
      </c>
      <c r="L216">
        <v>0.16614699999999999</v>
      </c>
      <c r="M216">
        <v>-1.9765999999999999E-2</v>
      </c>
      <c r="N216">
        <v>-8.5015999999999994E-2</v>
      </c>
    </row>
    <row r="217" spans="2:14" x14ac:dyDescent="0.2">
      <c r="B217">
        <v>-4.7359999999999999E-2</v>
      </c>
      <c r="C217">
        <v>-1.2444999999999999E-2</v>
      </c>
      <c r="D217">
        <v>1.4966999999999999E-2</v>
      </c>
      <c r="E217">
        <v>9.6270000000000001E-3</v>
      </c>
      <c r="F217">
        <v>1.5148999999999999E-2</v>
      </c>
      <c r="G217">
        <v>1.0732999999999999E-2</v>
      </c>
      <c r="H217">
        <v>6.2179999999999999E-2</v>
      </c>
      <c r="I217">
        <v>2.4254999999999999E-2</v>
      </c>
      <c r="J217">
        <v>5.2435000000000002E-2</v>
      </c>
      <c r="K217">
        <v>3.8235999999999999E-2</v>
      </c>
      <c r="L217">
        <v>9.1298000000000004E-2</v>
      </c>
      <c r="M217">
        <v>-0.186333</v>
      </c>
      <c r="N217">
        <v>8.5660000000000007E-3</v>
      </c>
    </row>
    <row r="218" spans="2:14" x14ac:dyDescent="0.2">
      <c r="B218">
        <v>1.9650999999999998E-2</v>
      </c>
      <c r="C218">
        <v>3.0370000000000002E-3</v>
      </c>
      <c r="D218">
        <v>1.2515E-2</v>
      </c>
      <c r="E218">
        <v>-4.0499999999999998E-4</v>
      </c>
      <c r="F218">
        <v>-4.0646000000000002E-2</v>
      </c>
      <c r="G218">
        <v>-5.3051000000000001E-2</v>
      </c>
      <c r="H218">
        <v>-3.3890999999999998E-2</v>
      </c>
      <c r="I218">
        <v>5.2643000000000002E-2</v>
      </c>
      <c r="J218">
        <v>4.3099999999999999E-2</v>
      </c>
      <c r="K218">
        <v>-0.12077499999999999</v>
      </c>
      <c r="L218">
        <v>-0.10699699999999999</v>
      </c>
      <c r="M218">
        <v>-0.20308599999999999</v>
      </c>
      <c r="N218">
        <v>0.16961999999999999</v>
      </c>
    </row>
    <row r="219" spans="2:14" x14ac:dyDescent="0.2">
      <c r="B219">
        <v>3.8909999999999999E-3</v>
      </c>
      <c r="C219">
        <v>1.2179000000000001E-2</v>
      </c>
      <c r="D219">
        <v>-9.6229999999999996E-3</v>
      </c>
      <c r="E219">
        <v>1.5624000000000001E-2</v>
      </c>
      <c r="F219">
        <v>1.5377999999999999E-2</v>
      </c>
      <c r="G219">
        <v>-7.8411999999999996E-2</v>
      </c>
      <c r="H219">
        <v>-6.4429E-2</v>
      </c>
      <c r="I219">
        <v>-3.1599000000000002E-2</v>
      </c>
      <c r="J219">
        <v>-0.10417999999999999</v>
      </c>
      <c r="K219">
        <v>-7.7446000000000001E-2</v>
      </c>
      <c r="L219">
        <v>-7.5157000000000002E-2</v>
      </c>
      <c r="M219">
        <v>-0.29071799999999998</v>
      </c>
      <c r="N219">
        <v>-0.43047200000000002</v>
      </c>
    </row>
    <row r="220" spans="2:14" x14ac:dyDescent="0.2">
      <c r="B220">
        <v>1.0859000000000001E-2</v>
      </c>
      <c r="C220">
        <v>2.0157999999999999E-2</v>
      </c>
      <c r="D220">
        <v>-1.6548E-2</v>
      </c>
      <c r="E220">
        <v>4.8479999999999999E-3</v>
      </c>
      <c r="F220">
        <v>5.1685000000000002E-2</v>
      </c>
      <c r="G220">
        <v>6.6660000000000001E-3</v>
      </c>
      <c r="H220">
        <v>-1.8013999999999999E-2</v>
      </c>
      <c r="I220">
        <v>-9.7914000000000001E-2</v>
      </c>
      <c r="J220">
        <v>-5.8684E-2</v>
      </c>
      <c r="K220">
        <v>-2.4923000000000001E-2</v>
      </c>
      <c r="L220">
        <v>-8.3485000000000004E-2</v>
      </c>
      <c r="M220">
        <v>-0.360875</v>
      </c>
      <c r="N220">
        <v>-0.24898799999999999</v>
      </c>
    </row>
    <row r="221" spans="2:14" x14ac:dyDescent="0.2">
      <c r="B221">
        <v>-1.9571999999999999E-2</v>
      </c>
      <c r="C221">
        <v>-2.8110000000000001E-3</v>
      </c>
      <c r="D221">
        <v>4.0930000000000003E-3</v>
      </c>
      <c r="E221">
        <v>-1.6632999999999998E-2</v>
      </c>
      <c r="F221">
        <v>8.8610000000000008E-3</v>
      </c>
      <c r="G221">
        <v>2.2447000000000002E-2</v>
      </c>
      <c r="H221">
        <v>4.7619999999999997E-3</v>
      </c>
      <c r="I221">
        <v>-5.9055000000000003E-2</v>
      </c>
      <c r="J221">
        <v>-7.1242E-2</v>
      </c>
      <c r="K221">
        <v>-0.13907900000000001</v>
      </c>
      <c r="L221">
        <v>-8.8677000000000006E-2</v>
      </c>
      <c r="M221">
        <v>1.4395E-2</v>
      </c>
      <c r="N221">
        <v>-8.1691E-2</v>
      </c>
    </row>
    <row r="222" spans="2:14" x14ac:dyDescent="0.2">
      <c r="B222">
        <v>-8.6210000000000002E-3</v>
      </c>
      <c r="C222">
        <v>-1.0839999999999999E-3</v>
      </c>
      <c r="D222">
        <v>2.3440000000000002E-3</v>
      </c>
      <c r="E222">
        <v>-8.3289999999999996E-3</v>
      </c>
      <c r="F222">
        <v>3.5509999999999999E-3</v>
      </c>
      <c r="G222">
        <v>7.3453000000000004E-2</v>
      </c>
      <c r="H222">
        <v>8.6980000000000002E-2</v>
      </c>
      <c r="I222">
        <v>5.2326999999999999E-2</v>
      </c>
      <c r="J222">
        <v>3.7469999999999999E-3</v>
      </c>
      <c r="K222">
        <v>9.0329000000000007E-2</v>
      </c>
      <c r="L222">
        <v>-3.8190000000000002E-2</v>
      </c>
      <c r="M222">
        <v>0.246528</v>
      </c>
      <c r="N222">
        <v>3.8920999999999997E-2</v>
      </c>
    </row>
    <row r="223" spans="2:14" x14ac:dyDescent="0.2">
      <c r="B223">
        <v>2.7621E-2</v>
      </c>
      <c r="C223">
        <v>2.0617E-2</v>
      </c>
      <c r="D223">
        <v>-4.26E-4</v>
      </c>
      <c r="E223">
        <v>-1.0772E-2</v>
      </c>
      <c r="F223">
        <v>-3.3050000000000003E-2</v>
      </c>
      <c r="G223">
        <v>-3.9122999999999998E-2</v>
      </c>
      <c r="H223">
        <v>-3.9738999999999997E-2</v>
      </c>
      <c r="I223">
        <v>6.2191000000000003E-2</v>
      </c>
      <c r="J223">
        <v>0.12531800000000001</v>
      </c>
      <c r="K223">
        <v>0.100367</v>
      </c>
      <c r="L223">
        <v>6.7537E-2</v>
      </c>
      <c r="M223">
        <v>0.30453000000000002</v>
      </c>
      <c r="N223">
        <v>8.3703E-2</v>
      </c>
    </row>
    <row r="224" spans="2:14" x14ac:dyDescent="0.2">
      <c r="B224">
        <v>-1.9789999999999999E-3</v>
      </c>
      <c r="C224">
        <v>-3.382E-3</v>
      </c>
      <c r="D224">
        <v>-2.7938000000000001E-2</v>
      </c>
      <c r="E224">
        <v>-9.2759999999999995E-3</v>
      </c>
      <c r="F224">
        <v>-1.5186E-2</v>
      </c>
      <c r="G224">
        <v>-2.3719E-2</v>
      </c>
      <c r="H224">
        <v>9.493E-2</v>
      </c>
      <c r="I224">
        <v>0.125832</v>
      </c>
      <c r="J224">
        <v>0.14796799999999999</v>
      </c>
      <c r="K224">
        <v>7.9998E-2</v>
      </c>
      <c r="L224">
        <v>0.224659</v>
      </c>
      <c r="M224">
        <v>0.39157900000000001</v>
      </c>
      <c r="N224">
        <v>0.52492799999999995</v>
      </c>
    </row>
    <row r="225" spans="1:14" x14ac:dyDescent="0.2">
      <c r="B225">
        <v>7.4427999999999994E-2</v>
      </c>
      <c r="C225">
        <v>-7.9480000000000002E-3</v>
      </c>
      <c r="D225">
        <v>-2.1929000000000001E-2</v>
      </c>
      <c r="E225">
        <v>1.5272000000000001E-2</v>
      </c>
      <c r="F225">
        <v>6.8651000000000004E-2</v>
      </c>
      <c r="G225">
        <v>0.110467</v>
      </c>
      <c r="H225">
        <v>7.5328000000000006E-2</v>
      </c>
      <c r="I225">
        <v>0.14719299999999999</v>
      </c>
      <c r="J225">
        <v>0.19991800000000001</v>
      </c>
      <c r="K225">
        <v>0.39756799999999998</v>
      </c>
      <c r="L225">
        <v>0.34545700000000001</v>
      </c>
      <c r="M225">
        <v>0.397872</v>
      </c>
      <c r="N225">
        <v>0.54913999999999996</v>
      </c>
    </row>
    <row r="226" spans="1:14" x14ac:dyDescent="0.2">
      <c r="B226">
        <v>4.9020000000000001E-3</v>
      </c>
      <c r="C226">
        <v>3.4754E-2</v>
      </c>
      <c r="D226">
        <v>-4.4749999999999998E-3</v>
      </c>
      <c r="E226">
        <v>-5.2238E-2</v>
      </c>
      <c r="F226">
        <v>-9.0947E-2</v>
      </c>
      <c r="G226">
        <v>1.5859000000000002E-2</v>
      </c>
      <c r="H226">
        <v>2.1739999999999999E-2</v>
      </c>
      <c r="I226">
        <v>7.0167999999999994E-2</v>
      </c>
      <c r="J226">
        <v>8.7650000000000002E-3</v>
      </c>
      <c r="K226">
        <v>2.0235E-2</v>
      </c>
      <c r="L226">
        <v>0.44003100000000001</v>
      </c>
      <c r="M226">
        <v>1.189E-3</v>
      </c>
      <c r="N226">
        <v>0.469086</v>
      </c>
    </row>
    <row r="227" spans="1:14" x14ac:dyDescent="0.2">
      <c r="B227">
        <v>-2.0923000000000001E-2</v>
      </c>
      <c r="C227">
        <v>-1.2160000000000001E-3</v>
      </c>
      <c r="D227">
        <v>4.0722000000000001E-2</v>
      </c>
      <c r="E227">
        <v>2.5042999999999999E-2</v>
      </c>
      <c r="F227">
        <v>-1.4137E-2</v>
      </c>
      <c r="G227">
        <v>-1.43E-2</v>
      </c>
      <c r="H227">
        <v>-2.0535999999999999E-2</v>
      </c>
      <c r="I227">
        <v>8.0675999999999998E-2</v>
      </c>
      <c r="J227">
        <v>5.5289999999999999E-2</v>
      </c>
      <c r="K227">
        <v>-2.9229999999999999E-2</v>
      </c>
      <c r="L227">
        <v>-8.2649999999999998E-3</v>
      </c>
      <c r="M227">
        <v>0.31397700000000001</v>
      </c>
      <c r="N227">
        <v>0.28565699999999999</v>
      </c>
    </row>
    <row r="228" spans="1:14" x14ac:dyDescent="0.2">
      <c r="B228">
        <v>-3.3873E-2</v>
      </c>
      <c r="C228">
        <v>-9.4499999999999998E-4</v>
      </c>
      <c r="D228">
        <v>-2.2369999999999998E-3</v>
      </c>
      <c r="E228">
        <v>2.1954999999999999E-2</v>
      </c>
      <c r="F228">
        <v>0.17814199999999999</v>
      </c>
      <c r="G228">
        <v>0.146288</v>
      </c>
      <c r="H228">
        <v>0.115899</v>
      </c>
      <c r="I228">
        <v>0.23031499999999999</v>
      </c>
      <c r="J228">
        <v>0.276727</v>
      </c>
      <c r="K228">
        <v>0.129742</v>
      </c>
      <c r="L228">
        <v>0.164968</v>
      </c>
      <c r="M228">
        <v>0.37689299999999998</v>
      </c>
      <c r="N228">
        <v>0.37980799999999998</v>
      </c>
    </row>
    <row r="229" spans="1:14" x14ac:dyDescent="0.2">
      <c r="B229">
        <v>-0.104034</v>
      </c>
      <c r="C229">
        <v>-3.0093000000000002E-2</v>
      </c>
      <c r="D229">
        <v>8.2830000000000004E-3</v>
      </c>
      <c r="E229">
        <v>1.8919999999999999E-2</v>
      </c>
      <c r="F229">
        <v>-2.6946000000000001E-2</v>
      </c>
      <c r="G229">
        <v>4.8287999999999998E-2</v>
      </c>
      <c r="H229">
        <v>2.3376000000000001E-2</v>
      </c>
      <c r="I229">
        <v>-7.6368000000000005E-2</v>
      </c>
      <c r="J229">
        <v>8.5514000000000007E-2</v>
      </c>
      <c r="K229">
        <v>0.103461</v>
      </c>
      <c r="L229">
        <v>-6.1058000000000001E-2</v>
      </c>
      <c r="M229">
        <v>-0.24518200000000001</v>
      </c>
      <c r="N229">
        <v>0.34265200000000001</v>
      </c>
    </row>
    <row r="230" spans="1:14" x14ac:dyDescent="0.2">
      <c r="B230">
        <v>-2.2123E-2</v>
      </c>
      <c r="C230">
        <v>-5.2160000000000002E-3</v>
      </c>
      <c r="D230">
        <v>4.0473000000000002E-2</v>
      </c>
      <c r="E230">
        <v>3.5743999999999998E-2</v>
      </c>
      <c r="F230">
        <v>8.7779999999999993E-3</v>
      </c>
      <c r="G230">
        <v>-7.7364000000000002E-2</v>
      </c>
      <c r="H230">
        <v>-8.4060000000000003E-3</v>
      </c>
      <c r="I230">
        <v>-0.12658700000000001</v>
      </c>
      <c r="J230">
        <v>-0.18315300000000001</v>
      </c>
      <c r="K230">
        <v>5.4171999999999998E-2</v>
      </c>
      <c r="L230">
        <v>-0.31098500000000001</v>
      </c>
      <c r="M230">
        <v>-0.23375799999999999</v>
      </c>
      <c r="N230">
        <v>0.70644799999999996</v>
      </c>
    </row>
    <row r="231" spans="1:14" x14ac:dyDescent="0.2">
      <c r="B231">
        <v>2.5971000000000001E-2</v>
      </c>
      <c r="C231">
        <v>5.0590000000000001E-3</v>
      </c>
      <c r="D231">
        <v>-1.3278999999999999E-2</v>
      </c>
      <c r="E231">
        <v>1.2911000000000001E-2</v>
      </c>
      <c r="F231">
        <v>-2.3501000000000001E-2</v>
      </c>
      <c r="G231">
        <v>-7.4580999999999995E-2</v>
      </c>
      <c r="H231">
        <v>-0.11565599999999999</v>
      </c>
      <c r="I231">
        <v>-0.19214000000000001</v>
      </c>
      <c r="J231">
        <v>-0.224249</v>
      </c>
      <c r="K231">
        <v>-0.78492799999999996</v>
      </c>
      <c r="L231">
        <v>-0.773509</v>
      </c>
      <c r="M231">
        <v>-7.8195000000000001E-2</v>
      </c>
      <c r="N231">
        <v>-0.41963499999999998</v>
      </c>
    </row>
    <row r="232" spans="1:14" x14ac:dyDescent="0.2">
      <c r="B232">
        <v>8.8339999999999998E-3</v>
      </c>
      <c r="C232">
        <v>2.5950000000000001E-3</v>
      </c>
      <c r="D232">
        <v>7.5649999999999997E-3</v>
      </c>
      <c r="E232">
        <v>6.6660000000000001E-3</v>
      </c>
      <c r="F232">
        <v>4.4720000000000003E-3</v>
      </c>
      <c r="G232">
        <v>-3.7936999999999999E-2</v>
      </c>
      <c r="H232">
        <v>-8.4823999999999997E-2</v>
      </c>
      <c r="I232">
        <v>-0.243011</v>
      </c>
      <c r="J232">
        <v>-0.29916700000000002</v>
      </c>
      <c r="K232">
        <v>-0.52498</v>
      </c>
      <c r="L232">
        <v>-0.29037099999999999</v>
      </c>
      <c r="M232">
        <v>-1.053768</v>
      </c>
      <c r="N232">
        <v>-0.28583500000000001</v>
      </c>
    </row>
    <row r="233" spans="1:14" x14ac:dyDescent="0.2">
      <c r="B233">
        <v>-3.6287E-2</v>
      </c>
      <c r="C233">
        <v>-1.0992E-2</v>
      </c>
      <c r="D233">
        <v>-3.31E-3</v>
      </c>
      <c r="E233">
        <v>1.0345999999999999E-2</v>
      </c>
      <c r="F233">
        <v>4.2805999999999997E-2</v>
      </c>
      <c r="G233">
        <v>2.9805000000000002E-2</v>
      </c>
      <c r="H233">
        <v>-3.1116000000000001E-2</v>
      </c>
      <c r="I233">
        <v>-7.6039999999999996E-3</v>
      </c>
      <c r="J233">
        <v>-0.281503</v>
      </c>
      <c r="K233">
        <v>-0.27465600000000001</v>
      </c>
      <c r="L233">
        <v>-0.180146</v>
      </c>
      <c r="M233">
        <v>-0.29603499999999999</v>
      </c>
      <c r="N233">
        <v>-0.66927800000000004</v>
      </c>
    </row>
    <row r="234" spans="1:14" x14ac:dyDescent="0.2">
      <c r="B234">
        <v>-4.4567000000000002E-2</v>
      </c>
      <c r="C234">
        <v>-1.6057999999999999E-2</v>
      </c>
      <c r="D234">
        <v>-7.2220000000000001E-3</v>
      </c>
      <c r="E234">
        <v>1.0071999999999999E-2</v>
      </c>
      <c r="F234">
        <v>-1.4102999999999999E-2</v>
      </c>
      <c r="G234">
        <v>3.3395000000000001E-2</v>
      </c>
      <c r="H234">
        <v>2.8840000000000001E-2</v>
      </c>
      <c r="I234">
        <v>-1.7874000000000001E-2</v>
      </c>
      <c r="J234">
        <v>-0.14633699999999999</v>
      </c>
      <c r="K234">
        <v>-0.15964800000000001</v>
      </c>
      <c r="L234">
        <v>-0.74461299999999997</v>
      </c>
      <c r="M234">
        <v>-0.24127100000000001</v>
      </c>
      <c r="N234">
        <v>-0.25256000000000001</v>
      </c>
    </row>
    <row r="235" spans="1:14" x14ac:dyDescent="0.2">
      <c r="B235">
        <v>-1.4991000000000001E-2</v>
      </c>
      <c r="C235">
        <v>-6.5200000000000002E-4</v>
      </c>
      <c r="D235">
        <v>-6.7120000000000001E-3</v>
      </c>
      <c r="E235">
        <v>7.6899999999999998E-3</v>
      </c>
      <c r="F235">
        <v>-6.352E-3</v>
      </c>
      <c r="G235">
        <v>8.3719999999999992E-3</v>
      </c>
      <c r="H235">
        <v>2.5701000000000002E-2</v>
      </c>
      <c r="I235">
        <v>1.4088E-2</v>
      </c>
      <c r="J235">
        <v>6.1860999999999999E-2</v>
      </c>
      <c r="K235">
        <v>-0.150224</v>
      </c>
      <c r="L235">
        <v>-0.17106499999999999</v>
      </c>
      <c r="M235">
        <v>-0.57259400000000005</v>
      </c>
      <c r="N235">
        <v>-0.13482</v>
      </c>
    </row>
    <row r="236" spans="1:14" x14ac:dyDescent="0.2">
      <c r="B236">
        <v>1.103E-3</v>
      </c>
      <c r="C236">
        <v>1.6073E-2</v>
      </c>
      <c r="D236">
        <v>-1.1838E-2</v>
      </c>
      <c r="E236">
        <v>-1.2283000000000001E-2</v>
      </c>
      <c r="F236">
        <v>-1.3056999999999999E-2</v>
      </c>
      <c r="G236">
        <v>-2.3963999999999999E-2</v>
      </c>
      <c r="H236">
        <v>7.267E-3</v>
      </c>
      <c r="I236">
        <v>9.6364000000000005E-2</v>
      </c>
      <c r="J236">
        <v>8.4122000000000002E-2</v>
      </c>
      <c r="K236">
        <v>9.6328999999999998E-2</v>
      </c>
      <c r="L236">
        <v>-4.9994999999999998E-2</v>
      </c>
      <c r="M236">
        <v>-1.5357000000000001E-2</v>
      </c>
      <c r="N236">
        <v>-2.7917999999999998E-2</v>
      </c>
    </row>
    <row r="237" spans="1:14" x14ac:dyDescent="0.2">
      <c r="B237">
        <v>-7.3049999999999999E-3</v>
      </c>
      <c r="C237">
        <v>2.4949999999999998E-3</v>
      </c>
      <c r="D237">
        <v>-4.7660000000000003E-3</v>
      </c>
      <c r="E237">
        <v>2.3498999999999999E-2</v>
      </c>
      <c r="F237">
        <v>2.2832999999999999E-2</v>
      </c>
      <c r="G237">
        <v>4.973E-3</v>
      </c>
      <c r="H237">
        <v>1.5569E-2</v>
      </c>
      <c r="I237">
        <v>-0.127585</v>
      </c>
      <c r="J237">
        <v>0.148282</v>
      </c>
      <c r="K237">
        <v>-0.11418300000000001</v>
      </c>
      <c r="L237">
        <v>-1.4345999999999999E-2</v>
      </c>
      <c r="M237">
        <v>-0.42335099999999998</v>
      </c>
      <c r="N237">
        <v>5.9687999999999998E-2</v>
      </c>
    </row>
    <row r="238" spans="1:14" x14ac:dyDescent="0.2">
      <c r="B238">
        <v>8.5959999999999995E-3</v>
      </c>
      <c r="C238">
        <v>8.0540000000000004E-3</v>
      </c>
      <c r="D238">
        <v>-6.0660000000000002E-3</v>
      </c>
      <c r="E238">
        <v>2.7099999999999997E-4</v>
      </c>
      <c r="F238">
        <v>6.9323999999999997E-2</v>
      </c>
      <c r="G238">
        <v>7.9751000000000002E-2</v>
      </c>
      <c r="H238">
        <v>5.2979999999999999E-2</v>
      </c>
      <c r="I238">
        <v>5.5101999999999998E-2</v>
      </c>
      <c r="J238">
        <v>-3.2752999999999997E-2</v>
      </c>
      <c r="K238">
        <v>0.124653</v>
      </c>
      <c r="L238">
        <v>0.17846600000000001</v>
      </c>
      <c r="M238">
        <v>6.0186000000000003E-2</v>
      </c>
      <c r="N238">
        <v>-0.39777400000000002</v>
      </c>
    </row>
    <row r="239" spans="1:14" x14ac:dyDescent="0.2">
      <c r="A239" t="s">
        <v>70</v>
      </c>
    </row>
    <row r="240" spans="1:14" x14ac:dyDescent="0.2">
      <c r="B240">
        <v>-2.7659999999999998E-3</v>
      </c>
      <c r="C240">
        <v>-3.0000000000000001E-5</v>
      </c>
      <c r="D240">
        <v>-0.10410700000000001</v>
      </c>
      <c r="E240">
        <v>4.0603E-2</v>
      </c>
      <c r="F240">
        <v>8.4603999999999999E-2</v>
      </c>
      <c r="G240">
        <v>7.041E-2</v>
      </c>
      <c r="H240">
        <v>-9.1226000000000002E-2</v>
      </c>
      <c r="I240">
        <v>1.0687E-2</v>
      </c>
      <c r="J240">
        <v>0.39334200000000002</v>
      </c>
      <c r="K240">
        <v>0.19505600000000001</v>
      </c>
      <c r="L240">
        <v>-2.0596E-2</v>
      </c>
      <c r="M240">
        <v>-0.23583599999999999</v>
      </c>
      <c r="N240">
        <v>0.83626299999999998</v>
      </c>
    </row>
    <row r="241" spans="2:14" x14ac:dyDescent="0.2">
      <c r="B241">
        <v>-6.979E-3</v>
      </c>
      <c r="C241">
        <v>-2.6329000000000002E-2</v>
      </c>
      <c r="D241">
        <v>3.1032000000000001E-2</v>
      </c>
      <c r="E241">
        <v>6.8034999999999998E-2</v>
      </c>
      <c r="F241">
        <v>9.1883999999999993E-2</v>
      </c>
      <c r="G241">
        <v>0.26056800000000002</v>
      </c>
      <c r="H241">
        <v>7.8452999999999995E-2</v>
      </c>
      <c r="I241">
        <v>3.5824000000000002E-2</v>
      </c>
      <c r="J241">
        <v>-0.196663</v>
      </c>
      <c r="K241">
        <v>-0.27109100000000003</v>
      </c>
      <c r="L241">
        <v>6.9195999999999994E-2</v>
      </c>
      <c r="M241">
        <v>0.29795300000000002</v>
      </c>
      <c r="N241">
        <v>-0.31238100000000002</v>
      </c>
    </row>
    <row r="242" spans="2:14" x14ac:dyDescent="0.2">
      <c r="B242">
        <v>-4.0530000000000002E-3</v>
      </c>
      <c r="C242">
        <v>-4.0069E-2</v>
      </c>
      <c r="D242">
        <v>-3.8866999999999999E-2</v>
      </c>
      <c r="E242">
        <v>-2.1871999999999999E-2</v>
      </c>
      <c r="F242">
        <v>0.106685</v>
      </c>
      <c r="G242">
        <v>0.24097099999999999</v>
      </c>
      <c r="H242">
        <v>-6.3386999999999999E-2</v>
      </c>
      <c r="I242">
        <v>7.5828999999999994E-2</v>
      </c>
      <c r="J242">
        <v>0.248528</v>
      </c>
      <c r="K242">
        <v>5.0850000000000001E-3</v>
      </c>
      <c r="L242">
        <v>-4.0349000000000003E-2</v>
      </c>
      <c r="M242">
        <v>-0.37692900000000001</v>
      </c>
      <c r="N242">
        <v>-5.8895000000000003E-2</v>
      </c>
    </row>
    <row r="243" spans="2:14" x14ac:dyDescent="0.2">
      <c r="B243">
        <v>-6.0600000000000003E-3</v>
      </c>
      <c r="C243">
        <v>-1.2612E-2</v>
      </c>
      <c r="D243">
        <v>-1.9599999999999999E-4</v>
      </c>
      <c r="E243">
        <v>9.9750000000000005E-2</v>
      </c>
      <c r="F243">
        <v>0.14794099999999999</v>
      </c>
      <c r="G243">
        <v>0.223747</v>
      </c>
      <c r="H243">
        <v>0.488344</v>
      </c>
      <c r="I243">
        <v>7.502E-3</v>
      </c>
      <c r="J243">
        <v>8.6910000000000008E-3</v>
      </c>
      <c r="K243">
        <v>6.1219000000000003E-2</v>
      </c>
      <c r="L243">
        <v>0.24076600000000001</v>
      </c>
      <c r="M243">
        <v>-0.16872699999999999</v>
      </c>
      <c r="N243">
        <v>0.46512900000000001</v>
      </c>
    </row>
    <row r="244" spans="2:14" x14ac:dyDescent="0.2">
      <c r="B244">
        <v>-2.9537000000000001E-2</v>
      </c>
      <c r="C244">
        <v>-4.9147000000000003E-2</v>
      </c>
      <c r="D244">
        <v>-4.8462999999999999E-2</v>
      </c>
      <c r="E244">
        <v>3.3898999999999999E-2</v>
      </c>
      <c r="F244">
        <v>6.8094000000000002E-2</v>
      </c>
      <c r="G244">
        <v>0.14505399999999999</v>
      </c>
      <c r="H244">
        <v>0.211924</v>
      </c>
      <c r="I244">
        <v>0.36880099999999999</v>
      </c>
      <c r="J244">
        <v>-0.23069899999999999</v>
      </c>
      <c r="K244">
        <v>-9.2035000000000006E-2</v>
      </c>
      <c r="L244">
        <v>0.19215299999999999</v>
      </c>
      <c r="M244">
        <v>0.57879999999999998</v>
      </c>
      <c r="N244">
        <v>6.7290000000000003E-2</v>
      </c>
    </row>
    <row r="245" spans="2:14" x14ac:dyDescent="0.2">
      <c r="B245">
        <v>3.5274E-2</v>
      </c>
      <c r="C245">
        <v>2.3909999999999999E-3</v>
      </c>
      <c r="D245">
        <v>-3.7249999999999998E-2</v>
      </c>
      <c r="E245">
        <v>-2.9724E-2</v>
      </c>
      <c r="F245">
        <v>3.8907999999999998E-2</v>
      </c>
      <c r="G245">
        <v>1.9266999999999999E-2</v>
      </c>
      <c r="H245">
        <v>1.3488E-2</v>
      </c>
      <c r="I245">
        <v>9.9024000000000001E-2</v>
      </c>
      <c r="J245">
        <v>0.20294300000000001</v>
      </c>
      <c r="K245">
        <v>0.13600300000000001</v>
      </c>
      <c r="L245">
        <v>0.64060099999999998</v>
      </c>
      <c r="M245">
        <v>0.38114300000000001</v>
      </c>
      <c r="N245">
        <v>0.41775299999999999</v>
      </c>
    </row>
    <row r="246" spans="2:14" x14ac:dyDescent="0.2">
      <c r="B246">
        <v>8.1834000000000004E-2</v>
      </c>
      <c r="C246">
        <v>-1.4113000000000001E-2</v>
      </c>
      <c r="D246">
        <v>3.0339000000000001E-2</v>
      </c>
      <c r="E246">
        <v>-6.6416000000000003E-2</v>
      </c>
      <c r="F246">
        <v>-7.8724000000000002E-2</v>
      </c>
      <c r="G246">
        <v>1.9875E-2</v>
      </c>
      <c r="H246">
        <v>-2.7826E-2</v>
      </c>
      <c r="I246">
        <v>-1.244E-2</v>
      </c>
      <c r="J246">
        <v>-1.4519000000000001E-2</v>
      </c>
      <c r="K246">
        <v>-5.9725E-2</v>
      </c>
      <c r="L246">
        <v>1.6441999999999998E-2</v>
      </c>
      <c r="M246">
        <v>-0.761683</v>
      </c>
      <c r="N246">
        <v>-0.238732</v>
      </c>
    </row>
    <row r="247" spans="2:14" x14ac:dyDescent="0.2">
      <c r="B247">
        <v>-4.071E-3</v>
      </c>
      <c r="C247">
        <v>-4.9015000000000003E-2</v>
      </c>
      <c r="D247">
        <v>-6.8507999999999999E-2</v>
      </c>
      <c r="E247">
        <v>2.8316999999999998E-2</v>
      </c>
      <c r="F247">
        <v>1.902E-3</v>
      </c>
      <c r="G247">
        <v>4.5009E-2</v>
      </c>
      <c r="H247">
        <v>0.119654</v>
      </c>
      <c r="I247">
        <v>-1.475E-3</v>
      </c>
      <c r="J247">
        <v>-2.436E-2</v>
      </c>
      <c r="K247">
        <v>-0.21212300000000001</v>
      </c>
      <c r="L247">
        <v>-0.16594900000000001</v>
      </c>
      <c r="M247">
        <v>-0.30335600000000001</v>
      </c>
      <c r="N247">
        <v>-0.63060300000000002</v>
      </c>
    </row>
    <row r="248" spans="2:14" x14ac:dyDescent="0.2">
      <c r="B248">
        <v>1.1117999999999999E-2</v>
      </c>
      <c r="C248">
        <v>2.2759000000000001E-2</v>
      </c>
      <c r="D248">
        <v>1.1949E-2</v>
      </c>
      <c r="E248">
        <v>-5.3336000000000001E-2</v>
      </c>
      <c r="F248">
        <v>-5.679E-2</v>
      </c>
      <c r="G248">
        <v>-0.102033</v>
      </c>
      <c r="H248">
        <v>7.0210999999999996E-2</v>
      </c>
      <c r="I248">
        <v>-4.4781000000000001E-2</v>
      </c>
      <c r="J248">
        <v>-0.11257499999999999</v>
      </c>
      <c r="K248">
        <v>1.8915999999999999E-2</v>
      </c>
      <c r="L248">
        <v>-0.48909999999999998</v>
      </c>
      <c r="M248">
        <v>2.6782E-2</v>
      </c>
      <c r="N248">
        <v>-5.1595000000000002E-2</v>
      </c>
    </row>
    <row r="249" spans="2:14" x14ac:dyDescent="0.2">
      <c r="B249">
        <v>2.6744E-2</v>
      </c>
      <c r="C249">
        <v>6.966E-3</v>
      </c>
      <c r="D249">
        <v>0.10408000000000001</v>
      </c>
      <c r="E249">
        <v>3.6511000000000002E-2</v>
      </c>
      <c r="F249">
        <v>3.8670999999999997E-2</v>
      </c>
      <c r="G249">
        <v>2.1589000000000001E-2</v>
      </c>
      <c r="H249">
        <v>2.4264000000000001E-2</v>
      </c>
      <c r="I249">
        <v>4.3203999999999999E-2</v>
      </c>
      <c r="J249">
        <v>0.141565</v>
      </c>
      <c r="K249">
        <v>0.21609400000000001</v>
      </c>
      <c r="L249">
        <v>7.1998999999999994E-2</v>
      </c>
      <c r="M249">
        <v>0.45244200000000001</v>
      </c>
      <c r="N249">
        <v>3.2169999999999997E-2</v>
      </c>
    </row>
    <row r="250" spans="2:14" x14ac:dyDescent="0.2">
      <c r="B250">
        <v>2.9427999999999999E-2</v>
      </c>
      <c r="C250">
        <v>7.6193999999999998E-2</v>
      </c>
      <c r="D250">
        <v>9.4479999999999998E-3</v>
      </c>
      <c r="E250">
        <v>-3.8677000000000003E-2</v>
      </c>
      <c r="F250">
        <v>1.237E-3</v>
      </c>
      <c r="G250">
        <v>-0.13589100000000001</v>
      </c>
      <c r="H250">
        <v>-6.0588000000000003E-2</v>
      </c>
      <c r="I250">
        <v>-8.6804000000000006E-2</v>
      </c>
      <c r="J250">
        <v>-4.6863000000000002E-2</v>
      </c>
      <c r="K250">
        <v>0.35607</v>
      </c>
      <c r="L250">
        <v>0.27845799999999998</v>
      </c>
      <c r="M250">
        <v>0.20743200000000001</v>
      </c>
      <c r="N250">
        <v>-2.52E-4</v>
      </c>
    </row>
    <row r="251" spans="2:14" x14ac:dyDescent="0.2">
      <c r="B251">
        <v>-8.123E-3</v>
      </c>
      <c r="C251">
        <v>-2.2145000000000001E-2</v>
      </c>
      <c r="D251">
        <v>-2.9803E-2</v>
      </c>
      <c r="E251">
        <v>-9.9307000000000006E-2</v>
      </c>
      <c r="F251">
        <v>-0.13527600000000001</v>
      </c>
      <c r="G251">
        <v>-0.19039800000000001</v>
      </c>
      <c r="H251">
        <v>-0.127362</v>
      </c>
      <c r="I251">
        <v>-0.13889899999999999</v>
      </c>
      <c r="J251">
        <v>-0.113146</v>
      </c>
      <c r="K251">
        <v>4.7607999999999998E-2</v>
      </c>
      <c r="L251">
        <v>0.20311599999999999</v>
      </c>
      <c r="M251">
        <v>0.34198000000000001</v>
      </c>
      <c r="N251">
        <v>0.38703500000000002</v>
      </c>
    </row>
    <row r="252" spans="2:14" x14ac:dyDescent="0.2">
      <c r="B252">
        <v>-2.7179999999999999E-3</v>
      </c>
      <c r="C252">
        <v>-3.0904000000000001E-2</v>
      </c>
      <c r="D252">
        <v>-2.7234999999999999E-2</v>
      </c>
      <c r="E252">
        <v>3.2980000000000002E-2</v>
      </c>
      <c r="F252">
        <v>-0.13666700000000001</v>
      </c>
      <c r="G252">
        <v>8.1777000000000002E-2</v>
      </c>
      <c r="H252">
        <v>3.5480999999999999E-2</v>
      </c>
      <c r="I252">
        <v>-0.104866</v>
      </c>
      <c r="J252">
        <v>-3.8598E-2</v>
      </c>
      <c r="K252">
        <v>-2.8112000000000002E-2</v>
      </c>
      <c r="L252">
        <v>2.5069000000000001E-2</v>
      </c>
      <c r="M252">
        <v>0.19286500000000001</v>
      </c>
      <c r="N252">
        <v>-5.5593999999999998E-2</v>
      </c>
    </row>
    <row r="253" spans="2:14" x14ac:dyDescent="0.2">
      <c r="B253">
        <v>-4.9439999999999996E-3</v>
      </c>
      <c r="C253">
        <v>3.771E-3</v>
      </c>
      <c r="D253">
        <v>-6.9571999999999995E-2</v>
      </c>
      <c r="E253">
        <v>-4.7372999999999998E-2</v>
      </c>
      <c r="F253">
        <v>-0.13369500000000001</v>
      </c>
      <c r="G253">
        <v>-0.14691499999999999</v>
      </c>
      <c r="H253">
        <v>-0.19067400000000001</v>
      </c>
      <c r="I253">
        <v>7.1370000000000003E-2</v>
      </c>
      <c r="J253">
        <v>-9.3660999999999994E-2</v>
      </c>
      <c r="K253">
        <v>3.8170000000000001E-3</v>
      </c>
      <c r="L253">
        <v>3.9715E-2</v>
      </c>
      <c r="M253">
        <v>0.15700800000000001</v>
      </c>
      <c r="N253">
        <v>0.235733</v>
      </c>
    </row>
    <row r="254" spans="2:14" x14ac:dyDescent="0.2">
      <c r="B254">
        <v>-4.6517000000000003E-2</v>
      </c>
      <c r="C254">
        <v>3.0709999999999999E-3</v>
      </c>
      <c r="D254">
        <v>2.6016999999999998E-2</v>
      </c>
      <c r="E254">
        <v>-8.7221000000000007E-2</v>
      </c>
      <c r="F254">
        <v>-5.0596000000000002E-2</v>
      </c>
      <c r="G254">
        <v>-7.3845999999999995E-2</v>
      </c>
      <c r="H254">
        <v>-7.9255000000000006E-2</v>
      </c>
      <c r="I254">
        <v>-0.14920800000000001</v>
      </c>
      <c r="J254">
        <v>4.4052000000000001E-2</v>
      </c>
      <c r="K254">
        <v>0.163636</v>
      </c>
      <c r="L254">
        <v>0.15296399999999999</v>
      </c>
      <c r="M254">
        <v>0.36394799999999999</v>
      </c>
      <c r="N254">
        <v>0.44004700000000002</v>
      </c>
    </row>
    <row r="255" spans="2:14" x14ac:dyDescent="0.2">
      <c r="B255">
        <v>-4.0382000000000001E-2</v>
      </c>
      <c r="C255">
        <v>-6.4536999999999997E-2</v>
      </c>
      <c r="D255">
        <v>-2.5139000000000002E-2</v>
      </c>
      <c r="E255">
        <v>-6.0449999999999997E-2</v>
      </c>
      <c r="F255">
        <v>-0.12354999999999999</v>
      </c>
      <c r="G255">
        <v>-0.188162</v>
      </c>
      <c r="H255">
        <v>-3.7672999999999998E-2</v>
      </c>
      <c r="I255">
        <v>-0.17875199999999999</v>
      </c>
      <c r="J255">
        <v>-7.1026000000000006E-2</v>
      </c>
      <c r="K255">
        <v>0.16406999999999999</v>
      </c>
      <c r="L255">
        <v>-0.30453000000000002</v>
      </c>
      <c r="M255">
        <v>0.30443399999999998</v>
      </c>
      <c r="N255">
        <v>0.40499600000000002</v>
      </c>
    </row>
    <row r="256" spans="2:14" x14ac:dyDescent="0.2">
      <c r="B256">
        <v>-6.0999999999999997E-4</v>
      </c>
      <c r="C256">
        <v>-4.2160999999999997E-2</v>
      </c>
      <c r="D256">
        <v>1.193E-3</v>
      </c>
      <c r="E256">
        <v>-1.882E-3</v>
      </c>
      <c r="F256">
        <v>0.109227</v>
      </c>
      <c r="G256">
        <v>-5.2764999999999999E-2</v>
      </c>
      <c r="H256">
        <v>-1.8283000000000001E-2</v>
      </c>
      <c r="I256">
        <v>0.18376999999999999</v>
      </c>
      <c r="J256">
        <v>0.348937</v>
      </c>
      <c r="K256">
        <v>0.145484</v>
      </c>
      <c r="L256">
        <v>0.12692400000000001</v>
      </c>
      <c r="M256">
        <v>0.36031999999999997</v>
      </c>
      <c r="N256">
        <v>0.38224900000000001</v>
      </c>
    </row>
    <row r="257" spans="2:14" x14ac:dyDescent="0.2">
      <c r="B257">
        <v>5.071E-3</v>
      </c>
      <c r="C257">
        <v>-7.8390000000000005E-3</v>
      </c>
      <c r="D257">
        <v>-9.4653000000000001E-2</v>
      </c>
      <c r="E257">
        <v>-4.2692000000000001E-2</v>
      </c>
      <c r="F257">
        <v>-1.9796000000000001E-2</v>
      </c>
      <c r="G257">
        <v>3.6937999999999999E-2</v>
      </c>
      <c r="H257">
        <v>-3.9857999999999998E-2</v>
      </c>
      <c r="I257">
        <v>-0.16871700000000001</v>
      </c>
      <c r="J257">
        <v>6.5864000000000006E-2</v>
      </c>
      <c r="K257">
        <v>-0.1053</v>
      </c>
      <c r="L257">
        <v>0.30462800000000001</v>
      </c>
      <c r="M257">
        <v>0.45204</v>
      </c>
      <c r="N257">
        <v>0.61046299999999998</v>
      </c>
    </row>
    <row r="258" spans="2:14" x14ac:dyDescent="0.2">
      <c r="B258">
        <v>2.1465999999999999E-2</v>
      </c>
      <c r="C258">
        <v>3.9008000000000001E-2</v>
      </c>
      <c r="D258">
        <v>-3.493E-3</v>
      </c>
      <c r="E258">
        <v>-9.7716999999999998E-2</v>
      </c>
      <c r="F258">
        <v>3.2231000000000003E-2</v>
      </c>
      <c r="G258">
        <v>-1.8593999999999999E-2</v>
      </c>
      <c r="H258">
        <v>-5.7106999999999998E-2</v>
      </c>
      <c r="I258">
        <v>-0.127636</v>
      </c>
      <c r="J258">
        <v>-5.0095000000000001E-2</v>
      </c>
      <c r="K258">
        <v>0.12567300000000001</v>
      </c>
      <c r="L258">
        <v>0.44944499999999998</v>
      </c>
      <c r="M258">
        <v>0.339808</v>
      </c>
      <c r="N258">
        <v>0.46459299999999998</v>
      </c>
    </row>
    <row r="259" spans="2:14" x14ac:dyDescent="0.2">
      <c r="B259">
        <v>-9.4719999999999995E-3</v>
      </c>
      <c r="C259">
        <v>-1.7382999999999999E-2</v>
      </c>
      <c r="D259">
        <v>0.106942</v>
      </c>
      <c r="E259">
        <v>8.6421999999999999E-2</v>
      </c>
      <c r="F259">
        <v>-3.1946000000000002E-2</v>
      </c>
      <c r="G259">
        <v>0.122975</v>
      </c>
      <c r="H259">
        <v>2.8903000000000002E-2</v>
      </c>
      <c r="I259">
        <v>-7.4992000000000003E-2</v>
      </c>
      <c r="J259">
        <v>-2.9826999999999999E-2</v>
      </c>
      <c r="K259">
        <v>0.106295</v>
      </c>
      <c r="L259">
        <v>0.137409</v>
      </c>
      <c r="M259">
        <v>0.48188700000000001</v>
      </c>
      <c r="N259">
        <v>-4.4132999999999999E-2</v>
      </c>
    </row>
    <row r="260" spans="2:14" x14ac:dyDescent="0.2">
      <c r="B260">
        <v>4.2372E-2</v>
      </c>
      <c r="C260">
        <v>3.4705E-2</v>
      </c>
      <c r="D260">
        <v>4.4727999999999997E-2</v>
      </c>
      <c r="E260">
        <v>3.0461999999999999E-2</v>
      </c>
      <c r="F260">
        <v>-6.6063999999999998E-2</v>
      </c>
      <c r="G260">
        <v>-4.2352000000000001E-2</v>
      </c>
      <c r="H260">
        <v>-2.1618999999999999E-2</v>
      </c>
      <c r="I260">
        <v>3.9820000000000003E-3</v>
      </c>
      <c r="J260">
        <v>-0.214059</v>
      </c>
      <c r="K260">
        <v>-0.17150499999999999</v>
      </c>
      <c r="L260">
        <v>5.6653000000000002E-2</v>
      </c>
      <c r="M260">
        <v>0.13975099999999999</v>
      </c>
      <c r="N260">
        <v>0.54574500000000004</v>
      </c>
    </row>
    <row r="261" spans="2:14" x14ac:dyDescent="0.2">
      <c r="B261">
        <v>9.5883999999999997E-2</v>
      </c>
      <c r="C261">
        <v>3.4701999999999997E-2</v>
      </c>
      <c r="D261">
        <v>0.15881700000000001</v>
      </c>
      <c r="E261">
        <v>7.1877999999999997E-2</v>
      </c>
      <c r="F261">
        <v>0.100635</v>
      </c>
      <c r="G261">
        <v>-6.9310999999999998E-2</v>
      </c>
      <c r="H261">
        <v>2.8324999999999999E-2</v>
      </c>
      <c r="I261">
        <v>0.120189</v>
      </c>
      <c r="J261">
        <v>0.10736</v>
      </c>
      <c r="K261">
        <v>5.6925999999999997E-2</v>
      </c>
      <c r="L261">
        <v>-4.2802E-2</v>
      </c>
      <c r="M261">
        <v>0.40720699999999999</v>
      </c>
      <c r="N261">
        <v>0.237257</v>
      </c>
    </row>
    <row r="262" spans="2:14" x14ac:dyDescent="0.2">
      <c r="B262">
        <v>7.2072999999999998E-2</v>
      </c>
      <c r="C262">
        <v>0.113163</v>
      </c>
      <c r="D262">
        <v>9.7027000000000002E-2</v>
      </c>
      <c r="E262">
        <v>0.132548</v>
      </c>
      <c r="F262">
        <v>0.13645299999999999</v>
      </c>
      <c r="G262">
        <v>-3.689E-3</v>
      </c>
      <c r="H262">
        <v>4.3182999999999999E-2</v>
      </c>
      <c r="I262">
        <v>-0.149838</v>
      </c>
      <c r="J262">
        <v>5.4920999999999998E-2</v>
      </c>
      <c r="K262">
        <v>0.39014300000000002</v>
      </c>
      <c r="L262">
        <v>0.21754000000000001</v>
      </c>
      <c r="M262">
        <v>1.0465930000000001</v>
      </c>
      <c r="N262">
        <v>9.3457999999999999E-2</v>
      </c>
    </row>
    <row r="263" spans="2:14" x14ac:dyDescent="0.2">
      <c r="B263">
        <v>5.2616000000000003E-2</v>
      </c>
      <c r="C263">
        <v>5.0479999999999997E-2</v>
      </c>
      <c r="D263">
        <v>3.6204E-2</v>
      </c>
      <c r="E263">
        <v>8.7246000000000004E-2</v>
      </c>
      <c r="F263">
        <v>0.138156</v>
      </c>
      <c r="G263">
        <v>4.1496999999999999E-2</v>
      </c>
      <c r="H263">
        <v>-6.3701999999999995E-2</v>
      </c>
      <c r="I263">
        <v>8.0671000000000007E-2</v>
      </c>
      <c r="J263">
        <v>0.11566800000000001</v>
      </c>
      <c r="K263">
        <v>2.2241E-2</v>
      </c>
      <c r="L263">
        <v>0.160917</v>
      </c>
      <c r="M263">
        <v>0.26873200000000003</v>
      </c>
      <c r="N263">
        <v>8.7050000000000002E-2</v>
      </c>
    </row>
    <row r="264" spans="2:14" x14ac:dyDescent="0.2">
      <c r="B264">
        <v>8.6529999999999992E-3</v>
      </c>
      <c r="C264">
        <v>0.13961999999999999</v>
      </c>
      <c r="D264">
        <v>0.14368500000000001</v>
      </c>
      <c r="E264">
        <v>3.8878999999999997E-2</v>
      </c>
      <c r="F264">
        <v>5.0606999999999999E-2</v>
      </c>
      <c r="G264">
        <v>-7.3200000000000001E-3</v>
      </c>
      <c r="H264">
        <v>2.5017999999999999E-2</v>
      </c>
      <c r="I264">
        <v>2.5772E-2</v>
      </c>
      <c r="J264">
        <v>2.4836E-2</v>
      </c>
      <c r="K264">
        <v>6.9369E-2</v>
      </c>
      <c r="L264">
        <v>0.36465999999999998</v>
      </c>
      <c r="M264">
        <v>0.34051300000000001</v>
      </c>
      <c r="N264">
        <v>0.201902</v>
      </c>
    </row>
    <row r="265" spans="2:14" x14ac:dyDescent="0.2">
      <c r="B265">
        <v>0.107326</v>
      </c>
      <c r="C265">
        <v>0.13491700000000001</v>
      </c>
      <c r="D265">
        <v>0.14781</v>
      </c>
      <c r="E265">
        <v>0.15332799999999999</v>
      </c>
      <c r="F265">
        <v>9.6182000000000004E-2</v>
      </c>
      <c r="G265">
        <v>0.101867</v>
      </c>
      <c r="H265">
        <v>-7.9239000000000004E-2</v>
      </c>
      <c r="I265">
        <v>0.13167400000000001</v>
      </c>
      <c r="J265">
        <v>-6.6080000000000002E-3</v>
      </c>
      <c r="K265">
        <v>-3.6205000000000001E-2</v>
      </c>
      <c r="L265">
        <v>4.3410000000000002E-3</v>
      </c>
      <c r="M265">
        <v>9.2269000000000004E-2</v>
      </c>
      <c r="N265">
        <v>-9.0594999999999995E-2</v>
      </c>
    </row>
    <row r="266" spans="2:14" x14ac:dyDescent="0.2">
      <c r="B266">
        <v>6.2514E-2</v>
      </c>
      <c r="C266">
        <v>0.14038800000000001</v>
      </c>
      <c r="D266">
        <v>0.101216</v>
      </c>
      <c r="E266">
        <v>7.9642000000000004E-2</v>
      </c>
      <c r="F266">
        <v>4.6046999999999998E-2</v>
      </c>
      <c r="G266">
        <v>-7.3657E-2</v>
      </c>
      <c r="H266">
        <v>-0.143729</v>
      </c>
      <c r="I266">
        <v>-4.1445999999999997E-2</v>
      </c>
      <c r="J266">
        <v>0.320274</v>
      </c>
      <c r="K266">
        <v>4.0023999999999997E-2</v>
      </c>
      <c r="L266">
        <v>0.28555799999999998</v>
      </c>
      <c r="M266">
        <v>0.189693</v>
      </c>
      <c r="N266">
        <v>0.117684</v>
      </c>
    </row>
    <row r="267" spans="2:14" x14ac:dyDescent="0.2">
      <c r="B267">
        <v>6.2595999999999999E-2</v>
      </c>
      <c r="C267">
        <v>0.13658600000000001</v>
      </c>
      <c r="D267">
        <v>0.127608</v>
      </c>
      <c r="E267">
        <v>7.8373999999999999E-2</v>
      </c>
      <c r="F267">
        <v>0.127417</v>
      </c>
      <c r="G267">
        <v>-8.8249999999999995E-3</v>
      </c>
      <c r="H267">
        <v>-0.15415200000000001</v>
      </c>
      <c r="I267">
        <v>4.0535000000000002E-2</v>
      </c>
      <c r="J267">
        <v>4.7685999999999999E-2</v>
      </c>
      <c r="K267">
        <v>0.37236799999999998</v>
      </c>
      <c r="L267">
        <v>0.25883</v>
      </c>
      <c r="M267">
        <v>0.64335900000000001</v>
      </c>
      <c r="N267">
        <v>0.78527000000000002</v>
      </c>
    </row>
    <row r="268" spans="2:14" x14ac:dyDescent="0.2">
      <c r="B268">
        <v>8.3868999999999999E-2</v>
      </c>
      <c r="C268">
        <v>0.14510999999999999</v>
      </c>
      <c r="D268">
        <v>0.129943</v>
      </c>
      <c r="E268">
        <v>6.2827999999999995E-2</v>
      </c>
      <c r="F268">
        <v>0.18745600000000001</v>
      </c>
      <c r="G268">
        <v>5.1977000000000002E-2</v>
      </c>
      <c r="H268">
        <v>-1.0277E-2</v>
      </c>
      <c r="I268">
        <v>-2.4967E-2</v>
      </c>
      <c r="J268">
        <v>-0.279893</v>
      </c>
      <c r="K268">
        <v>-3.5048000000000003E-2</v>
      </c>
      <c r="L268">
        <v>0.10169499999999999</v>
      </c>
      <c r="M268">
        <v>0.71605799999999997</v>
      </c>
      <c r="N268">
        <v>0.49557600000000002</v>
      </c>
    </row>
    <row r="269" spans="2:14" x14ac:dyDescent="0.2">
      <c r="B269">
        <v>6.6837999999999995E-2</v>
      </c>
      <c r="C269">
        <v>0.17730499999999999</v>
      </c>
      <c r="D269">
        <v>0.14066899999999999</v>
      </c>
      <c r="E269">
        <v>7.0849999999999996E-2</v>
      </c>
      <c r="F269">
        <v>-1.6829E-2</v>
      </c>
      <c r="G269">
        <v>-6.0345999999999997E-2</v>
      </c>
      <c r="H269">
        <v>-0.13283700000000001</v>
      </c>
      <c r="I269">
        <v>-0.16001699999999999</v>
      </c>
      <c r="J269">
        <v>-0.20561399999999999</v>
      </c>
      <c r="K269">
        <v>-7.7214000000000005E-2</v>
      </c>
      <c r="L269">
        <v>-0.19785700000000001</v>
      </c>
      <c r="M269">
        <v>2.8598999999999999E-2</v>
      </c>
      <c r="N269">
        <v>0.239014</v>
      </c>
    </row>
    <row r="270" spans="2:14" x14ac:dyDescent="0.2">
      <c r="B270">
        <v>0.13229299999999999</v>
      </c>
      <c r="C270">
        <v>0.120534</v>
      </c>
      <c r="D270">
        <v>0.13070399999999999</v>
      </c>
      <c r="E270">
        <v>7.5561000000000003E-2</v>
      </c>
      <c r="F270">
        <v>6.0080000000000003E-3</v>
      </c>
      <c r="G270">
        <v>-9.5868999999999996E-2</v>
      </c>
      <c r="H270">
        <v>5.8999000000000003E-2</v>
      </c>
      <c r="I270">
        <v>-0.188468</v>
      </c>
      <c r="J270">
        <v>-0.19401499999999999</v>
      </c>
      <c r="K270">
        <v>-0.130688</v>
      </c>
      <c r="L270">
        <v>-0.109234</v>
      </c>
      <c r="M270">
        <v>0.23364399999999999</v>
      </c>
      <c r="N270">
        <v>0.20072499999999999</v>
      </c>
    </row>
    <row r="271" spans="2:14" x14ac:dyDescent="0.2">
      <c r="B271">
        <v>5.8309E-2</v>
      </c>
      <c r="C271">
        <v>0.204289</v>
      </c>
      <c r="D271">
        <v>0.14351</v>
      </c>
      <c r="E271">
        <v>9.1513999999999998E-2</v>
      </c>
      <c r="F271">
        <v>0.145644</v>
      </c>
      <c r="G271">
        <v>0.113916</v>
      </c>
      <c r="H271">
        <v>-2.9774999999999999E-2</v>
      </c>
      <c r="I271">
        <v>4.3978999999999997E-2</v>
      </c>
      <c r="J271">
        <v>-2.8181999999999999E-2</v>
      </c>
      <c r="K271">
        <v>-0.14215700000000001</v>
      </c>
      <c r="L271">
        <v>3.1347E-2</v>
      </c>
      <c r="M271">
        <v>0.28876800000000002</v>
      </c>
      <c r="N271">
        <v>0.158973</v>
      </c>
    </row>
    <row r="272" spans="2:14" x14ac:dyDescent="0.2">
      <c r="B272">
        <v>0.171399</v>
      </c>
      <c r="C272">
        <v>0.104293</v>
      </c>
      <c r="D272">
        <v>0.101684</v>
      </c>
      <c r="E272">
        <v>8.5898000000000002E-2</v>
      </c>
      <c r="F272">
        <v>-6.4069000000000001E-2</v>
      </c>
      <c r="G272">
        <v>-5.5586999999999998E-2</v>
      </c>
      <c r="H272">
        <v>-0.119724</v>
      </c>
      <c r="I272">
        <v>-8.9356000000000005E-2</v>
      </c>
      <c r="J272">
        <v>-4.0447999999999998E-2</v>
      </c>
      <c r="K272">
        <v>-7.4968000000000007E-2</v>
      </c>
      <c r="L272">
        <v>-4.4586000000000001E-2</v>
      </c>
      <c r="M272">
        <v>3.0813E-2</v>
      </c>
      <c r="N272">
        <v>0.13589000000000001</v>
      </c>
    </row>
    <row r="273" spans="1:58" x14ac:dyDescent="0.2">
      <c r="B273">
        <v>0.123908</v>
      </c>
      <c r="C273">
        <v>0.113041</v>
      </c>
      <c r="D273">
        <v>0.16089700000000001</v>
      </c>
      <c r="E273">
        <v>0.13259399999999999</v>
      </c>
      <c r="F273">
        <v>6.5932000000000004E-2</v>
      </c>
      <c r="G273">
        <v>-3.4927E-2</v>
      </c>
      <c r="H273">
        <v>-6.0422999999999998E-2</v>
      </c>
      <c r="I273">
        <v>-1.7689E-2</v>
      </c>
      <c r="J273">
        <v>5.5504999999999999E-2</v>
      </c>
      <c r="K273">
        <v>-5.4174E-2</v>
      </c>
      <c r="L273">
        <v>-0.174649</v>
      </c>
      <c r="M273">
        <v>-6.0823000000000002E-2</v>
      </c>
      <c r="N273">
        <v>-0.30176399999999998</v>
      </c>
    </row>
    <row r="274" spans="1:58" x14ac:dyDescent="0.2">
      <c r="B274">
        <v>7.7941999999999997E-2</v>
      </c>
      <c r="C274">
        <v>0.15356800000000001</v>
      </c>
      <c r="D274">
        <v>0.13750499999999999</v>
      </c>
      <c r="E274">
        <v>0.16264999999999999</v>
      </c>
      <c r="F274">
        <v>0.10770200000000001</v>
      </c>
      <c r="G274">
        <v>-2.0664999999999999E-2</v>
      </c>
      <c r="H274">
        <v>-0.14974199999999999</v>
      </c>
      <c r="I274">
        <v>-0.28483799999999998</v>
      </c>
      <c r="J274">
        <v>-0.20047599999999999</v>
      </c>
      <c r="K274">
        <v>0.37844800000000001</v>
      </c>
      <c r="L274">
        <v>-0.361875</v>
      </c>
      <c r="M274">
        <v>-0.28756999999999999</v>
      </c>
      <c r="N274">
        <v>-0.46025300000000002</v>
      </c>
    </row>
    <row r="275" spans="1:58" x14ac:dyDescent="0.2">
      <c r="B275">
        <v>3.2612000000000002E-2</v>
      </c>
      <c r="C275">
        <v>0.138818</v>
      </c>
      <c r="D275">
        <v>0.12970499999999999</v>
      </c>
      <c r="E275">
        <v>7.9515000000000002E-2</v>
      </c>
      <c r="F275">
        <v>8.9776999999999996E-2</v>
      </c>
      <c r="G275">
        <v>-2.4563000000000001E-2</v>
      </c>
      <c r="H275">
        <v>-6.8645999999999999E-2</v>
      </c>
      <c r="I275">
        <v>-0.201548</v>
      </c>
      <c r="J275">
        <v>-0.32095899999999999</v>
      </c>
      <c r="K275">
        <v>-0.37481199999999998</v>
      </c>
      <c r="L275">
        <v>-0.24879499999999999</v>
      </c>
      <c r="M275">
        <v>-0.489734</v>
      </c>
      <c r="N275">
        <v>-1.6456999999999999E-2</v>
      </c>
    </row>
    <row r="276" spans="1:58" x14ac:dyDescent="0.2">
      <c r="B276">
        <v>-6.9100000000000003E-3</v>
      </c>
      <c r="C276">
        <v>0.105142</v>
      </c>
      <c r="D276">
        <v>0.134382</v>
      </c>
      <c r="E276">
        <v>6.4786999999999997E-2</v>
      </c>
      <c r="F276">
        <v>9.0133000000000005E-2</v>
      </c>
      <c r="G276">
        <v>-1.7663000000000002E-2</v>
      </c>
      <c r="H276">
        <v>-7.1785000000000002E-2</v>
      </c>
      <c r="I276">
        <v>-0.133686</v>
      </c>
      <c r="J276">
        <v>-0.48763499999999999</v>
      </c>
      <c r="K276">
        <v>-0.45433899999999999</v>
      </c>
      <c r="L276">
        <v>-0.59109100000000003</v>
      </c>
      <c r="M276">
        <v>-0.38705000000000001</v>
      </c>
      <c r="N276">
        <v>-0.83904599999999996</v>
      </c>
    </row>
    <row r="277" spans="1:58" x14ac:dyDescent="0.2">
      <c r="B277">
        <v>4.8128999999999998E-2</v>
      </c>
      <c r="C277">
        <v>9.6131999999999995E-2</v>
      </c>
      <c r="D277">
        <v>0.144258</v>
      </c>
      <c r="E277">
        <v>9.3303999999999998E-2</v>
      </c>
      <c r="F277">
        <v>4.6929999999999999E-2</v>
      </c>
      <c r="G277">
        <v>3.2313000000000001E-2</v>
      </c>
      <c r="H277">
        <v>-5.5670999999999998E-2</v>
      </c>
      <c r="I277">
        <v>-6.5433000000000005E-2</v>
      </c>
      <c r="J277">
        <v>-0.18876799999999999</v>
      </c>
      <c r="K277">
        <v>-0.209398</v>
      </c>
      <c r="L277">
        <v>-0.36052899999999999</v>
      </c>
      <c r="M277">
        <v>-0.29386200000000001</v>
      </c>
      <c r="N277">
        <v>-0.40645700000000001</v>
      </c>
    </row>
    <row r="278" spans="1:58" x14ac:dyDescent="0.2">
      <c r="B278">
        <v>7.2803000000000007E-2</v>
      </c>
      <c r="C278">
        <v>0.113388</v>
      </c>
      <c r="D278">
        <v>0.14172100000000001</v>
      </c>
      <c r="E278">
        <v>0.11337800000000001</v>
      </c>
      <c r="F278">
        <v>0.10489</v>
      </c>
      <c r="G278">
        <v>4.7287000000000003E-2</v>
      </c>
      <c r="H278">
        <v>-2.1614000000000001E-2</v>
      </c>
      <c r="I278">
        <v>0.22636600000000001</v>
      </c>
      <c r="J278">
        <v>-4.6716000000000001E-2</v>
      </c>
      <c r="K278">
        <v>0.25501600000000002</v>
      </c>
      <c r="L278">
        <v>0.101759</v>
      </c>
      <c r="M278">
        <v>-0.29217199999999999</v>
      </c>
      <c r="N278">
        <v>-0.18229999999999999</v>
      </c>
    </row>
    <row r="279" spans="1:58" x14ac:dyDescent="0.2">
      <c r="B279">
        <v>0.11321000000000001</v>
      </c>
      <c r="C279">
        <v>9.7489000000000006E-2</v>
      </c>
      <c r="D279">
        <v>0.139933</v>
      </c>
      <c r="E279">
        <v>8.7223999999999996E-2</v>
      </c>
      <c r="F279">
        <v>5.5534E-2</v>
      </c>
      <c r="G279">
        <v>3.3581E-2</v>
      </c>
      <c r="H279">
        <v>-2.2000000000000001E-3</v>
      </c>
      <c r="I279">
        <v>-9.9853999999999998E-2</v>
      </c>
      <c r="J279">
        <v>5.0790000000000002E-3</v>
      </c>
      <c r="K279">
        <v>0.39241900000000002</v>
      </c>
      <c r="L279">
        <v>5.1529999999999999E-2</v>
      </c>
      <c r="M279">
        <v>-0.251996</v>
      </c>
      <c r="N279">
        <v>-0.23594399999999999</v>
      </c>
    </row>
    <row r="280" spans="1:58" x14ac:dyDescent="0.2">
      <c r="B280">
        <v>6.2015000000000001E-2</v>
      </c>
      <c r="C280">
        <v>8.4666000000000005E-2</v>
      </c>
      <c r="D280">
        <v>0.124087</v>
      </c>
      <c r="E280">
        <v>0.13953199999999999</v>
      </c>
      <c r="F280">
        <v>0.15207300000000001</v>
      </c>
      <c r="G280">
        <v>0.14113400000000001</v>
      </c>
      <c r="H280">
        <v>9.6337000000000006E-2</v>
      </c>
      <c r="I280">
        <v>5.8562999999999997E-2</v>
      </c>
      <c r="J280">
        <v>5.1548999999999998E-2</v>
      </c>
      <c r="K280">
        <v>7.0850999999999997E-2</v>
      </c>
      <c r="L280">
        <v>0.32438899999999998</v>
      </c>
      <c r="M280">
        <v>0.75684700000000005</v>
      </c>
      <c r="N280">
        <v>7.6815999999999995E-2</v>
      </c>
    </row>
    <row r="281" spans="1:58" x14ac:dyDescent="0.2">
      <c r="B281">
        <v>0.119187</v>
      </c>
      <c r="C281">
        <v>5.8219999999999999E-3</v>
      </c>
      <c r="D281">
        <v>7.1406999999999998E-2</v>
      </c>
      <c r="E281">
        <v>2.2515E-2</v>
      </c>
      <c r="F281">
        <v>1.5998999999999999E-2</v>
      </c>
      <c r="G281">
        <v>0.101032</v>
      </c>
      <c r="H281">
        <v>1.7847999999999999E-2</v>
      </c>
      <c r="I281">
        <v>7.326E-3</v>
      </c>
      <c r="J281">
        <v>6.1000000000000004E-3</v>
      </c>
      <c r="K281">
        <v>3.2393999999999999E-2</v>
      </c>
      <c r="L281">
        <v>0.10635600000000001</v>
      </c>
      <c r="M281">
        <v>0.325824</v>
      </c>
      <c r="N281">
        <v>0.42024299999999998</v>
      </c>
    </row>
    <row r="282" spans="1:58" x14ac:dyDescent="0.2">
      <c r="A282" t="s">
        <v>71</v>
      </c>
    </row>
    <row r="283" spans="1:58" x14ac:dyDescent="0.2">
      <c r="A283">
        <v>0.45445799999999997</v>
      </c>
    </row>
    <row r="284" spans="1:58" x14ac:dyDescent="0.2">
      <c r="A284" t="s">
        <v>72</v>
      </c>
    </row>
    <row r="285" spans="1:58" x14ac:dyDescent="0.2">
      <c r="B285">
        <v>0</v>
      </c>
      <c r="C285">
        <v>0.181584</v>
      </c>
      <c r="D285">
        <v>-3.5782000000000001E-2</v>
      </c>
      <c r="E285">
        <v>0.25790000000000002</v>
      </c>
      <c r="F285">
        <v>0.28832099999999999</v>
      </c>
      <c r="G285">
        <v>1.413597</v>
      </c>
      <c r="H285">
        <v>0.32680500000000001</v>
      </c>
      <c r="I285">
        <v>1.8032490000000001</v>
      </c>
      <c r="J285">
        <v>0.26525300000000002</v>
      </c>
      <c r="K285">
        <v>0.99661699999999998</v>
      </c>
      <c r="L285">
        <v>1.056605</v>
      </c>
      <c r="M285">
        <v>0.69012399999999996</v>
      </c>
      <c r="N285">
        <v>-7.6759999999999997E-3</v>
      </c>
      <c r="O285">
        <v>0.71169099999999996</v>
      </c>
      <c r="P285">
        <v>-0.71490399999999998</v>
      </c>
      <c r="Q285">
        <v>-4.3966999999999999E-2</v>
      </c>
      <c r="R285">
        <v>-1.56975</v>
      </c>
      <c r="S285">
        <v>-0.75395900000000005</v>
      </c>
      <c r="T285">
        <v>-1.176086</v>
      </c>
      <c r="U285">
        <v>-0.904864</v>
      </c>
      <c r="V285">
        <v>0.295736</v>
      </c>
      <c r="W285">
        <v>2.8221E-2</v>
      </c>
      <c r="X285">
        <v>4.5545000000000002E-2</v>
      </c>
      <c r="Y285">
        <v>0.82309500000000002</v>
      </c>
      <c r="Z285">
        <v>-6.4410999999999996E-2</v>
      </c>
      <c r="AA285">
        <v>-0.49177900000000002</v>
      </c>
      <c r="AB285">
        <v>-0.72090100000000001</v>
      </c>
      <c r="AC285">
        <v>-0.32841399999999998</v>
      </c>
      <c r="AD285">
        <v>-0.624892</v>
      </c>
      <c r="AE285">
        <v>-0.44873200000000002</v>
      </c>
      <c r="AF285">
        <v>-0.34740500000000002</v>
      </c>
      <c r="AG285">
        <v>0.435027</v>
      </c>
      <c r="AH285">
        <v>-9.5422000000000007E-2</v>
      </c>
      <c r="AI285">
        <v>-0.20647199999999999</v>
      </c>
      <c r="AJ285">
        <v>-0.43786199999999997</v>
      </c>
      <c r="AK285">
        <v>-0.88153000000000004</v>
      </c>
      <c r="AL285">
        <v>-0.254884</v>
      </c>
      <c r="AM285">
        <v>0.85078100000000001</v>
      </c>
      <c r="AN285">
        <v>0.26369900000000002</v>
      </c>
      <c r="AO285">
        <v>1.3286279999999999</v>
      </c>
      <c r="AP285">
        <v>0.49940000000000001</v>
      </c>
      <c r="AQ285">
        <v>0.64670700000000003</v>
      </c>
      <c r="AR285">
        <v>1.2011000000000001E-2</v>
      </c>
      <c r="AS285">
        <v>0.43080099999999999</v>
      </c>
      <c r="AT285">
        <v>0.56095099999999998</v>
      </c>
      <c r="AU285">
        <v>-2.2621579999999999</v>
      </c>
      <c r="AV285">
        <v>-0.485379</v>
      </c>
      <c r="AW285">
        <v>-0.20866100000000001</v>
      </c>
      <c r="AX285">
        <v>-1.023139</v>
      </c>
      <c r="AY285">
        <v>0.65453600000000001</v>
      </c>
      <c r="AZ285">
        <v>-1.7696719999999999</v>
      </c>
      <c r="BA285">
        <v>-1.5532589999999999</v>
      </c>
      <c r="BB285">
        <v>-0.242252</v>
      </c>
      <c r="BC285">
        <v>-3.4361429999999999</v>
      </c>
      <c r="BD285">
        <v>0.85197100000000003</v>
      </c>
      <c r="BE285">
        <v>0</v>
      </c>
      <c r="BF285">
        <v>0</v>
      </c>
    </row>
    <row r="286" spans="1:58" x14ac:dyDescent="0.2">
      <c r="A286" t="s">
        <v>73</v>
      </c>
    </row>
    <row r="287" spans="1:58" x14ac:dyDescent="0.2">
      <c r="A287">
        <v>0.14267099999999999</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-2.7809E-2</v>
      </c>
      <c r="C291">
        <v>3.8740999999999998E-2</v>
      </c>
      <c r="D291">
        <v>2.6540000000000001E-3</v>
      </c>
      <c r="E291">
        <v>7.2514999999999996E-2</v>
      </c>
      <c r="F291">
        <v>-6.0685000000000003E-2</v>
      </c>
      <c r="G291">
        <v>7.9642000000000004E-2</v>
      </c>
      <c r="H291">
        <v>-7.0528999999999994E-2</v>
      </c>
      <c r="I291">
        <v>6.3879000000000005E-2</v>
      </c>
      <c r="J291">
        <v>5.5979999999999997E-3</v>
      </c>
      <c r="K291">
        <v>-1.6524E-2</v>
      </c>
      <c r="L291">
        <v>-6.1302000000000002E-2</v>
      </c>
      <c r="M291">
        <v>-8.2930000000000004E-2</v>
      </c>
      <c r="N291">
        <v>7.9488000000000003E-2</v>
      </c>
      <c r="O291">
        <v>9.3781000000000003E-2</v>
      </c>
      <c r="P291">
        <v>0.16139100000000001</v>
      </c>
      <c r="Q291">
        <v>-5.9389999999999998E-3</v>
      </c>
      <c r="R291">
        <v>8.7335999999999997E-2</v>
      </c>
      <c r="S291">
        <v>-2.898E-3</v>
      </c>
      <c r="T291">
        <v>-0.14355799999999999</v>
      </c>
      <c r="U291">
        <v>-0.124695</v>
      </c>
      <c r="V291">
        <v>-0.138436</v>
      </c>
      <c r="W291">
        <v>0.121222</v>
      </c>
      <c r="X291">
        <v>0.25480799999999998</v>
      </c>
      <c r="Y291">
        <v>7.1609999999999993E-2</v>
      </c>
      <c r="Z291">
        <v>-0.140736</v>
      </c>
      <c r="AA291">
        <v>-1.0600999999999999E-2</v>
      </c>
      <c r="AB291">
        <v>0.13794699999999999</v>
      </c>
      <c r="AC291">
        <v>6.6460000000000005E-2</v>
      </c>
      <c r="AD291">
        <v>5.6148000000000003E-2</v>
      </c>
      <c r="AE291">
        <v>-1.0122000000000001E-2</v>
      </c>
      <c r="AF291">
        <v>5.4567999999999998E-2</v>
      </c>
      <c r="AG291">
        <v>0.12488100000000001</v>
      </c>
      <c r="AH291">
        <v>0.207617</v>
      </c>
      <c r="AI291">
        <v>5.8642E-2</v>
      </c>
      <c r="AJ291">
        <v>-0.114678</v>
      </c>
      <c r="AK291">
        <v>-0.16012999999999999</v>
      </c>
      <c r="AL291">
        <v>-6.4754000000000006E-2</v>
      </c>
      <c r="AM291">
        <v>-0.23846000000000001</v>
      </c>
      <c r="AN291">
        <v>-0.11064599999999999</v>
      </c>
      <c r="AO291">
        <v>-0.219531</v>
      </c>
      <c r="AP291">
        <v>-0.29033700000000001</v>
      </c>
      <c r="AQ291">
        <v>-0.269098</v>
      </c>
      <c r="AR291">
        <v>-0.16523599999999999</v>
      </c>
      <c r="AS291">
        <v>0.102786</v>
      </c>
      <c r="AT291">
        <v>0.110473</v>
      </c>
      <c r="AU291">
        <v>2.715E-3</v>
      </c>
      <c r="AV291">
        <v>4.5900999999999997E-2</v>
      </c>
      <c r="AW291">
        <v>8.0490999999999993E-2</v>
      </c>
      <c r="AX291">
        <v>0.20096800000000001</v>
      </c>
      <c r="AY291">
        <v>5.2877E-2</v>
      </c>
      <c r="AZ291">
        <v>2.6915999999999999E-2</v>
      </c>
      <c r="BA291">
        <v>0.15931000000000001</v>
      </c>
      <c r="BB291">
        <v>0.23753099999999999</v>
      </c>
      <c r="BC291">
        <v>5.0555000000000003E-2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0.37768699999999999</v>
      </c>
      <c r="C295">
        <v>0.49006699999999997</v>
      </c>
      <c r="D295">
        <v>0.60575000000000001</v>
      </c>
      <c r="E295">
        <v>0.72152000000000005</v>
      </c>
      <c r="F295">
        <v>0.83487800000000001</v>
      </c>
      <c r="G295">
        <v>0.94397600000000004</v>
      </c>
      <c r="H295">
        <v>1.047528</v>
      </c>
      <c r="I295">
        <v>1.144709</v>
      </c>
      <c r="J295">
        <v>1.2350639999999999</v>
      </c>
      <c r="K295">
        <v>1.3184199999999999</v>
      </c>
      <c r="L295">
        <v>1.3948199999999999</v>
      </c>
      <c r="M295">
        <v>1.464459</v>
      </c>
      <c r="N295">
        <v>1.5276369999999999</v>
      </c>
    </row>
    <row r="296" spans="1:57" x14ac:dyDescent="0.2">
      <c r="A296" t="s">
        <v>78</v>
      </c>
    </row>
    <row r="297" spans="1:57" x14ac:dyDescent="0.2">
      <c r="A297">
        <v>0.88015900000000002</v>
      </c>
    </row>
    <row r="298" spans="1:57" x14ac:dyDescent="0.2">
      <c r="A298" t="s">
        <v>79</v>
      </c>
    </row>
    <row r="299" spans="1:57" x14ac:dyDescent="0.2">
      <c r="A299">
        <v>28.278559999999999</v>
      </c>
    </row>
    <row r="300" spans="1:57" x14ac:dyDescent="0.2">
      <c r="A300" t="s">
        <v>80</v>
      </c>
    </row>
    <row r="301" spans="1:57" x14ac:dyDescent="0.2">
      <c r="A301">
        <v>45.056054000000003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FF4D-FC06-CB4D-A0B7-D4A92985205C}">
  <dimension ref="A1:BF301"/>
  <sheetViews>
    <sheetView topLeftCell="A167" workbookViewId="0">
      <selection activeCell="B200" sqref="B200"/>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0.32036100000000001</v>
      </c>
      <c r="C14">
        <v>0.51241999999999999</v>
      </c>
      <c r="D14">
        <v>0.58098899999999998</v>
      </c>
      <c r="E14">
        <v>0.72828999999999999</v>
      </c>
      <c r="F14">
        <v>0.83948100000000003</v>
      </c>
      <c r="G14">
        <v>0.85180699999999998</v>
      </c>
      <c r="H14">
        <v>1.045587</v>
      </c>
      <c r="I14">
        <v>1.0302830000000001</v>
      </c>
      <c r="J14">
        <v>1.1799900000000001</v>
      </c>
      <c r="K14">
        <v>1.2259439999999999</v>
      </c>
      <c r="L14">
        <v>1.2559979999999999</v>
      </c>
      <c r="M14">
        <v>1.3212330000000001</v>
      </c>
      <c r="N14">
        <v>1.290999</v>
      </c>
    </row>
    <row r="15" spans="1:14" x14ac:dyDescent="0.2">
      <c r="A15">
        <f>A14+1</f>
        <v>1992</v>
      </c>
      <c r="B15">
        <v>0.302124</v>
      </c>
      <c r="C15">
        <v>0.388067</v>
      </c>
      <c r="D15">
        <v>0.66828699999999996</v>
      </c>
      <c r="E15">
        <v>0.70531500000000003</v>
      </c>
      <c r="F15">
        <v>0.81509500000000001</v>
      </c>
      <c r="G15">
        <v>0.99585400000000002</v>
      </c>
      <c r="H15">
        <v>1.0300130000000001</v>
      </c>
      <c r="I15">
        <v>1.219697</v>
      </c>
      <c r="J15">
        <v>1.2375130000000001</v>
      </c>
      <c r="K15">
        <v>1.336257</v>
      </c>
      <c r="L15">
        <v>1.1307659999999999</v>
      </c>
      <c r="M15">
        <v>1.394903</v>
      </c>
      <c r="N15">
        <v>1.478896</v>
      </c>
    </row>
    <row r="16" spans="1:14" x14ac:dyDescent="0.2">
      <c r="A16">
        <f t="shared" ref="A16:A46" si="0">A15+1</f>
        <v>1993</v>
      </c>
      <c r="B16">
        <v>0.36400100000000002</v>
      </c>
      <c r="C16">
        <v>0.52606799999999998</v>
      </c>
      <c r="D16">
        <v>0.60027399999999997</v>
      </c>
      <c r="E16">
        <v>0.76415900000000003</v>
      </c>
      <c r="F16">
        <v>0.92356300000000002</v>
      </c>
      <c r="G16">
        <v>1.0389409999999999</v>
      </c>
      <c r="H16">
        <v>1.200982</v>
      </c>
      <c r="I16">
        <v>1.2262120000000001</v>
      </c>
      <c r="J16">
        <v>1.452979</v>
      </c>
      <c r="K16">
        <v>1.611364</v>
      </c>
      <c r="L16">
        <v>1.631899</v>
      </c>
      <c r="M16">
        <v>1.6749270000000001</v>
      </c>
      <c r="N16">
        <v>1.6028039999999999</v>
      </c>
    </row>
    <row r="17" spans="1:14" x14ac:dyDescent="0.2">
      <c r="A17">
        <f t="shared" si="0"/>
        <v>1994</v>
      </c>
      <c r="B17">
        <v>0.31083100000000002</v>
      </c>
      <c r="C17">
        <v>0.56593499999999997</v>
      </c>
      <c r="D17">
        <v>0.66747900000000004</v>
      </c>
      <c r="E17">
        <v>0.69218000000000002</v>
      </c>
      <c r="F17">
        <v>0.662439</v>
      </c>
      <c r="G17">
        <v>1.091342</v>
      </c>
      <c r="H17">
        <v>1.442847</v>
      </c>
      <c r="I17">
        <v>1.3963589999999999</v>
      </c>
      <c r="J17">
        <v>1.4785109999999999</v>
      </c>
      <c r="K17">
        <v>1.4981059999999999</v>
      </c>
      <c r="L17">
        <v>1.5761309999999999</v>
      </c>
      <c r="M17">
        <v>1.3038430000000001</v>
      </c>
      <c r="N17">
        <v>1.6418809999999999</v>
      </c>
    </row>
    <row r="18" spans="1:14" x14ac:dyDescent="0.2">
      <c r="A18">
        <f t="shared" si="0"/>
        <v>1995</v>
      </c>
      <c r="B18">
        <v>0.42076999999999998</v>
      </c>
      <c r="C18">
        <v>0.48730000000000001</v>
      </c>
      <c r="D18">
        <v>0.68217399999999995</v>
      </c>
      <c r="E18">
        <v>0.77939999999999998</v>
      </c>
      <c r="F18">
        <v>0.79531399999999997</v>
      </c>
      <c r="G18">
        <v>0.94408700000000001</v>
      </c>
      <c r="H18">
        <v>1.24936</v>
      </c>
      <c r="I18">
        <v>1.3785879999999999</v>
      </c>
      <c r="J18">
        <v>1.445093</v>
      </c>
      <c r="K18">
        <v>1.449365</v>
      </c>
      <c r="L18">
        <v>1.3749640000000001</v>
      </c>
      <c r="M18">
        <v>0.99391200000000002</v>
      </c>
      <c r="N18">
        <v>1.357145</v>
      </c>
    </row>
    <row r="19" spans="1:14" x14ac:dyDescent="0.2">
      <c r="A19">
        <f t="shared" si="0"/>
        <v>1996</v>
      </c>
      <c r="B19">
        <v>0.36175299999999999</v>
      </c>
      <c r="C19">
        <v>0.53086699999999998</v>
      </c>
      <c r="D19">
        <v>0.65606399999999998</v>
      </c>
      <c r="E19">
        <v>0.75045200000000001</v>
      </c>
      <c r="F19">
        <v>0.87235499999999999</v>
      </c>
      <c r="G19">
        <v>0.87917699999999999</v>
      </c>
      <c r="H19">
        <v>0.99724500000000005</v>
      </c>
      <c r="I19">
        <v>1.078133</v>
      </c>
      <c r="J19">
        <v>1.502918</v>
      </c>
      <c r="K19">
        <v>1.6866859999999999</v>
      </c>
      <c r="L19">
        <v>1.5864320000000001</v>
      </c>
      <c r="M19">
        <v>1.6915089999999999</v>
      </c>
      <c r="N19">
        <v>1.9390289999999999</v>
      </c>
    </row>
    <row r="20" spans="1:14" x14ac:dyDescent="0.2">
      <c r="A20">
        <f t="shared" si="0"/>
        <v>1997</v>
      </c>
      <c r="B20">
        <v>0.288933</v>
      </c>
      <c r="C20">
        <v>0.46672799999999998</v>
      </c>
      <c r="D20">
        <v>0.56787500000000002</v>
      </c>
      <c r="E20">
        <v>0.74322999999999995</v>
      </c>
      <c r="F20">
        <v>0.85811800000000005</v>
      </c>
      <c r="G20">
        <v>1.0236780000000001</v>
      </c>
      <c r="H20">
        <v>1.0501780000000001</v>
      </c>
      <c r="I20">
        <v>1.2743869999999999</v>
      </c>
      <c r="J20">
        <v>1.46591</v>
      </c>
      <c r="K20">
        <v>1.508378</v>
      </c>
      <c r="L20">
        <v>1.7237089999999999</v>
      </c>
      <c r="M20">
        <v>1.3799600000000001</v>
      </c>
      <c r="N20">
        <v>1.3899250000000001</v>
      </c>
    </row>
    <row r="21" spans="1:14" x14ac:dyDescent="0.2">
      <c r="A21">
        <f t="shared" si="0"/>
        <v>1998</v>
      </c>
      <c r="B21">
        <v>0.32803500000000002</v>
      </c>
      <c r="C21">
        <v>0.39264199999999999</v>
      </c>
      <c r="D21">
        <v>0.50458800000000004</v>
      </c>
      <c r="E21">
        <v>0.55177399999999999</v>
      </c>
      <c r="F21">
        <v>0.66306100000000001</v>
      </c>
      <c r="G21">
        <v>0.88866699999999998</v>
      </c>
      <c r="H21">
        <v>0.97489700000000001</v>
      </c>
      <c r="I21">
        <v>1.1535899999999999</v>
      </c>
      <c r="J21">
        <v>1.363977</v>
      </c>
      <c r="K21">
        <v>1.5836269999999999</v>
      </c>
      <c r="L21">
        <v>1.447519</v>
      </c>
      <c r="M21">
        <v>1.4738990000000001</v>
      </c>
      <c r="N21">
        <v>1.514743</v>
      </c>
    </row>
    <row r="22" spans="1:14" x14ac:dyDescent="0.2">
      <c r="A22">
        <f t="shared" si="0"/>
        <v>1999</v>
      </c>
      <c r="B22">
        <v>0.29958699999999999</v>
      </c>
      <c r="C22">
        <v>0.43869399999999997</v>
      </c>
      <c r="D22">
        <v>0.56811500000000004</v>
      </c>
      <c r="E22">
        <v>0.65930100000000003</v>
      </c>
      <c r="F22">
        <v>0.69044099999999997</v>
      </c>
      <c r="G22">
        <v>0.84346200000000005</v>
      </c>
      <c r="H22">
        <v>0.968831</v>
      </c>
      <c r="I22">
        <v>1.203085</v>
      </c>
      <c r="J22">
        <v>1.116152</v>
      </c>
      <c r="K22">
        <v>1.4267240000000001</v>
      </c>
      <c r="L22">
        <v>0.84321000000000002</v>
      </c>
      <c r="M22">
        <v>1.4127609999999999</v>
      </c>
      <c r="N22">
        <v>1.081277</v>
      </c>
    </row>
    <row r="23" spans="1:14" x14ac:dyDescent="0.2">
      <c r="A23">
        <f t="shared" si="0"/>
        <v>2000</v>
      </c>
      <c r="B23">
        <v>0.26014599999999999</v>
      </c>
      <c r="C23">
        <v>0.42357899999999998</v>
      </c>
      <c r="D23">
        <v>0.51590899999999995</v>
      </c>
      <c r="E23">
        <v>0.59996000000000005</v>
      </c>
      <c r="F23">
        <v>0.69964099999999996</v>
      </c>
      <c r="G23">
        <v>0.74584499999999998</v>
      </c>
      <c r="H23">
        <v>0.93278300000000003</v>
      </c>
      <c r="I23">
        <v>0.99856999999999996</v>
      </c>
      <c r="J23">
        <v>1.237811</v>
      </c>
      <c r="K23">
        <v>1.299242</v>
      </c>
      <c r="L23">
        <v>0.96908899999999998</v>
      </c>
      <c r="M23">
        <v>1.1259760000000001</v>
      </c>
      <c r="N23">
        <v>1.359553</v>
      </c>
    </row>
    <row r="24" spans="1:14" x14ac:dyDescent="0.2">
      <c r="A24">
        <f t="shared" si="0"/>
        <v>2001</v>
      </c>
      <c r="B24">
        <v>0.29878900000000003</v>
      </c>
      <c r="C24">
        <v>0.44735000000000003</v>
      </c>
      <c r="D24">
        <v>0.56633</v>
      </c>
      <c r="E24">
        <v>0.676705</v>
      </c>
      <c r="F24">
        <v>0.80643799999999999</v>
      </c>
      <c r="G24">
        <v>0.90500999999999998</v>
      </c>
      <c r="H24">
        <v>1.0061929999999999</v>
      </c>
      <c r="I24">
        <v>1.0414289999999999</v>
      </c>
      <c r="J24">
        <v>1.236383</v>
      </c>
      <c r="K24">
        <v>1.3276410000000001</v>
      </c>
      <c r="L24">
        <v>1.587486</v>
      </c>
      <c r="M24">
        <v>1.1047979999999999</v>
      </c>
      <c r="N24">
        <v>1.3139449999999999</v>
      </c>
    </row>
    <row r="25" spans="1:14" x14ac:dyDescent="0.2">
      <c r="A25">
        <f t="shared" si="0"/>
        <v>2002</v>
      </c>
      <c r="B25">
        <v>0.29432900000000001</v>
      </c>
      <c r="C25">
        <v>0.43608999999999998</v>
      </c>
      <c r="D25">
        <v>0.58434900000000001</v>
      </c>
      <c r="E25">
        <v>0.70362899999999995</v>
      </c>
      <c r="F25">
        <v>0.80343200000000004</v>
      </c>
      <c r="G25">
        <v>0.88575899999999996</v>
      </c>
      <c r="H25">
        <v>1.0195669999999999</v>
      </c>
      <c r="I25">
        <v>0.99466900000000003</v>
      </c>
      <c r="J25">
        <v>1.1277349999999999</v>
      </c>
      <c r="K25">
        <v>1.3210630000000001</v>
      </c>
      <c r="L25">
        <v>1.5000260000000001</v>
      </c>
      <c r="M25">
        <v>1.123813</v>
      </c>
      <c r="N25">
        <v>1.4808829999999999</v>
      </c>
    </row>
    <row r="26" spans="1:14" x14ac:dyDescent="0.2">
      <c r="A26">
        <f t="shared" si="0"/>
        <v>2003</v>
      </c>
      <c r="B26">
        <v>0.35030699999999998</v>
      </c>
      <c r="C26">
        <v>0.44816299999999998</v>
      </c>
      <c r="D26">
        <v>0.56493700000000002</v>
      </c>
      <c r="E26">
        <v>0.71143000000000001</v>
      </c>
      <c r="F26">
        <v>0.78616200000000003</v>
      </c>
      <c r="G26">
        <v>0.84490399999999999</v>
      </c>
      <c r="H26">
        <v>0.98669700000000005</v>
      </c>
      <c r="I26">
        <v>1.0777540000000001</v>
      </c>
      <c r="J26">
        <v>1.146614</v>
      </c>
      <c r="K26">
        <v>1.159851</v>
      </c>
      <c r="L26">
        <v>1.471838</v>
      </c>
      <c r="M26">
        <v>1.121321</v>
      </c>
      <c r="N26">
        <v>1.7164839999999999</v>
      </c>
    </row>
    <row r="27" spans="1:14" x14ac:dyDescent="0.2">
      <c r="A27">
        <f t="shared" si="0"/>
        <v>2004</v>
      </c>
      <c r="B27">
        <v>0.35716999999999999</v>
      </c>
      <c r="C27">
        <v>0.52726600000000001</v>
      </c>
      <c r="D27">
        <v>0.58730700000000002</v>
      </c>
      <c r="E27">
        <v>0.72920099999999999</v>
      </c>
      <c r="F27">
        <v>0.84084800000000004</v>
      </c>
      <c r="G27">
        <v>0.88260700000000003</v>
      </c>
      <c r="H27">
        <v>0.98213200000000001</v>
      </c>
      <c r="I27">
        <v>1.1620630000000001</v>
      </c>
      <c r="J27">
        <v>1.0803769999999999</v>
      </c>
      <c r="K27">
        <v>1.149057</v>
      </c>
      <c r="L27">
        <v>1.2847729999999999</v>
      </c>
      <c r="M27">
        <v>1.204923</v>
      </c>
      <c r="N27">
        <v>1.1451</v>
      </c>
    </row>
    <row r="28" spans="1:14" x14ac:dyDescent="0.2">
      <c r="A28">
        <f t="shared" si="0"/>
        <v>2005</v>
      </c>
      <c r="B28">
        <v>0.29667199999999999</v>
      </c>
      <c r="C28">
        <v>0.41783700000000001</v>
      </c>
      <c r="D28">
        <v>0.55877600000000005</v>
      </c>
      <c r="E28">
        <v>0.68647199999999997</v>
      </c>
      <c r="F28">
        <v>0.83503499999999997</v>
      </c>
      <c r="G28">
        <v>0.90133099999999999</v>
      </c>
      <c r="H28">
        <v>1.0170159999999999</v>
      </c>
      <c r="I28">
        <v>1.0187170000000001</v>
      </c>
      <c r="J28">
        <v>1.1619360000000001</v>
      </c>
      <c r="K28">
        <v>1.2412780000000001</v>
      </c>
      <c r="L28">
        <v>1.102114</v>
      </c>
      <c r="M28">
        <v>0.94503800000000004</v>
      </c>
      <c r="N28">
        <v>1.3148740000000001</v>
      </c>
    </row>
    <row r="29" spans="1:14" x14ac:dyDescent="0.2">
      <c r="A29">
        <f t="shared" si="0"/>
        <v>2006</v>
      </c>
      <c r="B29">
        <v>0.29661399999999999</v>
      </c>
      <c r="C29">
        <v>0.43553199999999997</v>
      </c>
      <c r="D29">
        <v>0.59669899999999998</v>
      </c>
      <c r="E29">
        <v>0.74035499999999999</v>
      </c>
      <c r="F29">
        <v>0.83760699999999999</v>
      </c>
      <c r="G29">
        <v>0.988896</v>
      </c>
      <c r="H29">
        <v>1.023153</v>
      </c>
      <c r="I29">
        <v>1.091018</v>
      </c>
      <c r="J29">
        <v>1.194188</v>
      </c>
      <c r="K29">
        <v>1.192968</v>
      </c>
      <c r="L29">
        <v>1.2618199999999999</v>
      </c>
      <c r="M29">
        <v>1.380325</v>
      </c>
      <c r="N29">
        <v>1.3504659999999999</v>
      </c>
    </row>
    <row r="30" spans="1:14" x14ac:dyDescent="0.2">
      <c r="A30">
        <f t="shared" si="0"/>
        <v>2007</v>
      </c>
      <c r="B30">
        <v>0.38450099999999998</v>
      </c>
      <c r="C30">
        <v>0.49960199999999999</v>
      </c>
      <c r="D30">
        <v>0.64917199999999997</v>
      </c>
      <c r="E30">
        <v>0.75825299999999995</v>
      </c>
      <c r="F30">
        <v>0.93611999999999995</v>
      </c>
      <c r="G30">
        <v>1.1017840000000001</v>
      </c>
      <c r="H30">
        <v>1.204564</v>
      </c>
      <c r="I30">
        <v>1.3299719999999999</v>
      </c>
      <c r="J30">
        <v>1.335844</v>
      </c>
      <c r="K30">
        <v>1.4861930000000001</v>
      </c>
      <c r="L30">
        <v>1.371316</v>
      </c>
      <c r="M30">
        <v>1.658736</v>
      </c>
      <c r="N30">
        <v>1.5233460000000001</v>
      </c>
    </row>
    <row r="31" spans="1:14" x14ac:dyDescent="0.2">
      <c r="A31">
        <f t="shared" si="0"/>
        <v>2008</v>
      </c>
      <c r="B31">
        <v>0.37670399999999998</v>
      </c>
      <c r="C31">
        <v>0.51513100000000001</v>
      </c>
      <c r="D31">
        <v>0.63634999999999997</v>
      </c>
      <c r="E31">
        <v>0.76544000000000001</v>
      </c>
      <c r="F31">
        <v>0.89641099999999996</v>
      </c>
      <c r="G31">
        <v>1.0625519999999999</v>
      </c>
      <c r="H31">
        <v>1.1662680000000001</v>
      </c>
      <c r="I31">
        <v>1.3152200000000001</v>
      </c>
      <c r="J31">
        <v>1.492084</v>
      </c>
      <c r="K31">
        <v>1.593421</v>
      </c>
      <c r="L31">
        <v>1.5352509999999999</v>
      </c>
      <c r="M31">
        <v>1.8495569999999999</v>
      </c>
      <c r="N31">
        <v>1.758524</v>
      </c>
    </row>
    <row r="32" spans="1:14" x14ac:dyDescent="0.2">
      <c r="A32">
        <f t="shared" si="0"/>
        <v>2009</v>
      </c>
      <c r="B32">
        <v>0.38462400000000002</v>
      </c>
      <c r="C32">
        <v>0.51890599999999998</v>
      </c>
      <c r="D32">
        <v>0.64982799999999996</v>
      </c>
      <c r="E32">
        <v>0.86028000000000004</v>
      </c>
      <c r="F32">
        <v>1.0205960000000001</v>
      </c>
      <c r="G32">
        <v>1.1698839999999999</v>
      </c>
      <c r="H32">
        <v>1.4559009999999999</v>
      </c>
      <c r="I32">
        <v>1.599766</v>
      </c>
      <c r="J32">
        <v>1.7033480000000001</v>
      </c>
      <c r="K32">
        <v>1.5826290000000001</v>
      </c>
      <c r="L32">
        <v>1.838894</v>
      </c>
      <c r="M32">
        <v>2.0133200000000002</v>
      </c>
      <c r="N32">
        <v>2.283337</v>
      </c>
    </row>
    <row r="33" spans="1:14" x14ac:dyDescent="0.2">
      <c r="A33">
        <f t="shared" si="0"/>
        <v>2010</v>
      </c>
      <c r="B33">
        <v>0.30493700000000001</v>
      </c>
      <c r="C33">
        <v>0.418854</v>
      </c>
      <c r="D33">
        <v>0.59470199999999995</v>
      </c>
      <c r="E33">
        <v>0.86829299999999998</v>
      </c>
      <c r="F33">
        <v>1.089132</v>
      </c>
      <c r="G33">
        <v>1.2338150000000001</v>
      </c>
      <c r="H33">
        <v>1.3106690000000001</v>
      </c>
      <c r="I33">
        <v>1.542834</v>
      </c>
      <c r="J33">
        <v>1.642147</v>
      </c>
      <c r="K33">
        <v>1.9251940000000001</v>
      </c>
      <c r="L33">
        <v>1.9397450000000001</v>
      </c>
      <c r="M33">
        <v>2.0887950000000002</v>
      </c>
      <c r="N33">
        <v>2.4111009999999999</v>
      </c>
    </row>
    <row r="34" spans="1:14" x14ac:dyDescent="0.2">
      <c r="A34">
        <f t="shared" si="0"/>
        <v>2011</v>
      </c>
      <c r="B34">
        <v>0.282524</v>
      </c>
      <c r="C34">
        <v>0.43179499999999998</v>
      </c>
      <c r="D34">
        <v>0.60476600000000003</v>
      </c>
      <c r="E34">
        <v>0.75055799999999995</v>
      </c>
      <c r="F34">
        <v>0.94544099999999998</v>
      </c>
      <c r="G34">
        <v>1.2177549999999999</v>
      </c>
      <c r="H34">
        <v>1.306883</v>
      </c>
      <c r="I34">
        <v>1.46668</v>
      </c>
      <c r="J34">
        <v>1.5940049999999999</v>
      </c>
      <c r="K34">
        <v>1.5560160000000001</v>
      </c>
      <c r="L34">
        <v>2.1715740000000001</v>
      </c>
      <c r="M34">
        <v>1.666372</v>
      </c>
      <c r="N34">
        <v>2.241555</v>
      </c>
    </row>
    <row r="35" spans="1:14" x14ac:dyDescent="0.2">
      <c r="A35">
        <f t="shared" si="0"/>
        <v>2012</v>
      </c>
      <c r="B35">
        <v>0.236681</v>
      </c>
      <c r="C35">
        <v>0.39281700000000003</v>
      </c>
      <c r="D35">
        <v>0.64432800000000001</v>
      </c>
      <c r="E35">
        <v>0.79041300000000003</v>
      </c>
      <c r="F35">
        <v>0.93017799999999995</v>
      </c>
      <c r="G35">
        <v>1.1794309999999999</v>
      </c>
      <c r="H35">
        <v>1.304324</v>
      </c>
      <c r="I35">
        <v>1.517882</v>
      </c>
      <c r="J35">
        <v>1.570087</v>
      </c>
      <c r="K35">
        <v>1.6499760000000001</v>
      </c>
      <c r="L35">
        <v>1.672369</v>
      </c>
      <c r="M35">
        <v>2.0820780000000001</v>
      </c>
      <c r="N35">
        <v>2.0617209999999999</v>
      </c>
    </row>
    <row r="36" spans="1:14" x14ac:dyDescent="0.2">
      <c r="A36">
        <f t="shared" si="0"/>
        <v>2013</v>
      </c>
      <c r="B36">
        <v>0.312919</v>
      </c>
      <c r="C36">
        <v>0.44198900000000002</v>
      </c>
      <c r="D36">
        <v>0.52968499999999996</v>
      </c>
      <c r="E36">
        <v>0.846974</v>
      </c>
      <c r="F36">
        <v>1.135086</v>
      </c>
      <c r="G36">
        <v>1.2952129999999999</v>
      </c>
      <c r="H36">
        <v>1.438016</v>
      </c>
      <c r="I36">
        <v>1.7193890000000001</v>
      </c>
      <c r="J36">
        <v>1.8606959999999999</v>
      </c>
      <c r="K36">
        <v>1.7648159999999999</v>
      </c>
      <c r="L36">
        <v>1.9372309999999999</v>
      </c>
      <c r="M36">
        <v>2.142471</v>
      </c>
      <c r="N36">
        <v>2.2239659999999999</v>
      </c>
    </row>
    <row r="37" spans="1:14" x14ac:dyDescent="0.2">
      <c r="A37">
        <f t="shared" si="0"/>
        <v>2014</v>
      </c>
      <c r="B37">
        <v>0.36979800000000002</v>
      </c>
      <c r="C37">
        <v>0.45106200000000002</v>
      </c>
      <c r="D37">
        <v>0.57438800000000001</v>
      </c>
      <c r="E37">
        <v>0.73827699999999996</v>
      </c>
      <c r="F37">
        <v>0.88792599999999999</v>
      </c>
      <c r="G37">
        <v>1.1544270000000001</v>
      </c>
      <c r="H37">
        <v>1.351146</v>
      </c>
      <c r="I37">
        <v>1.434606</v>
      </c>
      <c r="J37">
        <v>1.6374010000000001</v>
      </c>
      <c r="K37">
        <v>1.917638</v>
      </c>
      <c r="L37">
        <v>1.699673</v>
      </c>
      <c r="M37">
        <v>1.33222</v>
      </c>
      <c r="N37">
        <v>2.2716240000000001</v>
      </c>
    </row>
    <row r="38" spans="1:14" x14ac:dyDescent="0.2">
      <c r="A38">
        <f t="shared" si="0"/>
        <v>2015</v>
      </c>
      <c r="B38">
        <v>0.308724</v>
      </c>
      <c r="C38">
        <v>0.40539399999999998</v>
      </c>
      <c r="D38">
        <v>0.52888900000000005</v>
      </c>
      <c r="E38">
        <v>0.67902399999999996</v>
      </c>
      <c r="F38">
        <v>0.77960099999999999</v>
      </c>
      <c r="G38">
        <v>0.90523600000000004</v>
      </c>
      <c r="H38">
        <v>1.1852229999999999</v>
      </c>
      <c r="I38">
        <v>1.216013</v>
      </c>
      <c r="J38">
        <v>1.3215859999999999</v>
      </c>
      <c r="K38">
        <v>1.726278</v>
      </c>
      <c r="L38">
        <v>1.3985240000000001</v>
      </c>
      <c r="M38">
        <v>1.589933</v>
      </c>
      <c r="N38">
        <v>2.685187</v>
      </c>
    </row>
    <row r="39" spans="1:14" x14ac:dyDescent="0.2">
      <c r="A39">
        <f t="shared" si="0"/>
        <v>2016</v>
      </c>
      <c r="B39">
        <v>0.299923</v>
      </c>
      <c r="C39">
        <v>0.44045000000000001</v>
      </c>
      <c r="D39">
        <v>0.50202199999999997</v>
      </c>
      <c r="E39">
        <v>0.61027900000000002</v>
      </c>
      <c r="F39">
        <v>0.69886300000000001</v>
      </c>
      <c r="G39">
        <v>0.78767900000000002</v>
      </c>
      <c r="H39">
        <v>0.93647800000000003</v>
      </c>
      <c r="I39">
        <v>1.0528230000000001</v>
      </c>
      <c r="J39">
        <v>1.247463</v>
      </c>
      <c r="K39">
        <v>1.445954</v>
      </c>
      <c r="L39">
        <v>0.92085899999999998</v>
      </c>
      <c r="M39">
        <v>1.706126</v>
      </c>
      <c r="N39">
        <v>1.4174260000000001</v>
      </c>
    </row>
    <row r="40" spans="1:14" x14ac:dyDescent="0.2">
      <c r="A40">
        <f t="shared" si="0"/>
        <v>2017</v>
      </c>
      <c r="B40">
        <v>0.30305199999999999</v>
      </c>
      <c r="C40">
        <v>0.429367</v>
      </c>
      <c r="D40">
        <v>0.57285200000000003</v>
      </c>
      <c r="E40">
        <v>0.63901200000000002</v>
      </c>
      <c r="F40">
        <v>0.70778700000000005</v>
      </c>
      <c r="G40">
        <v>0.79106699999999996</v>
      </c>
      <c r="H40">
        <v>0.86788200000000004</v>
      </c>
      <c r="I40">
        <v>0.87363000000000002</v>
      </c>
      <c r="J40">
        <v>1.0258050000000001</v>
      </c>
      <c r="K40">
        <v>1.4598169999999999</v>
      </c>
      <c r="L40">
        <v>1.4875719999999999</v>
      </c>
      <c r="M40">
        <v>1.423942</v>
      </c>
      <c r="N40">
        <v>1.6296330000000001</v>
      </c>
    </row>
    <row r="41" spans="1:14" x14ac:dyDescent="0.2">
      <c r="A41">
        <f t="shared" si="0"/>
        <v>2018</v>
      </c>
      <c r="B41">
        <v>0.37117899999999998</v>
      </c>
      <c r="C41">
        <v>0.433174</v>
      </c>
      <c r="D41">
        <v>0.51593</v>
      </c>
      <c r="E41">
        <v>0.67051099999999997</v>
      </c>
      <c r="F41">
        <v>0.76722999999999997</v>
      </c>
      <c r="G41">
        <v>0.81536600000000004</v>
      </c>
      <c r="H41">
        <v>0.90876299999999999</v>
      </c>
      <c r="I41">
        <v>1.070281</v>
      </c>
      <c r="J41">
        <v>0.86207100000000003</v>
      </c>
      <c r="K41">
        <v>1.1144780000000001</v>
      </c>
      <c r="L41">
        <v>1.4964090000000001</v>
      </c>
      <c r="M41">
        <v>1.42012</v>
      </c>
      <c r="N41">
        <v>1.133067</v>
      </c>
    </row>
    <row r="42" spans="1:14" x14ac:dyDescent="0.2">
      <c r="A42">
        <f t="shared" si="0"/>
        <v>2019</v>
      </c>
      <c r="B42">
        <v>0.38797199999999998</v>
      </c>
      <c r="C42">
        <v>0.57583799999999996</v>
      </c>
      <c r="D42">
        <v>0.64173000000000002</v>
      </c>
      <c r="E42">
        <v>0.72344299999999995</v>
      </c>
      <c r="F42">
        <v>0.85495399999999999</v>
      </c>
      <c r="G42">
        <v>0.973889</v>
      </c>
      <c r="H42">
        <v>1.035307</v>
      </c>
      <c r="I42">
        <v>1.1230519999999999</v>
      </c>
      <c r="J42">
        <v>1.0471269999999999</v>
      </c>
      <c r="K42">
        <v>1.1771450000000001</v>
      </c>
      <c r="L42">
        <v>1.492494</v>
      </c>
      <c r="M42">
        <v>1.426912</v>
      </c>
      <c r="N42">
        <v>1.697535</v>
      </c>
    </row>
    <row r="43" spans="1:14" x14ac:dyDescent="0.2">
      <c r="A43">
        <f t="shared" si="0"/>
        <v>2020</v>
      </c>
      <c r="B43">
        <v>0.35582999999999998</v>
      </c>
      <c r="C43">
        <v>0.475665</v>
      </c>
      <c r="D43">
        <v>0.60189700000000002</v>
      </c>
      <c r="E43">
        <v>0.69778200000000001</v>
      </c>
      <c r="F43">
        <v>0.75871999999999995</v>
      </c>
      <c r="G43">
        <v>0.94928599999999996</v>
      </c>
      <c r="H43">
        <v>1.0035529999999999</v>
      </c>
      <c r="I43">
        <v>1.163017</v>
      </c>
      <c r="J43">
        <v>1.351963</v>
      </c>
      <c r="K43">
        <v>1.085869</v>
      </c>
      <c r="L43">
        <v>1.479088</v>
      </c>
      <c r="M43">
        <v>1.4423079999999999</v>
      </c>
      <c r="N43">
        <v>1.7025920000000001</v>
      </c>
    </row>
    <row r="44" spans="1:14" x14ac:dyDescent="0.2">
      <c r="A44">
        <f t="shared" si="0"/>
        <v>2021</v>
      </c>
      <c r="B44">
        <v>0.30168200000000001</v>
      </c>
      <c r="C44">
        <v>0.43960300000000002</v>
      </c>
      <c r="D44">
        <v>0.54011100000000001</v>
      </c>
      <c r="E44">
        <v>0.64752600000000005</v>
      </c>
      <c r="F44">
        <v>0.72637499999999999</v>
      </c>
      <c r="G44">
        <v>0.81904600000000005</v>
      </c>
      <c r="H44">
        <v>0.972889</v>
      </c>
      <c r="I44">
        <v>1.197287</v>
      </c>
      <c r="J44">
        <v>1.1439520000000001</v>
      </c>
      <c r="K44">
        <v>1.419926</v>
      </c>
      <c r="L44">
        <v>1.4933609999999999</v>
      </c>
      <c r="M44">
        <v>1.44347</v>
      </c>
      <c r="N44">
        <v>1.7086209999999999</v>
      </c>
    </row>
    <row r="45" spans="1:14" x14ac:dyDescent="0.2">
      <c r="A45">
        <f t="shared" si="0"/>
        <v>2022</v>
      </c>
      <c r="B45">
        <v>0.34124399999999999</v>
      </c>
      <c r="C45">
        <v>0.44676900000000003</v>
      </c>
      <c r="D45">
        <v>0.56720199999999998</v>
      </c>
      <c r="E45">
        <v>0.71362199999999998</v>
      </c>
      <c r="F45">
        <v>0.82402600000000004</v>
      </c>
      <c r="G45">
        <v>0.87589499999999998</v>
      </c>
      <c r="H45">
        <v>0.98320099999999999</v>
      </c>
      <c r="I45">
        <v>0.94433599999999995</v>
      </c>
      <c r="J45">
        <v>1.414771</v>
      </c>
      <c r="K45">
        <v>1.421359</v>
      </c>
      <c r="L45">
        <v>1.2448250000000001</v>
      </c>
      <c r="M45">
        <v>1.4127609999999999</v>
      </c>
      <c r="N45">
        <v>1.6686209999999999</v>
      </c>
    </row>
    <row r="46" spans="1:14" x14ac:dyDescent="0.2">
      <c r="A46">
        <f t="shared" si="0"/>
        <v>2023</v>
      </c>
      <c r="B46">
        <v>0.35921199999999998</v>
      </c>
      <c r="C46">
        <v>0.46289000000000002</v>
      </c>
      <c r="D46">
        <v>0.50783400000000001</v>
      </c>
      <c r="E46">
        <v>0.58643000000000001</v>
      </c>
      <c r="F46">
        <v>0.77694300000000005</v>
      </c>
      <c r="G46">
        <v>0.90954900000000005</v>
      </c>
      <c r="H46">
        <v>0.95306299999999999</v>
      </c>
      <c r="I46">
        <v>1.049769</v>
      </c>
      <c r="J46">
        <v>1.0984860000000001</v>
      </c>
      <c r="K46">
        <v>1.3998539999999999</v>
      </c>
      <c r="L46">
        <v>1.422809</v>
      </c>
      <c r="M46">
        <v>1.328168</v>
      </c>
      <c r="N46">
        <v>0.95465299999999997</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0.27348600000000001</v>
      </c>
      <c r="C88">
        <v>0.45943699999999998</v>
      </c>
      <c r="D88">
        <v>0.59409100000000004</v>
      </c>
      <c r="E88">
        <v>0.63266999999999995</v>
      </c>
      <c r="F88">
        <v>0.72002699999999997</v>
      </c>
      <c r="G88">
        <v>0.92105499999999996</v>
      </c>
      <c r="H88">
        <v>1.0652170000000001</v>
      </c>
      <c r="I88">
        <v>1.0411319999999999</v>
      </c>
      <c r="J88">
        <v>1.1486510000000001</v>
      </c>
      <c r="K88">
        <v>1.2224330000000001</v>
      </c>
      <c r="L88">
        <v>1.323429</v>
      </c>
      <c r="M88">
        <v>1.4424999999999999</v>
      </c>
      <c r="N88">
        <v>1.677333</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0.31048799999999999</v>
      </c>
      <c r="C148">
        <v>0.42599900000000002</v>
      </c>
      <c r="D148">
        <v>0.54791500000000004</v>
      </c>
      <c r="E148">
        <v>0.67193400000000003</v>
      </c>
      <c r="F148">
        <v>0.79464900000000005</v>
      </c>
      <c r="G148">
        <v>0.91350600000000004</v>
      </c>
      <c r="H148">
        <v>1.0267010000000001</v>
      </c>
      <c r="I148">
        <v>1.133054</v>
      </c>
      <c r="J148">
        <v>1.231884</v>
      </c>
      <c r="K148">
        <v>1.3228930000000001</v>
      </c>
      <c r="L148">
        <v>1.406072</v>
      </c>
      <c r="M148">
        <v>1.481617</v>
      </c>
      <c r="N148">
        <v>1.5498670000000001</v>
      </c>
    </row>
    <row r="149" spans="1:14" x14ac:dyDescent="0.2">
      <c r="A149">
        <v>1971</v>
      </c>
      <c r="B149">
        <v>0.30645699999999998</v>
      </c>
      <c r="C149">
        <v>0.45127800000000001</v>
      </c>
      <c r="D149">
        <v>0.57459499999999997</v>
      </c>
      <c r="E149">
        <v>0.699075</v>
      </c>
      <c r="F149">
        <v>0.82150500000000004</v>
      </c>
      <c r="G149">
        <v>0.93951700000000005</v>
      </c>
      <c r="H149">
        <v>1.0514730000000001</v>
      </c>
      <c r="I149">
        <v>1.1563289999999999</v>
      </c>
      <c r="J149">
        <v>1.253512</v>
      </c>
      <c r="K149">
        <v>1.3428100000000001</v>
      </c>
      <c r="L149">
        <v>1.424275</v>
      </c>
      <c r="M149">
        <v>1.4981500000000001</v>
      </c>
      <c r="N149">
        <v>1.5648029999999999</v>
      </c>
    </row>
    <row r="150" spans="1:14" x14ac:dyDescent="0.2">
      <c r="A150">
        <v>1972</v>
      </c>
      <c r="B150">
        <v>0.32108199999999998</v>
      </c>
      <c r="C150">
        <v>0.43160999999999999</v>
      </c>
      <c r="D150">
        <v>0.58337099999999997</v>
      </c>
      <c r="E150">
        <v>0.70896700000000001</v>
      </c>
      <c r="F150">
        <v>0.83203400000000005</v>
      </c>
      <c r="G150">
        <v>0.95028400000000002</v>
      </c>
      <c r="H150">
        <v>1.0621620000000001</v>
      </c>
      <c r="I150">
        <v>1.166704</v>
      </c>
      <c r="J150">
        <v>1.2634080000000001</v>
      </c>
      <c r="K150">
        <v>1.3521179999999999</v>
      </c>
      <c r="L150">
        <v>1.4329320000000001</v>
      </c>
      <c r="M150">
        <v>1.506127</v>
      </c>
      <c r="N150">
        <v>1.5720970000000001</v>
      </c>
    </row>
    <row r="151" spans="1:14" x14ac:dyDescent="0.2">
      <c r="A151">
        <v>1973</v>
      </c>
      <c r="B151">
        <v>0.31297000000000003</v>
      </c>
      <c r="C151">
        <v>0.46328900000000001</v>
      </c>
      <c r="D151">
        <v>0.58170299999999997</v>
      </c>
      <c r="E151">
        <v>0.73605299999999996</v>
      </c>
      <c r="F151">
        <v>0.86004400000000003</v>
      </c>
      <c r="G151">
        <v>0.97836100000000004</v>
      </c>
      <c r="H151">
        <v>1.0896399999999999</v>
      </c>
      <c r="I151">
        <v>1.1930940000000001</v>
      </c>
      <c r="J151">
        <v>1.288375</v>
      </c>
      <c r="K151">
        <v>1.375451</v>
      </c>
      <c r="L151">
        <v>1.454521</v>
      </c>
      <c r="M151">
        <v>1.525938</v>
      </c>
      <c r="N151">
        <v>1.59015</v>
      </c>
    </row>
    <row r="152" spans="1:14" x14ac:dyDescent="0.2">
      <c r="A152">
        <v>1974</v>
      </c>
      <c r="B152">
        <v>0.32969399999999999</v>
      </c>
      <c r="C152">
        <v>0.455063</v>
      </c>
      <c r="D152">
        <v>0.61326199999999997</v>
      </c>
      <c r="E152">
        <v>0.734263</v>
      </c>
      <c r="F152">
        <v>0.88700900000000005</v>
      </c>
      <c r="G152">
        <v>1.006254</v>
      </c>
      <c r="H152">
        <v>1.1176060000000001</v>
      </c>
      <c r="I152">
        <v>1.2204680000000001</v>
      </c>
      <c r="J152">
        <v>1.3146679999999999</v>
      </c>
      <c r="K152">
        <v>1.400328</v>
      </c>
      <c r="L152">
        <v>1.477773</v>
      </c>
      <c r="M152">
        <v>1.547453</v>
      </c>
      <c r="N152">
        <v>1.609893</v>
      </c>
    </row>
    <row r="153" spans="1:14" x14ac:dyDescent="0.2">
      <c r="A153">
        <v>1975</v>
      </c>
      <c r="B153">
        <v>0.298155</v>
      </c>
      <c r="C153">
        <v>0.57727799999999996</v>
      </c>
      <c r="D153">
        <v>0.71637600000000001</v>
      </c>
      <c r="E153">
        <v>0.87908299999999995</v>
      </c>
      <c r="F153">
        <v>0.99728899999999998</v>
      </c>
      <c r="G153">
        <v>1.1417660000000001</v>
      </c>
      <c r="H153">
        <v>1.248875</v>
      </c>
      <c r="I153">
        <v>1.345561</v>
      </c>
      <c r="J153">
        <v>1.4322980000000001</v>
      </c>
      <c r="K153">
        <v>1.509736</v>
      </c>
      <c r="L153">
        <v>1.578614</v>
      </c>
      <c r="M153">
        <v>1.639696</v>
      </c>
      <c r="N153">
        <v>1.693737</v>
      </c>
    </row>
    <row r="154" spans="1:14" x14ac:dyDescent="0.2">
      <c r="A154">
        <v>1976</v>
      </c>
      <c r="B154">
        <v>0.33262399999999998</v>
      </c>
      <c r="C154">
        <v>0.43961099999999997</v>
      </c>
      <c r="D154">
        <v>0.72657799999999995</v>
      </c>
      <c r="E154">
        <v>0.86825200000000002</v>
      </c>
      <c r="F154">
        <v>1.0293620000000001</v>
      </c>
      <c r="G154">
        <v>1.142844</v>
      </c>
      <c r="H154">
        <v>1.2803869999999999</v>
      </c>
      <c r="I154">
        <v>1.3791169999999999</v>
      </c>
      <c r="J154">
        <v>1.4665900000000001</v>
      </c>
      <c r="K154">
        <v>1.54375</v>
      </c>
      <c r="L154">
        <v>1.611599</v>
      </c>
      <c r="M154">
        <v>1.6711279999999999</v>
      </c>
      <c r="N154">
        <v>1.7232749999999999</v>
      </c>
    </row>
    <row r="155" spans="1:14" x14ac:dyDescent="0.2">
      <c r="A155">
        <v>1977</v>
      </c>
      <c r="B155">
        <v>0.29350599999999999</v>
      </c>
      <c r="C155">
        <v>0.63160300000000003</v>
      </c>
      <c r="D155">
        <v>0.75516899999999998</v>
      </c>
      <c r="E155">
        <v>1.0475810000000001</v>
      </c>
      <c r="F155">
        <v>1.1858789999999999</v>
      </c>
      <c r="G155">
        <v>1.3370040000000001</v>
      </c>
      <c r="H155">
        <v>1.4358299999999999</v>
      </c>
      <c r="I155">
        <v>1.555663</v>
      </c>
      <c r="J155">
        <v>1.6349199999999999</v>
      </c>
      <c r="K155">
        <v>1.702151</v>
      </c>
      <c r="L155">
        <v>1.759045</v>
      </c>
      <c r="M155">
        <v>1.8071349999999999</v>
      </c>
      <c r="N155">
        <v>1.8477790000000001</v>
      </c>
    </row>
    <row r="156" spans="1:14" x14ac:dyDescent="0.2">
      <c r="A156">
        <v>1978</v>
      </c>
      <c r="B156">
        <v>0.32475100000000001</v>
      </c>
      <c r="C156">
        <v>0.423543</v>
      </c>
      <c r="D156">
        <v>0.76885099999999995</v>
      </c>
      <c r="E156">
        <v>0.89478500000000005</v>
      </c>
      <c r="F156">
        <v>1.185729</v>
      </c>
      <c r="G156">
        <v>1.3196840000000001</v>
      </c>
      <c r="H156">
        <v>1.464434</v>
      </c>
      <c r="I156">
        <v>1.555558</v>
      </c>
      <c r="J156">
        <v>1.6669210000000001</v>
      </c>
      <c r="K156">
        <v>1.737374</v>
      </c>
      <c r="L156">
        <v>1.7957909999999999</v>
      </c>
      <c r="M156">
        <v>1.8440909999999999</v>
      </c>
      <c r="N156">
        <v>1.8839669999999999</v>
      </c>
    </row>
    <row r="157" spans="1:14" x14ac:dyDescent="0.2">
      <c r="A157">
        <v>1979</v>
      </c>
      <c r="B157">
        <v>0.32478099999999999</v>
      </c>
      <c r="C157">
        <v>0.48208699999999999</v>
      </c>
      <c r="D157">
        <v>0.58960299999999999</v>
      </c>
      <c r="E157">
        <v>0.93777600000000005</v>
      </c>
      <c r="F157">
        <v>1.0619339999999999</v>
      </c>
      <c r="G157">
        <v>1.347623</v>
      </c>
      <c r="H157">
        <v>1.4738659999999999</v>
      </c>
      <c r="I157">
        <v>1.6092960000000001</v>
      </c>
      <c r="J157">
        <v>1.690172</v>
      </c>
      <c r="K157">
        <v>1.7908839999999999</v>
      </c>
      <c r="L157">
        <v>1.8506720000000001</v>
      </c>
      <c r="M157">
        <v>1.8986909999999999</v>
      </c>
      <c r="N157">
        <v>1.937052</v>
      </c>
    </row>
    <row r="158" spans="1:14" x14ac:dyDescent="0.2">
      <c r="A158">
        <v>1980</v>
      </c>
      <c r="B158">
        <v>0.30884299999999998</v>
      </c>
      <c r="C158">
        <v>0.56560900000000003</v>
      </c>
      <c r="D158">
        <v>0.73626899999999995</v>
      </c>
      <c r="E158">
        <v>0.84817100000000001</v>
      </c>
      <c r="F158">
        <v>1.1936249999999999</v>
      </c>
      <c r="G158">
        <v>1.3097399999999999</v>
      </c>
      <c r="H158">
        <v>1.5836239999999999</v>
      </c>
      <c r="I158">
        <v>1.6956020000000001</v>
      </c>
      <c r="J158">
        <v>1.8153459999999999</v>
      </c>
      <c r="K158">
        <v>1.879918</v>
      </c>
      <c r="L158">
        <v>1.9643040000000001</v>
      </c>
      <c r="M158">
        <v>2.0081769999999999</v>
      </c>
      <c r="N158">
        <v>2.0409839999999999</v>
      </c>
    </row>
    <row r="159" spans="1:14" x14ac:dyDescent="0.2">
      <c r="A159">
        <v>1981</v>
      </c>
      <c r="B159">
        <v>0.29757899999999998</v>
      </c>
      <c r="C159">
        <v>0.49776599999999999</v>
      </c>
      <c r="D159">
        <v>0.76500800000000002</v>
      </c>
      <c r="E159">
        <v>0.93910800000000005</v>
      </c>
      <c r="F159">
        <v>1.048878</v>
      </c>
      <c r="G159">
        <v>1.3880209999999999</v>
      </c>
      <c r="H159">
        <v>1.4948760000000001</v>
      </c>
      <c r="I159">
        <v>1.757568</v>
      </c>
      <c r="J159">
        <v>1.8572409999999999</v>
      </c>
      <c r="K159">
        <v>1.9641960000000001</v>
      </c>
      <c r="L159">
        <v>2.0159609999999999</v>
      </c>
      <c r="M159">
        <v>2.0878619999999999</v>
      </c>
      <c r="N159">
        <v>2.1198009999999998</v>
      </c>
    </row>
    <row r="160" spans="1:14" x14ac:dyDescent="0.2">
      <c r="A160">
        <v>1982</v>
      </c>
      <c r="B160">
        <v>0.28789900000000002</v>
      </c>
      <c r="C160">
        <v>0.422898</v>
      </c>
      <c r="D160">
        <v>0.63003399999999998</v>
      </c>
      <c r="E160">
        <v>0.89955799999999997</v>
      </c>
      <c r="F160">
        <v>1.072244</v>
      </c>
      <c r="G160">
        <v>1.1778280000000001</v>
      </c>
      <c r="H160">
        <v>1.510829</v>
      </c>
      <c r="I160">
        <v>1.6102590000000001</v>
      </c>
      <c r="J160">
        <v>1.8647899999999999</v>
      </c>
      <c r="K160">
        <v>1.9559789999999999</v>
      </c>
      <c r="L160">
        <v>2.0544380000000002</v>
      </c>
      <c r="M160">
        <v>2.0979209999999999</v>
      </c>
      <c r="N160">
        <v>2.1619069999999998</v>
      </c>
    </row>
    <row r="161" spans="1:14" x14ac:dyDescent="0.2">
      <c r="A161">
        <v>1983</v>
      </c>
      <c r="B161">
        <v>0.33811099999999999</v>
      </c>
      <c r="C161">
        <v>0.46434999999999998</v>
      </c>
      <c r="D161">
        <v>0.60913399999999995</v>
      </c>
      <c r="E161">
        <v>0.81948299999999996</v>
      </c>
      <c r="F161">
        <v>1.0870150000000001</v>
      </c>
      <c r="G161">
        <v>1.2538069999999999</v>
      </c>
      <c r="H161">
        <v>1.350741</v>
      </c>
      <c r="I161">
        <v>1.6732899999999999</v>
      </c>
      <c r="J161">
        <v>1.7612289999999999</v>
      </c>
      <c r="K161">
        <v>2.0038130000000001</v>
      </c>
      <c r="L161">
        <v>2.0830410000000001</v>
      </c>
      <c r="M161">
        <v>2.1698390000000001</v>
      </c>
      <c r="N161">
        <v>2.2021769999999998</v>
      </c>
    </row>
    <row r="162" spans="1:14" x14ac:dyDescent="0.2">
      <c r="A162">
        <v>1984</v>
      </c>
      <c r="B162">
        <v>0.33331300000000003</v>
      </c>
      <c r="C162">
        <v>0.43846400000000002</v>
      </c>
      <c r="D162">
        <v>0.57026699999999997</v>
      </c>
      <c r="E162">
        <v>0.71687800000000002</v>
      </c>
      <c r="F162">
        <v>0.92609399999999997</v>
      </c>
      <c r="G162">
        <v>1.190275</v>
      </c>
      <c r="H162">
        <v>1.3521479999999999</v>
      </c>
      <c r="I162">
        <v>1.443138</v>
      </c>
      <c r="J162">
        <v>1.7591509999999999</v>
      </c>
      <c r="K162">
        <v>1.840295</v>
      </c>
      <c r="L162">
        <v>2.0760770000000002</v>
      </c>
      <c r="M162">
        <v>2.1486730000000001</v>
      </c>
      <c r="N162">
        <v>2.2291319999999999</v>
      </c>
    </row>
    <row r="163" spans="1:14" x14ac:dyDescent="0.2">
      <c r="A163">
        <v>1985</v>
      </c>
      <c r="B163">
        <v>0.37051699999999999</v>
      </c>
      <c r="C163">
        <v>0.474298</v>
      </c>
      <c r="D163">
        <v>0.58726699999999998</v>
      </c>
      <c r="E163">
        <v>0.721638</v>
      </c>
      <c r="F163">
        <v>0.86665700000000001</v>
      </c>
      <c r="G163">
        <v>1.071164</v>
      </c>
      <c r="H163">
        <v>1.3284339999999999</v>
      </c>
      <c r="I163">
        <v>1.4819560000000001</v>
      </c>
      <c r="J163">
        <v>1.563763</v>
      </c>
      <c r="K163">
        <v>1.870231</v>
      </c>
      <c r="L163">
        <v>1.941818</v>
      </c>
      <c r="M163">
        <v>2.1682830000000002</v>
      </c>
      <c r="N163">
        <v>2.2319740000000001</v>
      </c>
    </row>
    <row r="164" spans="1:14" x14ac:dyDescent="0.2">
      <c r="A164">
        <v>1986</v>
      </c>
      <c r="B164">
        <v>0.30446699999999999</v>
      </c>
      <c r="C164">
        <v>0.43890800000000002</v>
      </c>
      <c r="D164">
        <v>0.54648200000000002</v>
      </c>
      <c r="E164">
        <v>0.66069599999999995</v>
      </c>
      <c r="F164">
        <v>0.79429400000000006</v>
      </c>
      <c r="G164">
        <v>0.937029</v>
      </c>
      <c r="H164">
        <v>1.1381840000000001</v>
      </c>
      <c r="I164">
        <v>1.3914029999999999</v>
      </c>
      <c r="J164">
        <v>1.54047</v>
      </c>
      <c r="K164">
        <v>1.6176470000000001</v>
      </c>
      <c r="L164">
        <v>1.9194789999999999</v>
      </c>
      <c r="M164">
        <v>1.9865470000000001</v>
      </c>
      <c r="N164">
        <v>2.2086920000000001</v>
      </c>
    </row>
    <row r="165" spans="1:14" x14ac:dyDescent="0.2">
      <c r="A165">
        <v>1987</v>
      </c>
      <c r="B165">
        <v>0.35013899999999998</v>
      </c>
      <c r="C165">
        <v>0.401146</v>
      </c>
      <c r="D165">
        <v>0.54094900000000001</v>
      </c>
      <c r="E165">
        <v>0.65028300000000006</v>
      </c>
      <c r="F165">
        <v>0.763405</v>
      </c>
      <c r="G165">
        <v>0.89377499999999999</v>
      </c>
      <c r="H165">
        <v>1.031771</v>
      </c>
      <c r="I165">
        <v>1.2271989999999999</v>
      </c>
      <c r="J165">
        <v>1.474121</v>
      </c>
      <c r="K165">
        <v>1.6166430000000001</v>
      </c>
      <c r="L165">
        <v>1.6872659999999999</v>
      </c>
      <c r="M165">
        <v>1.9827090000000001</v>
      </c>
      <c r="N165">
        <v>2.0436700000000001</v>
      </c>
    </row>
    <row r="166" spans="1:14" x14ac:dyDescent="0.2">
      <c r="A166">
        <v>1988</v>
      </c>
      <c r="B166">
        <v>0.32157400000000003</v>
      </c>
      <c r="C166">
        <v>0.43026999999999999</v>
      </c>
      <c r="D166">
        <v>0.48572100000000001</v>
      </c>
      <c r="E166">
        <v>0.62698299999999996</v>
      </c>
      <c r="F166">
        <v>0.73541199999999995</v>
      </c>
      <c r="G166">
        <v>0.845858</v>
      </c>
      <c r="H166">
        <v>0.97230000000000005</v>
      </c>
      <c r="I166">
        <v>1.1055489999999999</v>
      </c>
      <c r="J166">
        <v>1.2957590000000001</v>
      </c>
      <c r="K166">
        <v>1.537255</v>
      </c>
      <c r="L166">
        <v>1.674345</v>
      </c>
      <c r="M166">
        <v>1.739673</v>
      </c>
      <c r="N166">
        <v>2.0300549999999999</v>
      </c>
    </row>
    <row r="167" spans="1:14" x14ac:dyDescent="0.2">
      <c r="A167">
        <v>1989</v>
      </c>
      <c r="B167">
        <v>0.27511099999999999</v>
      </c>
      <c r="C167">
        <v>0.41153299999999998</v>
      </c>
      <c r="D167">
        <v>0.52521799999999996</v>
      </c>
      <c r="E167">
        <v>0.58230700000000002</v>
      </c>
      <c r="F167">
        <v>0.722553</v>
      </c>
      <c r="G167">
        <v>0.82797799999999999</v>
      </c>
      <c r="H167">
        <v>0.93401500000000004</v>
      </c>
      <c r="I167">
        <v>1.0551280000000001</v>
      </c>
      <c r="J167">
        <v>1.182518</v>
      </c>
      <c r="K167">
        <v>1.3666370000000001</v>
      </c>
      <c r="L167">
        <v>1.6020350000000001</v>
      </c>
      <c r="M167">
        <v>1.7331799999999999</v>
      </c>
      <c r="N167">
        <v>1.792826</v>
      </c>
    </row>
    <row r="168" spans="1:14" x14ac:dyDescent="0.2">
      <c r="A168">
        <v>1990</v>
      </c>
      <c r="B168">
        <v>0.28900700000000001</v>
      </c>
      <c r="C168">
        <v>0.42130299999999998</v>
      </c>
      <c r="D168">
        <v>0.565832</v>
      </c>
      <c r="E168">
        <v>0.68217899999999998</v>
      </c>
      <c r="F168">
        <v>0.737618</v>
      </c>
      <c r="G168">
        <v>0.87298100000000001</v>
      </c>
      <c r="H168">
        <v>0.97123999999999999</v>
      </c>
      <c r="I168">
        <v>1.0686169999999999</v>
      </c>
      <c r="J168">
        <v>1.1802079999999999</v>
      </c>
      <c r="K168">
        <v>1.297701</v>
      </c>
      <c r="L168">
        <v>1.4719100000000001</v>
      </c>
      <c r="M168">
        <v>1.6976469999999999</v>
      </c>
      <c r="N168">
        <v>1.819558</v>
      </c>
    </row>
    <row r="169" spans="1:14" x14ac:dyDescent="0.2">
      <c r="A169">
        <v>1991</v>
      </c>
      <c r="B169">
        <v>0.30399500000000002</v>
      </c>
      <c r="C169">
        <v>0.454876</v>
      </c>
      <c r="D169">
        <v>0.59636999999999996</v>
      </c>
      <c r="E169">
        <v>0.743919</v>
      </c>
      <c r="F169">
        <v>0.85839399999999999</v>
      </c>
      <c r="G169">
        <v>0.90829300000000002</v>
      </c>
      <c r="H169">
        <v>1.035525</v>
      </c>
      <c r="I169">
        <v>1.1239589999999999</v>
      </c>
      <c r="J169">
        <v>1.2105319999999999</v>
      </c>
      <c r="K169">
        <v>1.310894</v>
      </c>
      <c r="L169">
        <v>1.417143</v>
      </c>
      <c r="M169">
        <v>1.58039</v>
      </c>
      <c r="N169">
        <v>1.79565</v>
      </c>
    </row>
    <row r="170" spans="1:14" x14ac:dyDescent="0.2">
      <c r="A170">
        <v>1992</v>
      </c>
      <c r="B170">
        <v>0.34101300000000001</v>
      </c>
      <c r="C170">
        <v>0.39259100000000002</v>
      </c>
      <c r="D170">
        <v>0.54838399999999998</v>
      </c>
      <c r="E170">
        <v>0.691492</v>
      </c>
      <c r="F170">
        <v>0.83804100000000004</v>
      </c>
      <c r="G170">
        <v>0.94955599999999996</v>
      </c>
      <c r="H170">
        <v>0.99511300000000003</v>
      </c>
      <c r="I170">
        <v>1.117097</v>
      </c>
      <c r="J170">
        <v>1.1997599999999999</v>
      </c>
      <c r="K170">
        <v>1.2803359999999999</v>
      </c>
      <c r="L170">
        <v>1.374692</v>
      </c>
      <c r="M170">
        <v>1.4750859999999999</v>
      </c>
      <c r="N170">
        <v>1.6327370000000001</v>
      </c>
    </row>
    <row r="171" spans="1:14" x14ac:dyDescent="0.2">
      <c r="A171">
        <v>1993</v>
      </c>
      <c r="B171">
        <v>0.39328999999999997</v>
      </c>
      <c r="C171">
        <v>0.51637599999999995</v>
      </c>
      <c r="D171">
        <v>0.57767900000000005</v>
      </c>
      <c r="E171">
        <v>0.73666600000000004</v>
      </c>
      <c r="F171">
        <v>0.87779300000000005</v>
      </c>
      <c r="G171">
        <v>1.0184850000000001</v>
      </c>
      <c r="H171">
        <v>1.121405</v>
      </c>
      <c r="I171">
        <v>1.1565730000000001</v>
      </c>
      <c r="J171">
        <v>1.267136</v>
      </c>
      <c r="K171">
        <v>1.3379270000000001</v>
      </c>
      <c r="L171">
        <v>1.4066149999999999</v>
      </c>
      <c r="M171">
        <v>1.489382</v>
      </c>
      <c r="N171">
        <v>1.5786990000000001</v>
      </c>
    </row>
    <row r="172" spans="1:14" x14ac:dyDescent="0.2">
      <c r="A172">
        <v>1994</v>
      </c>
      <c r="B172">
        <v>0.36175499999999999</v>
      </c>
      <c r="C172">
        <v>0.53427500000000006</v>
      </c>
      <c r="D172">
        <v>0.66517899999999996</v>
      </c>
      <c r="E172">
        <v>0.72904899999999995</v>
      </c>
      <c r="F172">
        <v>0.88644400000000001</v>
      </c>
      <c r="G172">
        <v>1.0228630000000001</v>
      </c>
      <c r="H172">
        <v>1.156644</v>
      </c>
      <c r="I172">
        <v>1.251212</v>
      </c>
      <c r="J172">
        <v>1.277199</v>
      </c>
      <c r="K172">
        <v>1.3782160000000001</v>
      </c>
      <c r="L172">
        <v>1.439451</v>
      </c>
      <c r="M172">
        <v>1.498821</v>
      </c>
      <c r="N172">
        <v>1.5726830000000001</v>
      </c>
    </row>
    <row r="173" spans="1:14" x14ac:dyDescent="0.2">
      <c r="A173">
        <v>1995</v>
      </c>
      <c r="B173">
        <v>0.31687599999999999</v>
      </c>
      <c r="C173">
        <v>0.47104099999999999</v>
      </c>
      <c r="D173">
        <v>0.64961999999999998</v>
      </c>
      <c r="E173">
        <v>0.78251499999999996</v>
      </c>
      <c r="F173">
        <v>0.84515099999999999</v>
      </c>
      <c r="G173">
        <v>0.99889600000000001</v>
      </c>
      <c r="H173">
        <v>1.129958</v>
      </c>
      <c r="I173">
        <v>1.2572650000000001</v>
      </c>
      <c r="J173">
        <v>1.344716</v>
      </c>
      <c r="K173">
        <v>1.3633029999999999</v>
      </c>
      <c r="L173">
        <v>1.4569129999999999</v>
      </c>
      <c r="M173">
        <v>1.5109250000000001</v>
      </c>
      <c r="N173">
        <v>1.5633919999999999</v>
      </c>
    </row>
    <row r="174" spans="1:14" x14ac:dyDescent="0.2">
      <c r="A174">
        <v>1996</v>
      </c>
      <c r="B174">
        <v>0.33452999999999999</v>
      </c>
      <c r="C174">
        <v>0.39113799999999999</v>
      </c>
      <c r="D174">
        <v>0.54942000000000002</v>
      </c>
      <c r="E174">
        <v>0.729352</v>
      </c>
      <c r="F174">
        <v>0.86140799999999995</v>
      </c>
      <c r="G174">
        <v>0.92156400000000005</v>
      </c>
      <c r="H174">
        <v>1.071669</v>
      </c>
      <c r="I174">
        <v>1.198332</v>
      </c>
      <c r="J174">
        <v>1.3208029999999999</v>
      </c>
      <c r="K174">
        <v>1.4032260000000001</v>
      </c>
      <c r="L174">
        <v>1.416779</v>
      </c>
      <c r="M174">
        <v>1.5054810000000001</v>
      </c>
      <c r="N174">
        <v>1.554802</v>
      </c>
    </row>
    <row r="175" spans="1:14" x14ac:dyDescent="0.2">
      <c r="A175">
        <v>1997</v>
      </c>
      <c r="B175">
        <v>0.35469299999999998</v>
      </c>
      <c r="C175">
        <v>0.444994</v>
      </c>
      <c r="D175">
        <v>0.50772700000000004</v>
      </c>
      <c r="E175">
        <v>0.66802099999999998</v>
      </c>
      <c r="F175">
        <v>0.84670599999999996</v>
      </c>
      <c r="G175">
        <v>0.97507299999999997</v>
      </c>
      <c r="H175">
        <v>1.029814</v>
      </c>
      <c r="I175">
        <v>1.1733750000000001</v>
      </c>
      <c r="J175">
        <v>1.292843</v>
      </c>
      <c r="K175">
        <v>1.4078360000000001</v>
      </c>
      <c r="L175">
        <v>1.4827710000000001</v>
      </c>
      <c r="M175">
        <v>1.4890239999999999</v>
      </c>
      <c r="N175">
        <v>1.570748</v>
      </c>
    </row>
    <row r="176" spans="1:14" x14ac:dyDescent="0.2">
      <c r="A176">
        <v>1998</v>
      </c>
      <c r="B176">
        <v>0.31020399999999998</v>
      </c>
      <c r="C176">
        <v>0.40112999999999999</v>
      </c>
      <c r="D176">
        <v>0.49400500000000003</v>
      </c>
      <c r="E176">
        <v>0.55758399999999997</v>
      </c>
      <c r="F176">
        <v>0.71735400000000005</v>
      </c>
      <c r="G176">
        <v>0.89448799999999995</v>
      </c>
      <c r="H176">
        <v>1.020578</v>
      </c>
      <c r="I176">
        <v>1.072568</v>
      </c>
      <c r="J176">
        <v>1.213106</v>
      </c>
      <c r="K176">
        <v>1.3294299999999999</v>
      </c>
      <c r="L176">
        <v>1.4412750000000001</v>
      </c>
      <c r="M176">
        <v>1.5131410000000001</v>
      </c>
      <c r="N176">
        <v>1.5164610000000001</v>
      </c>
    </row>
    <row r="177" spans="1:14" x14ac:dyDescent="0.2">
      <c r="A177">
        <v>1999</v>
      </c>
      <c r="B177">
        <v>0.32985700000000001</v>
      </c>
      <c r="C177">
        <v>0.43161100000000002</v>
      </c>
      <c r="D177">
        <v>0.52926899999999999</v>
      </c>
      <c r="E177">
        <v>0.62435600000000002</v>
      </c>
      <c r="F177">
        <v>0.68656399999999995</v>
      </c>
      <c r="G177">
        <v>0.842279</v>
      </c>
      <c r="H177">
        <v>1.0134620000000001</v>
      </c>
      <c r="I177">
        <v>1.13236</v>
      </c>
      <c r="J177">
        <v>1.1764429999999999</v>
      </c>
      <c r="K177">
        <v>1.3087610000000001</v>
      </c>
      <c r="L177">
        <v>1.416855</v>
      </c>
      <c r="M177">
        <v>1.5206770000000001</v>
      </c>
      <c r="N177">
        <v>1.5848739999999999</v>
      </c>
    </row>
    <row r="178" spans="1:14" x14ac:dyDescent="0.2">
      <c r="A178">
        <v>2000</v>
      </c>
      <c r="B178">
        <v>0.30130200000000001</v>
      </c>
      <c r="C178">
        <v>0.40886</v>
      </c>
      <c r="D178">
        <v>0.51499499999999998</v>
      </c>
      <c r="E178">
        <v>0.61409199999999997</v>
      </c>
      <c r="F178">
        <v>0.70828599999999997</v>
      </c>
      <c r="G178">
        <v>0.76785599999999998</v>
      </c>
      <c r="H178">
        <v>0.91969800000000002</v>
      </c>
      <c r="I178">
        <v>1.086201</v>
      </c>
      <c r="J178">
        <v>1.199954</v>
      </c>
      <c r="K178">
        <v>1.2386889999999999</v>
      </c>
      <c r="L178">
        <v>1.3656509999999999</v>
      </c>
      <c r="M178">
        <v>1.4685250000000001</v>
      </c>
      <c r="N178">
        <v>1.567356</v>
      </c>
    </row>
    <row r="179" spans="1:14" x14ac:dyDescent="0.2">
      <c r="A179">
        <v>2001</v>
      </c>
      <c r="B179">
        <v>0.33871499999999999</v>
      </c>
      <c r="C179">
        <v>0.45316699999999999</v>
      </c>
      <c r="D179">
        <v>0.56914600000000004</v>
      </c>
      <c r="E179">
        <v>0.67804699999999996</v>
      </c>
      <c r="F179">
        <v>0.77542900000000003</v>
      </c>
      <c r="G179">
        <v>0.86455199999999999</v>
      </c>
      <c r="H179">
        <v>0.91667699999999996</v>
      </c>
      <c r="I179">
        <v>1.059523</v>
      </c>
      <c r="J179">
        <v>1.216135</v>
      </c>
      <c r="K179">
        <v>1.319607</v>
      </c>
      <c r="L179">
        <v>1.348047</v>
      </c>
      <c r="M179">
        <v>1.4649730000000001</v>
      </c>
      <c r="N179">
        <v>1.558254</v>
      </c>
    </row>
    <row r="180" spans="1:14" x14ac:dyDescent="0.2">
      <c r="A180">
        <v>2002</v>
      </c>
      <c r="B180">
        <v>0.33280100000000001</v>
      </c>
      <c r="C180">
        <v>0.44964199999999999</v>
      </c>
      <c r="D180">
        <v>0.570245</v>
      </c>
      <c r="E180">
        <v>0.68824399999999997</v>
      </c>
      <c r="F180">
        <v>0.79589200000000004</v>
      </c>
      <c r="G180">
        <v>0.88956999999999997</v>
      </c>
      <c r="H180">
        <v>0.97325499999999998</v>
      </c>
      <c r="I180">
        <v>1.01881</v>
      </c>
      <c r="J180">
        <v>1.154431</v>
      </c>
      <c r="K180">
        <v>1.3035330000000001</v>
      </c>
      <c r="L180">
        <v>1.399486</v>
      </c>
      <c r="M180">
        <v>1.4205950000000001</v>
      </c>
      <c r="N180">
        <v>1.5305139999999999</v>
      </c>
    </row>
    <row r="181" spans="1:14" x14ac:dyDescent="0.2">
      <c r="A181">
        <v>2003</v>
      </c>
      <c r="B181">
        <v>0.34610200000000002</v>
      </c>
      <c r="C181">
        <v>0.44203599999999998</v>
      </c>
      <c r="D181">
        <v>0.56493400000000005</v>
      </c>
      <c r="E181">
        <v>0.68752599999999997</v>
      </c>
      <c r="F181">
        <v>0.80429200000000001</v>
      </c>
      <c r="G181">
        <v>0.90829199999999999</v>
      </c>
      <c r="H181">
        <v>0.99661500000000003</v>
      </c>
      <c r="I181">
        <v>1.0738289999999999</v>
      </c>
      <c r="J181">
        <v>1.112269</v>
      </c>
      <c r="K181">
        <v>1.2404949999999999</v>
      </c>
      <c r="L181">
        <v>1.382193</v>
      </c>
      <c r="M181">
        <v>1.470926</v>
      </c>
      <c r="N181">
        <v>1.485136</v>
      </c>
    </row>
    <row r="182" spans="1:14" x14ac:dyDescent="0.2">
      <c r="A182">
        <v>2004</v>
      </c>
      <c r="B182">
        <v>0.33404899999999998</v>
      </c>
      <c r="C182">
        <v>0.49804300000000001</v>
      </c>
      <c r="D182">
        <v>0.60240199999999999</v>
      </c>
      <c r="E182">
        <v>0.72806700000000002</v>
      </c>
      <c r="F182">
        <v>0.84894400000000003</v>
      </c>
      <c r="G182">
        <v>0.96063500000000002</v>
      </c>
      <c r="H182">
        <v>1.0571870000000001</v>
      </c>
      <c r="I182">
        <v>1.1365099999999999</v>
      </c>
      <c r="J182">
        <v>1.2038279999999999</v>
      </c>
      <c r="K182">
        <v>1.2319819999999999</v>
      </c>
      <c r="L182">
        <v>1.3499080000000001</v>
      </c>
      <c r="M182">
        <v>1.4815640000000001</v>
      </c>
      <c r="N182">
        <v>1.5607009999999999</v>
      </c>
    </row>
    <row r="183" spans="1:14" x14ac:dyDescent="0.2">
      <c r="A183">
        <v>2005</v>
      </c>
      <c r="B183">
        <v>0.27844999999999998</v>
      </c>
      <c r="C183">
        <v>0.40367199999999998</v>
      </c>
      <c r="D183">
        <v>0.57152700000000001</v>
      </c>
      <c r="E183">
        <v>0.67715400000000003</v>
      </c>
      <c r="F183">
        <v>0.802033</v>
      </c>
      <c r="G183">
        <v>0.92058399999999996</v>
      </c>
      <c r="H183">
        <v>1.0288619999999999</v>
      </c>
      <c r="I183">
        <v>1.1212899999999999</v>
      </c>
      <c r="J183">
        <v>1.196078</v>
      </c>
      <c r="K183">
        <v>1.258683</v>
      </c>
      <c r="L183">
        <v>1.282117</v>
      </c>
      <c r="M183">
        <v>1.395443</v>
      </c>
      <c r="N183">
        <v>1.5227010000000001</v>
      </c>
    </row>
    <row r="184" spans="1:14" x14ac:dyDescent="0.2">
      <c r="A184">
        <v>2006</v>
      </c>
      <c r="B184">
        <v>0.308139</v>
      </c>
      <c r="C184">
        <v>0.443718</v>
      </c>
      <c r="D184">
        <v>0.57810399999999995</v>
      </c>
      <c r="E184">
        <v>0.748969</v>
      </c>
      <c r="F184">
        <v>0.85272999999999999</v>
      </c>
      <c r="G184">
        <v>0.97208899999999998</v>
      </c>
      <c r="H184">
        <v>1.0825389999999999</v>
      </c>
      <c r="I184">
        <v>1.181028</v>
      </c>
      <c r="J184">
        <v>1.262691</v>
      </c>
      <c r="K184">
        <v>1.3262910000000001</v>
      </c>
      <c r="L184">
        <v>1.3776930000000001</v>
      </c>
      <c r="M184">
        <v>1.390204</v>
      </c>
      <c r="N184">
        <v>1.4930909999999999</v>
      </c>
    </row>
    <row r="185" spans="1:14" x14ac:dyDescent="0.2">
      <c r="A185">
        <v>2007</v>
      </c>
      <c r="B185">
        <v>0.30641600000000002</v>
      </c>
      <c r="C185">
        <v>0.49271999999999999</v>
      </c>
      <c r="D185">
        <v>0.63853499999999996</v>
      </c>
      <c r="E185">
        <v>0.77628200000000003</v>
      </c>
      <c r="F185">
        <v>0.94506299999999999</v>
      </c>
      <c r="G185">
        <v>1.042659</v>
      </c>
      <c r="H185">
        <v>1.1529700000000001</v>
      </c>
      <c r="I185">
        <v>1.2524869999999999</v>
      </c>
      <c r="J185">
        <v>1.3389530000000001</v>
      </c>
      <c r="K185">
        <v>1.40812</v>
      </c>
      <c r="L185">
        <v>1.4592080000000001</v>
      </c>
      <c r="M185">
        <v>1.4984109999999999</v>
      </c>
      <c r="N185">
        <v>1.4992639999999999</v>
      </c>
    </row>
    <row r="186" spans="1:14" x14ac:dyDescent="0.2">
      <c r="A186">
        <v>2008</v>
      </c>
      <c r="B186">
        <v>0.30710300000000001</v>
      </c>
      <c r="C186">
        <v>0.45609699999999997</v>
      </c>
      <c r="D186">
        <v>0.65070099999999997</v>
      </c>
      <c r="E186">
        <v>0.79924099999999998</v>
      </c>
      <c r="F186">
        <v>0.93529799999999996</v>
      </c>
      <c r="G186">
        <v>1.0990800000000001</v>
      </c>
      <c r="H186">
        <v>1.1893389999999999</v>
      </c>
      <c r="I186">
        <v>1.2907839999999999</v>
      </c>
      <c r="J186">
        <v>1.380552</v>
      </c>
      <c r="K186">
        <v>1.456885</v>
      </c>
      <c r="L186">
        <v>1.515906</v>
      </c>
      <c r="M186">
        <v>1.5571010000000001</v>
      </c>
      <c r="N186">
        <v>1.5868500000000001</v>
      </c>
    </row>
    <row r="187" spans="1:14" x14ac:dyDescent="0.2">
      <c r="A187">
        <v>2009</v>
      </c>
      <c r="B187">
        <v>0.35264299999999998</v>
      </c>
      <c r="C187">
        <v>0.53325699999999998</v>
      </c>
      <c r="D187">
        <v>0.69479199999999997</v>
      </c>
      <c r="E187">
        <v>0.89351400000000003</v>
      </c>
      <c r="F187">
        <v>1.039501</v>
      </c>
      <c r="G187">
        <v>1.168005</v>
      </c>
      <c r="H187">
        <v>1.3207009999999999</v>
      </c>
      <c r="I187">
        <v>1.397564</v>
      </c>
      <c r="J187">
        <v>1.4842789999999999</v>
      </c>
      <c r="K187">
        <v>1.5587359999999999</v>
      </c>
      <c r="L187">
        <v>1.619739</v>
      </c>
      <c r="M187">
        <v>1.6638139999999999</v>
      </c>
      <c r="N187">
        <v>1.6907239999999999</v>
      </c>
    </row>
    <row r="188" spans="1:14" x14ac:dyDescent="0.2">
      <c r="A188">
        <v>2010</v>
      </c>
      <c r="B188">
        <v>0.26981699999999997</v>
      </c>
      <c r="C188">
        <v>0.44695499999999999</v>
      </c>
      <c r="D188">
        <v>0.632799</v>
      </c>
      <c r="E188">
        <v>0.79605099999999995</v>
      </c>
      <c r="F188">
        <v>0.99370899999999995</v>
      </c>
      <c r="G188">
        <v>1.1365460000000001</v>
      </c>
      <c r="H188">
        <v>1.260427</v>
      </c>
      <c r="I188">
        <v>1.4075359999999999</v>
      </c>
      <c r="J188">
        <v>1.478256</v>
      </c>
      <c r="K188">
        <v>1.558586</v>
      </c>
      <c r="L188">
        <v>1.6266499999999999</v>
      </c>
      <c r="M188">
        <v>1.6814199999999999</v>
      </c>
      <c r="N188">
        <v>1.719538</v>
      </c>
    </row>
    <row r="189" spans="1:14" x14ac:dyDescent="0.2">
      <c r="A189">
        <v>2011</v>
      </c>
      <c r="B189">
        <v>0.24698800000000001</v>
      </c>
      <c r="C189">
        <v>0.431149</v>
      </c>
      <c r="D189">
        <v>0.61723300000000003</v>
      </c>
      <c r="E189">
        <v>0.80601500000000004</v>
      </c>
      <c r="F189">
        <v>0.96744600000000003</v>
      </c>
      <c r="G189">
        <v>1.1597150000000001</v>
      </c>
      <c r="H189">
        <v>1.2946439999999999</v>
      </c>
      <c r="I189">
        <v>1.408968</v>
      </c>
      <c r="J189">
        <v>1.545569</v>
      </c>
      <c r="K189">
        <v>1.605367</v>
      </c>
      <c r="L189">
        <v>1.6747609999999999</v>
      </c>
      <c r="M189">
        <v>1.7321629999999999</v>
      </c>
      <c r="N189">
        <v>1.776743</v>
      </c>
    </row>
    <row r="190" spans="1:14" x14ac:dyDescent="0.2">
      <c r="A190">
        <v>2012</v>
      </c>
      <c r="B190">
        <v>0.27789999999999998</v>
      </c>
      <c r="C190">
        <v>0.39443800000000001</v>
      </c>
      <c r="D190">
        <v>0.58677500000000005</v>
      </c>
      <c r="E190">
        <v>0.77554500000000004</v>
      </c>
      <c r="F190">
        <v>0.96266200000000002</v>
      </c>
      <c r="G190">
        <v>1.1191679999999999</v>
      </c>
      <c r="H190">
        <v>1.304209</v>
      </c>
      <c r="I190">
        <v>1.430404</v>
      </c>
      <c r="J190">
        <v>1.5351250000000001</v>
      </c>
      <c r="K190">
        <v>1.6617440000000001</v>
      </c>
      <c r="L190">
        <v>1.711546</v>
      </c>
      <c r="M190">
        <v>1.771196</v>
      </c>
      <c r="N190">
        <v>1.8192839999999999</v>
      </c>
    </row>
    <row r="191" spans="1:14" x14ac:dyDescent="0.2">
      <c r="A191">
        <v>2013</v>
      </c>
      <c r="B191">
        <v>0.34531600000000001</v>
      </c>
      <c r="C191">
        <v>0.43754799999999999</v>
      </c>
      <c r="D191">
        <v>0.56294</v>
      </c>
      <c r="E191">
        <v>0.75818399999999997</v>
      </c>
      <c r="F191">
        <v>0.94515099999999996</v>
      </c>
      <c r="G191">
        <v>1.1269359999999999</v>
      </c>
      <c r="H191">
        <v>1.275617</v>
      </c>
      <c r="I191">
        <v>1.451201</v>
      </c>
      <c r="J191">
        <v>1.5669979999999999</v>
      </c>
      <c r="K191">
        <v>1.6609100000000001</v>
      </c>
      <c r="L191">
        <v>1.776707</v>
      </c>
      <c r="M191">
        <v>1.8159590000000001</v>
      </c>
      <c r="N191">
        <v>1.865524</v>
      </c>
    </row>
    <row r="192" spans="1:14" x14ac:dyDescent="0.2">
      <c r="A192">
        <v>2014</v>
      </c>
      <c r="B192">
        <v>0.411665</v>
      </c>
      <c r="C192">
        <v>0.48963000000000001</v>
      </c>
      <c r="D192">
        <v>0.58986499999999997</v>
      </c>
      <c r="E192">
        <v>0.71788399999999997</v>
      </c>
      <c r="F192">
        <v>0.91149899999999995</v>
      </c>
      <c r="G192">
        <v>1.0936459999999999</v>
      </c>
      <c r="H192">
        <v>1.268357</v>
      </c>
      <c r="I192">
        <v>1.4084890000000001</v>
      </c>
      <c r="J192">
        <v>1.574675</v>
      </c>
      <c r="K192">
        <v>1.680701</v>
      </c>
      <c r="L192">
        <v>1.764831</v>
      </c>
      <c r="M192">
        <v>1.8710899999999999</v>
      </c>
      <c r="N192">
        <v>1.901227</v>
      </c>
    </row>
    <row r="193" spans="1:14" x14ac:dyDescent="0.2">
      <c r="A193">
        <v>2015</v>
      </c>
      <c r="B193">
        <v>0.37410199999999999</v>
      </c>
      <c r="C193">
        <v>0.44882699999999998</v>
      </c>
      <c r="D193">
        <v>0.52885300000000002</v>
      </c>
      <c r="E193">
        <v>0.62976500000000002</v>
      </c>
      <c r="F193">
        <v>0.75736499999999995</v>
      </c>
      <c r="G193">
        <v>0.949739</v>
      </c>
      <c r="H193">
        <v>1.130064</v>
      </c>
      <c r="I193">
        <v>1.3025739999999999</v>
      </c>
      <c r="J193">
        <v>1.440285</v>
      </c>
      <c r="K193">
        <v>1.603955</v>
      </c>
      <c r="L193">
        <v>1.707462</v>
      </c>
      <c r="M193">
        <v>1.7891360000000001</v>
      </c>
      <c r="N193">
        <v>1.8930480000000001</v>
      </c>
    </row>
    <row r="194" spans="1:14" x14ac:dyDescent="0.2">
      <c r="A194">
        <v>2016</v>
      </c>
      <c r="B194">
        <v>0.30038199999999998</v>
      </c>
      <c r="C194">
        <v>0.43488399999999999</v>
      </c>
      <c r="D194">
        <v>0.51297999999999999</v>
      </c>
      <c r="E194">
        <v>0.594113</v>
      </c>
      <c r="F194">
        <v>0.69433800000000001</v>
      </c>
      <c r="G194">
        <v>0.81990799999999997</v>
      </c>
      <c r="H194">
        <v>1.0093019999999999</v>
      </c>
      <c r="I194">
        <v>1.1860269999999999</v>
      </c>
      <c r="J194">
        <v>1.3545780000000001</v>
      </c>
      <c r="K194">
        <v>1.488175</v>
      </c>
      <c r="L194">
        <v>1.647724</v>
      </c>
      <c r="M194">
        <v>1.747214</v>
      </c>
      <c r="N194">
        <v>1.825048</v>
      </c>
    </row>
    <row r="195" spans="1:14" x14ac:dyDescent="0.2">
      <c r="A195">
        <v>2017</v>
      </c>
      <c r="B195">
        <v>0.33590100000000001</v>
      </c>
      <c r="C195">
        <v>0.41707899999999998</v>
      </c>
      <c r="D195">
        <v>0.55805199999999999</v>
      </c>
      <c r="E195">
        <v>0.63827299999999998</v>
      </c>
      <c r="F195">
        <v>0.71808899999999998</v>
      </c>
      <c r="G195">
        <v>0.81441600000000003</v>
      </c>
      <c r="H195">
        <v>0.93426600000000004</v>
      </c>
      <c r="I195">
        <v>1.1167480000000001</v>
      </c>
      <c r="J195">
        <v>1.2858719999999999</v>
      </c>
      <c r="K195">
        <v>1.4465220000000001</v>
      </c>
      <c r="L195">
        <v>1.572208</v>
      </c>
      <c r="M195">
        <v>1.724045</v>
      </c>
      <c r="N195">
        <v>1.8161639999999999</v>
      </c>
    </row>
    <row r="196" spans="1:14" x14ac:dyDescent="0.2">
      <c r="A196">
        <v>2018</v>
      </c>
      <c r="B196">
        <v>0.36114200000000002</v>
      </c>
      <c r="C196">
        <v>0.43115700000000001</v>
      </c>
      <c r="D196">
        <v>0.51761800000000002</v>
      </c>
      <c r="E196">
        <v>0.66032500000000005</v>
      </c>
      <c r="F196">
        <v>0.73947099999999999</v>
      </c>
      <c r="G196">
        <v>0.81610499999999997</v>
      </c>
      <c r="H196">
        <v>0.90776299999999999</v>
      </c>
      <c r="I196">
        <v>1.021971</v>
      </c>
      <c r="J196">
        <v>1.198248</v>
      </c>
      <c r="K196">
        <v>1.3609230000000001</v>
      </c>
      <c r="L196">
        <v>1.515117</v>
      </c>
      <c r="M196">
        <v>1.6345069999999999</v>
      </c>
      <c r="N196">
        <v>1.780327</v>
      </c>
    </row>
    <row r="197" spans="1:14" x14ac:dyDescent="0.2">
      <c r="A197">
        <v>2019</v>
      </c>
      <c r="B197">
        <v>0.434892</v>
      </c>
      <c r="C197">
        <v>0.54907399999999995</v>
      </c>
      <c r="D197">
        <v>0.62951000000000001</v>
      </c>
      <c r="E197">
        <v>0.71939299999999995</v>
      </c>
      <c r="F197">
        <v>0.85997900000000005</v>
      </c>
      <c r="G197">
        <v>0.93284800000000001</v>
      </c>
      <c r="H197">
        <v>1.00027</v>
      </c>
      <c r="I197">
        <v>1.0807960000000001</v>
      </c>
      <c r="J197">
        <v>1.182763</v>
      </c>
      <c r="K197">
        <v>1.346317</v>
      </c>
      <c r="L197">
        <v>1.4962530000000001</v>
      </c>
      <c r="M197">
        <v>1.6380269999999999</v>
      </c>
      <c r="N197">
        <v>1.745547</v>
      </c>
    </row>
    <row r="198" spans="1:14" x14ac:dyDescent="0.2">
      <c r="A198">
        <v>2020</v>
      </c>
      <c r="B198">
        <v>0.36076999999999998</v>
      </c>
      <c r="C198">
        <v>0.485898</v>
      </c>
      <c r="D198">
        <v>0.602908</v>
      </c>
      <c r="E198">
        <v>0.68427300000000002</v>
      </c>
      <c r="F198">
        <v>0.77358000000000005</v>
      </c>
      <c r="G198">
        <v>0.912462</v>
      </c>
      <c r="H198">
        <v>0.98283100000000001</v>
      </c>
      <c r="I198">
        <v>1.047231</v>
      </c>
      <c r="J198">
        <v>1.124436</v>
      </c>
      <c r="K198">
        <v>1.2229490000000001</v>
      </c>
      <c r="L198">
        <v>1.383046</v>
      </c>
      <c r="M198">
        <v>1.5296110000000001</v>
      </c>
      <c r="N198">
        <v>1.6681630000000001</v>
      </c>
    </row>
    <row r="199" spans="1:14" x14ac:dyDescent="0.2">
      <c r="A199">
        <v>2021</v>
      </c>
      <c r="B199">
        <v>0.30450700000000003</v>
      </c>
      <c r="C199">
        <v>0.41280600000000001</v>
      </c>
      <c r="D199">
        <v>0.54081900000000005</v>
      </c>
      <c r="E199">
        <v>0.65877699999999995</v>
      </c>
      <c r="F199">
        <v>0.73955400000000004</v>
      </c>
      <c r="G199">
        <v>0.82712300000000005</v>
      </c>
      <c r="H199">
        <v>0.96345499999999995</v>
      </c>
      <c r="I199">
        <v>1.0307409999999999</v>
      </c>
      <c r="J199">
        <v>1.091753</v>
      </c>
      <c r="K199">
        <v>1.1654340000000001</v>
      </c>
      <c r="L199">
        <v>1.2604200000000001</v>
      </c>
      <c r="M199">
        <v>1.4170780000000001</v>
      </c>
      <c r="N199">
        <v>1.560357</v>
      </c>
    </row>
    <row r="200" spans="1:14" x14ac:dyDescent="0.2">
      <c r="A200">
        <v>2022</v>
      </c>
      <c r="B200">
        <v>0.36486499999999999</v>
      </c>
      <c r="C200">
        <v>0.44442399999999999</v>
      </c>
      <c r="D200">
        <v>0.56048200000000004</v>
      </c>
      <c r="E200">
        <v>0.69104299999999996</v>
      </c>
      <c r="F200">
        <v>0.80742100000000006</v>
      </c>
      <c r="G200">
        <v>0.88352600000000003</v>
      </c>
      <c r="H200">
        <v>0.96423599999999998</v>
      </c>
      <c r="I200">
        <v>1.0922799999999999</v>
      </c>
      <c r="J200">
        <v>1.1504529999999999</v>
      </c>
      <c r="K200">
        <v>1.2019919999999999</v>
      </c>
      <c r="L200">
        <v>1.266189</v>
      </c>
      <c r="M200">
        <v>1.351928</v>
      </c>
      <c r="N200">
        <v>1.4997480000000001</v>
      </c>
    </row>
    <row r="201" spans="1:14" x14ac:dyDescent="0.2">
      <c r="A201">
        <v>2023</v>
      </c>
      <c r="B201">
        <v>0.34967300000000001</v>
      </c>
      <c r="C201">
        <v>0.42628899999999997</v>
      </c>
      <c r="D201">
        <v>0.50925500000000001</v>
      </c>
      <c r="E201">
        <v>0.62643099999999996</v>
      </c>
      <c r="F201">
        <v>0.75629900000000005</v>
      </c>
      <c r="G201">
        <v>0.87062499999999998</v>
      </c>
      <c r="H201">
        <v>0.94371899999999997</v>
      </c>
      <c r="I201">
        <v>1.020791</v>
      </c>
      <c r="J201">
        <v>1.1448339999999999</v>
      </c>
      <c r="K201">
        <v>1.1988490000000001</v>
      </c>
      <c r="L201">
        <v>1.246224</v>
      </c>
      <c r="M201">
        <v>1.3063610000000001</v>
      </c>
      <c r="N201">
        <v>1.3882209999999999</v>
      </c>
    </row>
    <row r="202" spans="1:14" x14ac:dyDescent="0.2">
      <c r="A202">
        <v>2024</v>
      </c>
      <c r="B202">
        <v>0.321552</v>
      </c>
      <c r="C202">
        <v>0.53394399999999997</v>
      </c>
      <c r="D202">
        <v>0.62077899999999997</v>
      </c>
      <c r="E202">
        <v>0.70709999999999995</v>
      </c>
      <c r="F202">
        <v>0.82219600000000004</v>
      </c>
      <c r="G202">
        <v>0.945909</v>
      </c>
      <c r="H202">
        <v>1.0512030000000001</v>
      </c>
      <c r="I202">
        <v>1.113381</v>
      </c>
      <c r="J202">
        <v>1.1784509999999999</v>
      </c>
      <c r="K202">
        <v>1.290019</v>
      </c>
      <c r="L202">
        <v>1.331542</v>
      </c>
      <c r="M202">
        <v>1.3667389999999999</v>
      </c>
      <c r="N202">
        <v>1.415238</v>
      </c>
    </row>
    <row r="203" spans="1:14" x14ac:dyDescent="0.2">
      <c r="A203">
        <v>2025</v>
      </c>
      <c r="B203">
        <v>0.31324600000000002</v>
      </c>
      <c r="C203">
        <v>0.45062600000000003</v>
      </c>
      <c r="D203">
        <v>0.67017599999999999</v>
      </c>
      <c r="E203">
        <v>0.75936099999999995</v>
      </c>
      <c r="F203">
        <v>0.844225</v>
      </c>
      <c r="G203">
        <v>0.95501000000000003</v>
      </c>
      <c r="H203">
        <v>1.0723959999999999</v>
      </c>
      <c r="I203">
        <v>1.1700440000000001</v>
      </c>
      <c r="J203">
        <v>1.223816</v>
      </c>
      <c r="K203">
        <v>1.2801469999999999</v>
      </c>
      <c r="L203">
        <v>1.382965</v>
      </c>
      <c r="M203">
        <v>1.415959</v>
      </c>
      <c r="N203">
        <v>1.443003</v>
      </c>
    </row>
    <row r="204" spans="1:14" x14ac:dyDescent="0.2">
      <c r="A204">
        <v>2026</v>
      </c>
      <c r="B204">
        <v>0.31324600000000002</v>
      </c>
      <c r="C204">
        <v>0.44231999999999999</v>
      </c>
      <c r="D204">
        <v>0.58685799999999999</v>
      </c>
      <c r="E204">
        <v>0.80875799999999998</v>
      </c>
      <c r="F204">
        <v>0.89648600000000001</v>
      </c>
      <c r="G204">
        <v>0.97703799999999996</v>
      </c>
      <c r="H204">
        <v>1.0814969999999999</v>
      </c>
      <c r="I204">
        <v>1.1912370000000001</v>
      </c>
      <c r="J204">
        <v>1.280478</v>
      </c>
      <c r="K204">
        <v>1.325512</v>
      </c>
      <c r="L204">
        <v>1.373094</v>
      </c>
      <c r="M204">
        <v>1.467382</v>
      </c>
      <c r="N204">
        <v>1.4922219999999999</v>
      </c>
    </row>
    <row r="205" spans="1:14" x14ac:dyDescent="0.2">
      <c r="A205" t="s">
        <v>69</v>
      </c>
    </row>
    <row r="206" spans="1:14" x14ac:dyDescent="0.2">
      <c r="B206">
        <v>1.6365999999999999E-2</v>
      </c>
      <c r="C206">
        <v>5.7543999999999998E-2</v>
      </c>
      <c r="D206">
        <v>-1.538E-2</v>
      </c>
      <c r="E206">
        <v>-1.5629000000000001E-2</v>
      </c>
      <c r="F206">
        <v>-1.8912999999999999E-2</v>
      </c>
      <c r="G206">
        <v>-5.6486000000000001E-2</v>
      </c>
      <c r="H206">
        <v>1.0062E-2</v>
      </c>
      <c r="I206">
        <v>-9.3675999999999995E-2</v>
      </c>
      <c r="J206">
        <v>-3.0542E-2</v>
      </c>
      <c r="K206">
        <v>-8.4949999999999998E-2</v>
      </c>
      <c r="L206">
        <v>-0.16114500000000001</v>
      </c>
      <c r="M206">
        <v>-0.25915700000000003</v>
      </c>
      <c r="N206">
        <v>-0.50465099999999996</v>
      </c>
    </row>
    <row r="207" spans="1:14" x14ac:dyDescent="0.2">
      <c r="B207">
        <v>-3.8889E-2</v>
      </c>
      <c r="C207">
        <v>-4.5240000000000002E-3</v>
      </c>
      <c r="D207">
        <v>0.119903</v>
      </c>
      <c r="E207">
        <v>1.3823999999999999E-2</v>
      </c>
      <c r="F207">
        <v>-2.2946000000000001E-2</v>
      </c>
      <c r="G207">
        <v>4.6297999999999999E-2</v>
      </c>
      <c r="H207">
        <v>3.49E-2</v>
      </c>
      <c r="I207">
        <v>0.1026</v>
      </c>
      <c r="J207">
        <v>3.7753000000000002E-2</v>
      </c>
      <c r="K207">
        <v>5.5920999999999998E-2</v>
      </c>
      <c r="L207">
        <v>-0.243926</v>
      </c>
      <c r="M207">
        <v>-8.0183000000000004E-2</v>
      </c>
      <c r="N207">
        <v>-0.15384100000000001</v>
      </c>
    </row>
    <row r="208" spans="1:14" x14ac:dyDescent="0.2">
      <c r="B208">
        <v>-2.9288999999999999E-2</v>
      </c>
      <c r="C208">
        <v>9.6919999999999992E-3</v>
      </c>
      <c r="D208">
        <v>2.2596000000000002E-2</v>
      </c>
      <c r="E208">
        <v>2.7494000000000001E-2</v>
      </c>
      <c r="F208">
        <v>4.5769999999999998E-2</v>
      </c>
      <c r="G208">
        <v>2.0455999999999998E-2</v>
      </c>
      <c r="H208">
        <v>7.9576999999999995E-2</v>
      </c>
      <c r="I208">
        <v>6.9639000000000006E-2</v>
      </c>
      <c r="J208">
        <v>0.18584300000000001</v>
      </c>
      <c r="K208">
        <v>0.27343699999999999</v>
      </c>
      <c r="L208">
        <v>0.22528400000000001</v>
      </c>
      <c r="M208">
        <v>0.18554499999999999</v>
      </c>
      <c r="N208">
        <v>2.4105000000000001E-2</v>
      </c>
    </row>
    <row r="209" spans="2:14" x14ac:dyDescent="0.2">
      <c r="B209">
        <v>-5.0923999999999997E-2</v>
      </c>
      <c r="C209">
        <v>3.1660000000000001E-2</v>
      </c>
      <c r="D209">
        <v>2.3E-3</v>
      </c>
      <c r="E209">
        <v>-3.6867999999999998E-2</v>
      </c>
      <c r="F209">
        <v>-0.22400500000000001</v>
      </c>
      <c r="G209">
        <v>6.8478999999999998E-2</v>
      </c>
      <c r="H209">
        <v>0.28620299999999999</v>
      </c>
      <c r="I209">
        <v>0.145147</v>
      </c>
      <c r="J209">
        <v>0.20131199999999999</v>
      </c>
      <c r="K209">
        <v>0.11989</v>
      </c>
      <c r="L209">
        <v>0.13668</v>
      </c>
      <c r="M209">
        <v>-0.19497800000000001</v>
      </c>
      <c r="N209">
        <v>6.9197999999999996E-2</v>
      </c>
    </row>
    <row r="210" spans="2:14" x14ac:dyDescent="0.2">
      <c r="B210">
        <v>0.103894</v>
      </c>
      <c r="C210">
        <v>1.6258999999999999E-2</v>
      </c>
      <c r="D210">
        <v>3.2552999999999999E-2</v>
      </c>
      <c r="E210">
        <v>-3.1150000000000001E-3</v>
      </c>
      <c r="F210">
        <v>-4.9836999999999999E-2</v>
      </c>
      <c r="G210">
        <v>-5.4808999999999997E-2</v>
      </c>
      <c r="H210">
        <v>0.11940199999999999</v>
      </c>
      <c r="I210">
        <v>0.121323</v>
      </c>
      <c r="J210">
        <v>0.10037699999999999</v>
      </c>
      <c r="K210">
        <v>8.6062E-2</v>
      </c>
      <c r="L210">
        <v>-8.1948999999999994E-2</v>
      </c>
      <c r="M210">
        <v>-0.51701299999999994</v>
      </c>
      <c r="N210">
        <v>-0.20624700000000001</v>
      </c>
    </row>
    <row r="211" spans="2:14" x14ac:dyDescent="0.2">
      <c r="B211">
        <v>2.7223000000000001E-2</v>
      </c>
      <c r="C211">
        <v>0.13972899999999999</v>
      </c>
      <c r="D211">
        <v>0.106644</v>
      </c>
      <c r="E211">
        <v>2.1099E-2</v>
      </c>
      <c r="F211">
        <v>1.0947E-2</v>
      </c>
      <c r="G211">
        <v>-4.2387000000000001E-2</v>
      </c>
      <c r="H211">
        <v>-7.4424000000000004E-2</v>
      </c>
      <c r="I211">
        <v>-0.120199</v>
      </c>
      <c r="J211">
        <v>0.182115</v>
      </c>
      <c r="K211">
        <v>0.28345999999999999</v>
      </c>
      <c r="L211">
        <v>0.169653</v>
      </c>
      <c r="M211">
        <v>0.186028</v>
      </c>
      <c r="N211">
        <v>0.38422699999999999</v>
      </c>
    </row>
    <row r="212" spans="2:14" x14ac:dyDescent="0.2">
      <c r="B212">
        <v>-6.5761E-2</v>
      </c>
      <c r="C212">
        <v>2.1734E-2</v>
      </c>
      <c r="D212">
        <v>6.0148E-2</v>
      </c>
      <c r="E212">
        <v>7.5208999999999998E-2</v>
      </c>
      <c r="F212">
        <v>1.1412E-2</v>
      </c>
      <c r="G212">
        <v>4.8605000000000002E-2</v>
      </c>
      <c r="H212">
        <v>2.0364E-2</v>
      </c>
      <c r="I212">
        <v>0.101012</v>
      </c>
      <c r="J212">
        <v>0.173067</v>
      </c>
      <c r="K212">
        <v>0.10054200000000001</v>
      </c>
      <c r="L212">
        <v>0.24093800000000001</v>
      </c>
      <c r="M212">
        <v>-0.10906399999999999</v>
      </c>
      <c r="N212">
        <v>-0.18082300000000001</v>
      </c>
    </row>
    <row r="213" spans="2:14" x14ac:dyDescent="0.2">
      <c r="B213">
        <v>1.7832000000000001E-2</v>
      </c>
      <c r="C213">
        <v>-8.4880000000000008E-3</v>
      </c>
      <c r="D213">
        <v>1.0581999999999999E-2</v>
      </c>
      <c r="E213">
        <v>-5.8100000000000001E-3</v>
      </c>
      <c r="F213">
        <v>-5.4292E-2</v>
      </c>
      <c r="G213">
        <v>-5.8209999999999998E-3</v>
      </c>
      <c r="H213">
        <v>-4.5680999999999999E-2</v>
      </c>
      <c r="I213">
        <v>8.1021999999999997E-2</v>
      </c>
      <c r="J213">
        <v>0.15087100000000001</v>
      </c>
      <c r="K213">
        <v>0.25419700000000001</v>
      </c>
      <c r="L213">
        <v>6.2440000000000004E-3</v>
      </c>
      <c r="M213">
        <v>-3.9241999999999999E-2</v>
      </c>
      <c r="N213">
        <v>-1.7179999999999999E-3</v>
      </c>
    </row>
    <row r="214" spans="2:14" x14ac:dyDescent="0.2">
      <c r="B214">
        <v>-3.0269999999999998E-2</v>
      </c>
      <c r="C214">
        <v>7.0829999999999999E-3</v>
      </c>
      <c r="D214">
        <v>3.8845999999999999E-2</v>
      </c>
      <c r="E214">
        <v>3.4944999999999997E-2</v>
      </c>
      <c r="F214">
        <v>3.8769999999999998E-3</v>
      </c>
      <c r="G214">
        <v>1.1839999999999999E-3</v>
      </c>
      <c r="H214">
        <v>-4.4630000000000003E-2</v>
      </c>
      <c r="I214">
        <v>7.0724999999999996E-2</v>
      </c>
      <c r="J214">
        <v>-6.0290999999999997E-2</v>
      </c>
      <c r="K214">
        <v>0.117963</v>
      </c>
      <c r="L214">
        <v>-0.57364499999999996</v>
      </c>
      <c r="M214">
        <v>-0.107916</v>
      </c>
      <c r="N214">
        <v>-0.50359699999999996</v>
      </c>
    </row>
    <row r="215" spans="2:14" x14ac:dyDescent="0.2">
      <c r="B215">
        <v>-4.1155999999999998E-2</v>
      </c>
      <c r="C215">
        <v>1.4718999999999999E-2</v>
      </c>
      <c r="D215">
        <v>9.1399999999999999E-4</v>
      </c>
      <c r="E215">
        <v>-1.4132E-2</v>
      </c>
      <c r="F215">
        <v>-8.6459999999999992E-3</v>
      </c>
      <c r="G215">
        <v>-2.2010999999999999E-2</v>
      </c>
      <c r="H215">
        <v>1.3084999999999999E-2</v>
      </c>
      <c r="I215">
        <v>-8.7631000000000001E-2</v>
      </c>
      <c r="J215">
        <v>3.7857000000000002E-2</v>
      </c>
      <c r="K215">
        <v>6.0553000000000003E-2</v>
      </c>
      <c r="L215">
        <v>-0.39656200000000003</v>
      </c>
      <c r="M215">
        <v>-0.34254899999999999</v>
      </c>
      <c r="N215">
        <v>-0.20780299999999999</v>
      </c>
    </row>
    <row r="216" spans="2:14" x14ac:dyDescent="0.2">
      <c r="B216">
        <v>-3.9926999999999997E-2</v>
      </c>
      <c r="C216">
        <v>-5.8170000000000001E-3</v>
      </c>
      <c r="D216">
        <v>-2.8159999999999999E-3</v>
      </c>
      <c r="E216">
        <v>-1.3420000000000001E-3</v>
      </c>
      <c r="F216">
        <v>3.1008000000000001E-2</v>
      </c>
      <c r="G216">
        <v>4.0458000000000001E-2</v>
      </c>
      <c r="H216">
        <v>8.9515999999999998E-2</v>
      </c>
      <c r="I216">
        <v>-1.8093999999999999E-2</v>
      </c>
      <c r="J216">
        <v>2.0247999999999999E-2</v>
      </c>
      <c r="K216">
        <v>8.0339999999999995E-3</v>
      </c>
      <c r="L216">
        <v>0.23943900000000001</v>
      </c>
      <c r="M216">
        <v>-0.36017500000000002</v>
      </c>
      <c r="N216">
        <v>-0.244309</v>
      </c>
    </row>
    <row r="217" spans="2:14" x14ac:dyDescent="0.2">
      <c r="B217">
        <v>-3.8471999999999999E-2</v>
      </c>
      <c r="C217">
        <v>-1.3552E-2</v>
      </c>
      <c r="D217">
        <v>1.4102999999999999E-2</v>
      </c>
      <c r="E217">
        <v>1.5384999999999999E-2</v>
      </c>
      <c r="F217">
        <v>7.5389999999999997E-3</v>
      </c>
      <c r="G217">
        <v>-3.8110000000000002E-3</v>
      </c>
      <c r="H217">
        <v>4.6311999999999999E-2</v>
      </c>
      <c r="I217">
        <v>-2.4140000000000002E-2</v>
      </c>
      <c r="J217">
        <v>-2.6696000000000001E-2</v>
      </c>
      <c r="K217">
        <v>1.753E-2</v>
      </c>
      <c r="L217">
        <v>0.10054</v>
      </c>
      <c r="M217">
        <v>-0.29678199999999999</v>
      </c>
      <c r="N217">
        <v>-4.9631000000000002E-2</v>
      </c>
    </row>
    <row r="218" spans="2:14" x14ac:dyDescent="0.2">
      <c r="B218">
        <v>4.2040000000000003E-3</v>
      </c>
      <c r="C218">
        <v>6.1269999999999996E-3</v>
      </c>
      <c r="D218">
        <v>3.0000000000000001E-6</v>
      </c>
      <c r="E218">
        <v>2.3903000000000001E-2</v>
      </c>
      <c r="F218">
        <v>-1.813E-2</v>
      </c>
      <c r="G218">
        <v>-6.3386999999999999E-2</v>
      </c>
      <c r="H218">
        <v>-9.9179999999999997E-3</v>
      </c>
      <c r="I218">
        <v>3.9249999999999997E-3</v>
      </c>
      <c r="J218">
        <v>3.4345000000000001E-2</v>
      </c>
      <c r="K218">
        <v>-8.0643999999999993E-2</v>
      </c>
      <c r="L218">
        <v>8.9645000000000002E-2</v>
      </c>
      <c r="M218">
        <v>-0.349605</v>
      </c>
      <c r="N218">
        <v>0.231348</v>
      </c>
    </row>
    <row r="219" spans="2:14" x14ac:dyDescent="0.2">
      <c r="B219">
        <v>2.3120999999999999E-2</v>
      </c>
      <c r="C219">
        <v>2.9222999999999999E-2</v>
      </c>
      <c r="D219">
        <v>-1.5095000000000001E-2</v>
      </c>
      <c r="E219">
        <v>1.134E-3</v>
      </c>
      <c r="F219">
        <v>-8.0960000000000008E-3</v>
      </c>
      <c r="G219">
        <v>-7.8028E-2</v>
      </c>
      <c r="H219">
        <v>-7.5054999999999997E-2</v>
      </c>
      <c r="I219">
        <v>2.5552999999999999E-2</v>
      </c>
      <c r="J219">
        <v>-0.12345100000000001</v>
      </c>
      <c r="K219">
        <v>-8.2924999999999999E-2</v>
      </c>
      <c r="L219">
        <v>-6.5134999999999998E-2</v>
      </c>
      <c r="M219">
        <v>-0.27664100000000003</v>
      </c>
      <c r="N219">
        <v>-0.415601</v>
      </c>
    </row>
    <row r="220" spans="2:14" x14ac:dyDescent="0.2">
      <c r="B220">
        <v>1.8221999999999999E-2</v>
      </c>
      <c r="C220">
        <v>1.4165000000000001E-2</v>
      </c>
      <c r="D220">
        <v>-1.2751E-2</v>
      </c>
      <c r="E220">
        <v>9.3189999999999992E-3</v>
      </c>
      <c r="F220">
        <v>3.3001999999999997E-2</v>
      </c>
      <c r="G220">
        <v>-1.9254E-2</v>
      </c>
      <c r="H220">
        <v>-1.1846000000000001E-2</v>
      </c>
      <c r="I220">
        <v>-0.102573</v>
      </c>
      <c r="J220">
        <v>-3.4141999999999999E-2</v>
      </c>
      <c r="K220">
        <v>-1.7405E-2</v>
      </c>
      <c r="L220">
        <v>-0.180003</v>
      </c>
      <c r="M220">
        <v>-0.450405</v>
      </c>
      <c r="N220">
        <v>-0.20782700000000001</v>
      </c>
    </row>
    <row r="221" spans="2:14" x14ac:dyDescent="0.2">
      <c r="B221">
        <v>-1.1525000000000001E-2</v>
      </c>
      <c r="C221">
        <v>-8.1860000000000006E-3</v>
      </c>
      <c r="D221">
        <v>1.8595E-2</v>
      </c>
      <c r="E221">
        <v>-8.6130000000000009E-3</v>
      </c>
      <c r="F221">
        <v>-1.5122999999999999E-2</v>
      </c>
      <c r="G221">
        <v>1.6806999999999999E-2</v>
      </c>
      <c r="H221">
        <v>-5.9386000000000001E-2</v>
      </c>
      <c r="I221">
        <v>-9.0010000000000007E-2</v>
      </c>
      <c r="J221">
        <v>-6.8502999999999994E-2</v>
      </c>
      <c r="K221">
        <v>-0.133323</v>
      </c>
      <c r="L221">
        <v>-0.115873</v>
      </c>
      <c r="M221">
        <v>-9.8790000000000006E-3</v>
      </c>
      <c r="N221">
        <v>-0.142625</v>
      </c>
    </row>
    <row r="222" spans="2:14" x14ac:dyDescent="0.2">
      <c r="B222">
        <v>7.8085000000000002E-2</v>
      </c>
      <c r="C222">
        <v>6.8820000000000001E-3</v>
      </c>
      <c r="D222">
        <v>1.0638E-2</v>
      </c>
      <c r="E222">
        <v>-1.8029E-2</v>
      </c>
      <c r="F222">
        <v>-8.9429999999999996E-3</v>
      </c>
      <c r="G222">
        <v>5.9124999999999997E-2</v>
      </c>
      <c r="H222">
        <v>5.1594000000000001E-2</v>
      </c>
      <c r="I222">
        <v>7.7484999999999998E-2</v>
      </c>
      <c r="J222">
        <v>-3.1089999999999998E-3</v>
      </c>
      <c r="K222">
        <v>7.8073000000000004E-2</v>
      </c>
      <c r="L222">
        <v>-8.7891999999999998E-2</v>
      </c>
      <c r="M222">
        <v>0.160325</v>
      </c>
      <c r="N222">
        <v>2.4081999999999999E-2</v>
      </c>
    </row>
    <row r="223" spans="2:14" x14ac:dyDescent="0.2">
      <c r="B223">
        <v>6.9601999999999997E-2</v>
      </c>
      <c r="C223">
        <v>5.9034000000000003E-2</v>
      </c>
      <c r="D223">
        <v>-1.4350999999999999E-2</v>
      </c>
      <c r="E223">
        <v>-3.3800999999999998E-2</v>
      </c>
      <c r="F223">
        <v>-3.8886999999999998E-2</v>
      </c>
      <c r="G223">
        <v>-3.6527999999999998E-2</v>
      </c>
      <c r="H223">
        <v>-2.3071000000000001E-2</v>
      </c>
      <c r="I223">
        <v>2.4435999999999999E-2</v>
      </c>
      <c r="J223">
        <v>0.11153200000000001</v>
      </c>
      <c r="K223">
        <v>0.13653599999999999</v>
      </c>
      <c r="L223">
        <v>1.9345000000000001E-2</v>
      </c>
      <c r="M223">
        <v>0.29245599999999999</v>
      </c>
      <c r="N223">
        <v>0.17167399999999999</v>
      </c>
    </row>
    <row r="224" spans="2:14" x14ac:dyDescent="0.2">
      <c r="B224">
        <v>3.1981000000000002E-2</v>
      </c>
      <c r="C224">
        <v>-1.4350999999999999E-2</v>
      </c>
      <c r="D224">
        <v>-4.4963999999999997E-2</v>
      </c>
      <c r="E224">
        <v>-3.3234E-2</v>
      </c>
      <c r="F224">
        <v>-1.8905000000000002E-2</v>
      </c>
      <c r="G224">
        <v>1.879E-3</v>
      </c>
      <c r="H224">
        <v>0.13519999999999999</v>
      </c>
      <c r="I224">
        <v>0.20220199999999999</v>
      </c>
      <c r="J224">
        <v>0.21906900000000001</v>
      </c>
      <c r="K224">
        <v>2.3893000000000001E-2</v>
      </c>
      <c r="L224">
        <v>0.21915499999999999</v>
      </c>
      <c r="M224">
        <v>0.34950599999999998</v>
      </c>
      <c r="N224">
        <v>0.59261299999999995</v>
      </c>
    </row>
    <row r="225" spans="1:14" x14ac:dyDescent="0.2">
      <c r="B225">
        <v>3.5119999999999998E-2</v>
      </c>
      <c r="C225">
        <v>-2.8101000000000001E-2</v>
      </c>
      <c r="D225">
        <v>-3.8096999999999999E-2</v>
      </c>
      <c r="E225">
        <v>7.2242000000000001E-2</v>
      </c>
      <c r="F225">
        <v>9.5422999999999994E-2</v>
      </c>
      <c r="G225">
        <v>9.7268999999999994E-2</v>
      </c>
      <c r="H225">
        <v>5.0242000000000002E-2</v>
      </c>
      <c r="I225">
        <v>0.135298</v>
      </c>
      <c r="J225">
        <v>0.16389100000000001</v>
      </c>
      <c r="K225">
        <v>0.36660799999999999</v>
      </c>
      <c r="L225">
        <v>0.31309500000000001</v>
      </c>
      <c r="M225">
        <v>0.40737499999999999</v>
      </c>
      <c r="N225">
        <v>0.69156300000000004</v>
      </c>
    </row>
    <row r="226" spans="1:14" x14ac:dyDescent="0.2">
      <c r="B226">
        <v>3.5535999999999998E-2</v>
      </c>
      <c r="C226">
        <v>6.4700000000000001E-4</v>
      </c>
      <c r="D226">
        <v>-1.2467000000000001E-2</v>
      </c>
      <c r="E226">
        <v>-5.5456999999999999E-2</v>
      </c>
      <c r="F226">
        <v>-2.2003999999999999E-2</v>
      </c>
      <c r="G226">
        <v>5.8040000000000001E-2</v>
      </c>
      <c r="H226">
        <v>1.2239E-2</v>
      </c>
      <c r="I226">
        <v>5.7711999999999999E-2</v>
      </c>
      <c r="J226">
        <v>4.8436E-2</v>
      </c>
      <c r="K226">
        <v>-4.9350999999999999E-2</v>
      </c>
      <c r="L226">
        <v>0.496813</v>
      </c>
      <c r="M226">
        <v>-6.5791000000000002E-2</v>
      </c>
      <c r="N226">
        <v>0.464812</v>
      </c>
    </row>
    <row r="227" spans="1:14" x14ac:dyDescent="0.2">
      <c r="B227">
        <v>-4.1218999999999999E-2</v>
      </c>
      <c r="C227">
        <v>-1.621E-3</v>
      </c>
      <c r="D227">
        <v>5.7553E-2</v>
      </c>
      <c r="E227">
        <v>1.4869E-2</v>
      </c>
      <c r="F227">
        <v>-3.2483999999999999E-2</v>
      </c>
      <c r="G227">
        <v>6.0262999999999997E-2</v>
      </c>
      <c r="H227">
        <v>1.15E-4</v>
      </c>
      <c r="I227">
        <v>8.7478E-2</v>
      </c>
      <c r="J227">
        <v>3.4962E-2</v>
      </c>
      <c r="K227">
        <v>-1.1768000000000001E-2</v>
      </c>
      <c r="L227">
        <v>-3.9176999999999997E-2</v>
      </c>
      <c r="M227">
        <v>0.31088199999999999</v>
      </c>
      <c r="N227">
        <v>0.24243700000000001</v>
      </c>
    </row>
    <row r="228" spans="1:14" x14ac:dyDescent="0.2">
      <c r="B228">
        <v>-3.2397000000000002E-2</v>
      </c>
      <c r="C228">
        <v>4.4409999999999996E-3</v>
      </c>
      <c r="D228">
        <v>-3.3255E-2</v>
      </c>
      <c r="E228">
        <v>8.8789999999999994E-2</v>
      </c>
      <c r="F228">
        <v>0.18993499999999999</v>
      </c>
      <c r="G228">
        <v>0.16827700000000001</v>
      </c>
      <c r="H228">
        <v>0.16239899999999999</v>
      </c>
      <c r="I228">
        <v>0.26818799999999998</v>
      </c>
      <c r="J228">
        <v>0.29369800000000001</v>
      </c>
      <c r="K228">
        <v>0.103906</v>
      </c>
      <c r="L228">
        <v>0.160524</v>
      </c>
      <c r="M228">
        <v>0.32651200000000002</v>
      </c>
      <c r="N228">
        <v>0.35844199999999998</v>
      </c>
    </row>
    <row r="229" spans="1:14" x14ac:dyDescent="0.2">
      <c r="B229">
        <v>-4.1867000000000001E-2</v>
      </c>
      <c r="C229">
        <v>-3.8567999999999998E-2</v>
      </c>
      <c r="D229">
        <v>-1.5476999999999999E-2</v>
      </c>
      <c r="E229">
        <v>2.0393000000000001E-2</v>
      </c>
      <c r="F229">
        <v>-2.3573E-2</v>
      </c>
      <c r="G229">
        <v>6.0781000000000002E-2</v>
      </c>
      <c r="H229">
        <v>8.2789000000000001E-2</v>
      </c>
      <c r="I229">
        <v>2.6117000000000001E-2</v>
      </c>
      <c r="J229">
        <v>6.2726000000000004E-2</v>
      </c>
      <c r="K229">
        <v>0.23693700000000001</v>
      </c>
      <c r="L229">
        <v>-6.5157999999999994E-2</v>
      </c>
      <c r="M229">
        <v>-0.53886999999999996</v>
      </c>
      <c r="N229">
        <v>0.37039699999999998</v>
      </c>
    </row>
    <row r="230" spans="1:14" x14ac:dyDescent="0.2">
      <c r="B230">
        <v>-6.5377000000000005E-2</v>
      </c>
      <c r="C230">
        <v>-4.3432999999999999E-2</v>
      </c>
      <c r="D230">
        <v>3.6000000000000001E-5</v>
      </c>
      <c r="E230">
        <v>4.9258999999999997E-2</v>
      </c>
      <c r="F230">
        <v>2.2235999999999999E-2</v>
      </c>
      <c r="G230">
        <v>-4.4502E-2</v>
      </c>
      <c r="H230">
        <v>5.5159E-2</v>
      </c>
      <c r="I230">
        <v>-8.6560999999999999E-2</v>
      </c>
      <c r="J230">
        <v>-0.118699</v>
      </c>
      <c r="K230">
        <v>0.122323</v>
      </c>
      <c r="L230">
        <v>-0.30893799999999999</v>
      </c>
      <c r="M230">
        <v>-0.19920299999999999</v>
      </c>
      <c r="N230">
        <v>0.79213900000000004</v>
      </c>
    </row>
    <row r="231" spans="1:14" x14ac:dyDescent="0.2">
      <c r="B231">
        <v>-4.5899999999999999E-4</v>
      </c>
      <c r="C231">
        <v>5.5659999999999998E-3</v>
      </c>
      <c r="D231">
        <v>-1.0958000000000001E-2</v>
      </c>
      <c r="E231">
        <v>1.6167000000000001E-2</v>
      </c>
      <c r="F231">
        <v>4.5250000000000004E-3</v>
      </c>
      <c r="G231">
        <v>-3.2229000000000001E-2</v>
      </c>
      <c r="H231">
        <v>-7.2825000000000001E-2</v>
      </c>
      <c r="I231">
        <v>-0.13320399999999999</v>
      </c>
      <c r="J231">
        <v>-0.107115</v>
      </c>
      <c r="K231">
        <v>-4.2221000000000002E-2</v>
      </c>
      <c r="L231">
        <v>-0.72686399999999995</v>
      </c>
      <c r="M231">
        <v>-4.1088E-2</v>
      </c>
      <c r="N231">
        <v>-0.40762199999999998</v>
      </c>
    </row>
    <row r="232" spans="1:14" x14ac:dyDescent="0.2">
      <c r="B232">
        <v>-3.2849000000000003E-2</v>
      </c>
      <c r="C232">
        <v>1.2286999999999999E-2</v>
      </c>
      <c r="D232">
        <v>1.4800000000000001E-2</v>
      </c>
      <c r="E232">
        <v>7.3899999999999997E-4</v>
      </c>
      <c r="F232">
        <v>-1.0300999999999999E-2</v>
      </c>
      <c r="G232">
        <v>-2.3349000000000002E-2</v>
      </c>
      <c r="H232">
        <v>-6.6383999999999999E-2</v>
      </c>
      <c r="I232">
        <v>-0.243118</v>
      </c>
      <c r="J232">
        <v>-0.26006699999999999</v>
      </c>
      <c r="K232">
        <v>1.3295E-2</v>
      </c>
      <c r="L232">
        <v>-8.4636000000000003E-2</v>
      </c>
      <c r="M232">
        <v>-0.30010300000000001</v>
      </c>
      <c r="N232">
        <v>-0.186531</v>
      </c>
    </row>
    <row r="233" spans="1:14" x14ac:dyDescent="0.2">
      <c r="B233">
        <v>1.0037000000000001E-2</v>
      </c>
      <c r="C233">
        <v>2.0170000000000001E-3</v>
      </c>
      <c r="D233">
        <v>-1.6869999999999999E-3</v>
      </c>
      <c r="E233">
        <v>1.0186000000000001E-2</v>
      </c>
      <c r="F233">
        <v>2.7758999999999999E-2</v>
      </c>
      <c r="G233">
        <v>-7.3899999999999997E-4</v>
      </c>
      <c r="H233">
        <v>1E-3</v>
      </c>
      <c r="I233">
        <v>4.8309999999999999E-2</v>
      </c>
      <c r="J233">
        <v>-0.336177</v>
      </c>
      <c r="K233">
        <v>-0.246445</v>
      </c>
      <c r="L233">
        <v>-1.8707999999999999E-2</v>
      </c>
      <c r="M233">
        <v>-0.21438699999999999</v>
      </c>
      <c r="N233">
        <v>-0.64725999999999995</v>
      </c>
    </row>
    <row r="234" spans="1:14" x14ac:dyDescent="0.2">
      <c r="B234">
        <v>-4.6920000000000003E-2</v>
      </c>
      <c r="C234">
        <v>2.6764E-2</v>
      </c>
      <c r="D234">
        <v>1.222E-2</v>
      </c>
      <c r="E234">
        <v>4.0499999999999998E-3</v>
      </c>
      <c r="F234">
        <v>-5.025E-3</v>
      </c>
      <c r="G234">
        <v>4.1041000000000001E-2</v>
      </c>
      <c r="H234">
        <v>3.5036999999999999E-2</v>
      </c>
      <c r="I234">
        <v>4.2256000000000002E-2</v>
      </c>
      <c r="J234">
        <v>-0.13563600000000001</v>
      </c>
      <c r="K234">
        <v>-0.16917199999999999</v>
      </c>
      <c r="L234">
        <v>-3.7590000000000002E-3</v>
      </c>
      <c r="M234">
        <v>-0.211115</v>
      </c>
      <c r="N234">
        <v>-4.8011999999999999E-2</v>
      </c>
    </row>
    <row r="235" spans="1:14" x14ac:dyDescent="0.2">
      <c r="B235">
        <v>-4.9399999999999999E-3</v>
      </c>
      <c r="C235">
        <v>-1.0233000000000001E-2</v>
      </c>
      <c r="D235">
        <v>-1.011E-3</v>
      </c>
      <c r="E235">
        <v>1.3509E-2</v>
      </c>
      <c r="F235">
        <v>-1.4860999999999999E-2</v>
      </c>
      <c r="G235">
        <v>3.6824000000000003E-2</v>
      </c>
      <c r="H235">
        <v>2.0722000000000001E-2</v>
      </c>
      <c r="I235">
        <v>0.115786</v>
      </c>
      <c r="J235">
        <v>0.22752700000000001</v>
      </c>
      <c r="K235">
        <v>-0.13708000000000001</v>
      </c>
      <c r="L235">
        <v>9.6042000000000002E-2</v>
      </c>
      <c r="M235">
        <v>-8.7303000000000006E-2</v>
      </c>
      <c r="N235">
        <v>3.4429000000000001E-2</v>
      </c>
    </row>
    <row r="236" spans="1:14" x14ac:dyDescent="0.2">
      <c r="B236">
        <v>-2.8240000000000001E-3</v>
      </c>
      <c r="C236">
        <v>2.6797000000000001E-2</v>
      </c>
      <c r="D236">
        <v>-7.0799999999999997E-4</v>
      </c>
      <c r="E236">
        <v>-1.1251000000000001E-2</v>
      </c>
      <c r="F236">
        <v>-1.3179E-2</v>
      </c>
      <c r="G236">
        <v>-8.0770000000000008E-3</v>
      </c>
      <c r="H236">
        <v>9.4339999999999997E-3</v>
      </c>
      <c r="I236">
        <v>0.166546</v>
      </c>
      <c r="J236">
        <v>5.2199000000000002E-2</v>
      </c>
      <c r="K236">
        <v>0.254492</v>
      </c>
      <c r="L236">
        <v>0.23294100000000001</v>
      </c>
      <c r="M236">
        <v>2.6391999999999999E-2</v>
      </c>
      <c r="N236">
        <v>0.14826400000000001</v>
      </c>
    </row>
    <row r="237" spans="1:14" x14ac:dyDescent="0.2">
      <c r="B237">
        <v>-2.3621E-2</v>
      </c>
      <c r="C237">
        <v>2.3449999999999999E-3</v>
      </c>
      <c r="D237">
        <v>6.7200000000000003E-3</v>
      </c>
      <c r="E237">
        <v>2.2578999999999998E-2</v>
      </c>
      <c r="F237">
        <v>1.6605000000000002E-2</v>
      </c>
      <c r="G237">
        <v>-7.6299999999999996E-3</v>
      </c>
      <c r="H237">
        <v>1.8964999999999999E-2</v>
      </c>
      <c r="I237">
        <v>-0.14794399999999999</v>
      </c>
      <c r="J237">
        <v>0.264318</v>
      </c>
      <c r="K237">
        <v>0.21936700000000001</v>
      </c>
      <c r="L237">
        <v>-2.1364000000000001E-2</v>
      </c>
      <c r="M237">
        <v>6.0832999999999998E-2</v>
      </c>
      <c r="N237">
        <v>0.168873</v>
      </c>
    </row>
    <row r="238" spans="1:14" x14ac:dyDescent="0.2">
      <c r="B238">
        <v>9.5390000000000006E-3</v>
      </c>
      <c r="C238">
        <v>3.6601000000000002E-2</v>
      </c>
      <c r="D238">
        <v>-1.42E-3</v>
      </c>
      <c r="E238">
        <v>-4.0001000000000002E-2</v>
      </c>
      <c r="F238">
        <v>2.0643999999999999E-2</v>
      </c>
      <c r="G238">
        <v>3.8922999999999999E-2</v>
      </c>
      <c r="H238">
        <v>9.3439999999999999E-3</v>
      </c>
      <c r="I238">
        <v>2.8978E-2</v>
      </c>
      <c r="J238">
        <v>-4.6348E-2</v>
      </c>
      <c r="K238">
        <v>0.20100499999999999</v>
      </c>
      <c r="L238">
        <v>0.17658499999999999</v>
      </c>
      <c r="M238">
        <v>2.1807E-2</v>
      </c>
      <c r="N238">
        <v>-0.43356800000000001</v>
      </c>
    </row>
    <row r="239" spans="1:14" x14ac:dyDescent="0.2">
      <c r="A239" t="s">
        <v>70</v>
      </c>
    </row>
    <row r="240" spans="1:14" x14ac:dyDescent="0.2">
      <c r="B240">
        <v>3.5560000000000001E-3</v>
      </c>
      <c r="C240">
        <v>2.0690000000000001E-3</v>
      </c>
      <c r="D240">
        <v>-0.113734</v>
      </c>
      <c r="E240">
        <v>-1.1563E-2</v>
      </c>
      <c r="F240">
        <v>8.4931000000000006E-2</v>
      </c>
      <c r="G240">
        <v>6.5897999999999998E-2</v>
      </c>
      <c r="H240">
        <v>-8.8872999999999994E-2</v>
      </c>
      <c r="I240">
        <v>5.7130000000000002E-3</v>
      </c>
      <c r="J240">
        <v>0.40551399999999999</v>
      </c>
      <c r="K240">
        <v>0.189163</v>
      </c>
      <c r="L240">
        <v>-2.9676000000000001E-2</v>
      </c>
      <c r="M240">
        <v>-0.24749199999999999</v>
      </c>
      <c r="N240">
        <v>0.79140200000000005</v>
      </c>
    </row>
    <row r="241" spans="2:14" x14ac:dyDescent="0.2">
      <c r="B241">
        <v>8.0199999999999998E-4</v>
      </c>
      <c r="C241">
        <v>-2.8958999999999999E-2</v>
      </c>
      <c r="D241">
        <v>2.8611999999999999E-2</v>
      </c>
      <c r="E241">
        <v>5.4983999999999998E-2</v>
      </c>
      <c r="F241">
        <v>3.6544E-2</v>
      </c>
      <c r="G241">
        <v>0.25848500000000002</v>
      </c>
      <c r="H241">
        <v>7.3280999999999999E-2</v>
      </c>
      <c r="I241">
        <v>4.5067000000000003E-2</v>
      </c>
      <c r="J241">
        <v>-0.19870499999999999</v>
      </c>
      <c r="K241">
        <v>-0.267957</v>
      </c>
      <c r="L241">
        <v>5.3164999999999997E-2</v>
      </c>
      <c r="M241">
        <v>0.29471999999999998</v>
      </c>
      <c r="N241">
        <v>-0.36033300000000001</v>
      </c>
    </row>
    <row r="242" spans="2:14" x14ac:dyDescent="0.2">
      <c r="B242">
        <v>9.7990000000000004E-3</v>
      </c>
      <c r="C242">
        <v>-3.6242000000000003E-2</v>
      </c>
      <c r="D242">
        <v>-4.2734000000000001E-2</v>
      </c>
      <c r="E242">
        <v>-2.6171E-2</v>
      </c>
      <c r="F242">
        <v>9.1589000000000004E-2</v>
      </c>
      <c r="G242">
        <v>0.17958299999999999</v>
      </c>
      <c r="H242">
        <v>-6.5545999999999993E-2</v>
      </c>
      <c r="I242">
        <v>7.4248999999999996E-2</v>
      </c>
      <c r="J242">
        <v>0.25972600000000001</v>
      </c>
      <c r="K242">
        <v>-6.8269999999999997E-3</v>
      </c>
      <c r="L242">
        <v>-4.8867000000000001E-2</v>
      </c>
      <c r="M242">
        <v>-0.38805899999999999</v>
      </c>
      <c r="N242">
        <v>-9.9446000000000007E-2</v>
      </c>
    </row>
    <row r="243" spans="2:14" x14ac:dyDescent="0.2">
      <c r="B243">
        <v>1.9900000000000001E-4</v>
      </c>
      <c r="C243">
        <v>-1.0638E-2</v>
      </c>
      <c r="D243">
        <v>-8.4150000000000006E-3</v>
      </c>
      <c r="E243">
        <v>8.2025000000000001E-2</v>
      </c>
      <c r="F243">
        <v>0.12934200000000001</v>
      </c>
      <c r="G243">
        <v>0.192578</v>
      </c>
      <c r="H243">
        <v>0.41283500000000001</v>
      </c>
      <c r="I243">
        <v>-2.8499999999999999E-4</v>
      </c>
      <c r="J243">
        <v>-1.526E-3</v>
      </c>
      <c r="K243">
        <v>5.4488000000000002E-2</v>
      </c>
      <c r="L243">
        <v>0.210317</v>
      </c>
      <c r="M243">
        <v>-0.17843600000000001</v>
      </c>
      <c r="N243">
        <v>0.40981299999999998</v>
      </c>
    </row>
    <row r="244" spans="2:14" x14ac:dyDescent="0.2">
      <c r="B244">
        <v>-1.8719E-2</v>
      </c>
      <c r="C244">
        <v>-4.1258000000000003E-2</v>
      </c>
      <c r="D244">
        <v>-4.1695999999999997E-2</v>
      </c>
      <c r="E244">
        <v>2.8080000000000001E-2</v>
      </c>
      <c r="F244">
        <v>5.1388000000000003E-2</v>
      </c>
      <c r="G244">
        <v>0.12515100000000001</v>
      </c>
      <c r="H244">
        <v>0.18170900000000001</v>
      </c>
      <c r="I244">
        <v>0.30099999999999999</v>
      </c>
      <c r="J244">
        <v>-0.23482700000000001</v>
      </c>
      <c r="K244">
        <v>-0.108558</v>
      </c>
      <c r="L244">
        <v>0.17657999999999999</v>
      </c>
      <c r="M244">
        <v>0.55612200000000001</v>
      </c>
      <c r="N244">
        <v>2.1707000000000001E-2</v>
      </c>
    </row>
    <row r="245" spans="2:14" x14ac:dyDescent="0.2">
      <c r="B245">
        <v>3.7344000000000002E-2</v>
      </c>
      <c r="C245">
        <v>1.1112E-2</v>
      </c>
      <c r="D245">
        <v>-2.86E-2</v>
      </c>
      <c r="E245">
        <v>-2.3594E-2</v>
      </c>
      <c r="F245">
        <v>3.0491000000000001E-2</v>
      </c>
      <c r="G245">
        <v>-2.5010000000000002E-3</v>
      </c>
      <c r="H245">
        <v>-9.247E-3</v>
      </c>
      <c r="I245">
        <v>7.1728E-2</v>
      </c>
      <c r="J245">
        <v>0.13497899999999999</v>
      </c>
      <c r="K245">
        <v>0.123642</v>
      </c>
      <c r="L245">
        <v>0.61387199999999997</v>
      </c>
      <c r="M245">
        <v>0.37076399999999998</v>
      </c>
      <c r="N245">
        <v>0.35822300000000001</v>
      </c>
    </row>
    <row r="246" spans="2:14" x14ac:dyDescent="0.2">
      <c r="B246">
        <v>8.2711999999999994E-2</v>
      </c>
      <c r="C246">
        <v>-1.3433E-2</v>
      </c>
      <c r="D246">
        <v>4.0958000000000001E-2</v>
      </c>
      <c r="E246">
        <v>-5.5996999999999998E-2</v>
      </c>
      <c r="F246">
        <v>-7.2522000000000003E-2</v>
      </c>
      <c r="G246">
        <v>8.8129999999999997E-3</v>
      </c>
      <c r="H246">
        <v>-5.0990000000000001E-2</v>
      </c>
      <c r="I246">
        <v>-3.1885999999999998E-2</v>
      </c>
      <c r="J246">
        <v>-4.0980999999999997E-2</v>
      </c>
      <c r="K246">
        <v>-0.13073399999999999</v>
      </c>
      <c r="L246">
        <v>-4.8260000000000004E-3</v>
      </c>
      <c r="M246">
        <v>-0.78242500000000004</v>
      </c>
      <c r="N246">
        <v>-0.28283999999999998</v>
      </c>
    </row>
    <row r="247" spans="2:14" x14ac:dyDescent="0.2">
      <c r="B247">
        <v>-6.78E-4</v>
      </c>
      <c r="C247">
        <v>-5.1910999999999999E-2</v>
      </c>
      <c r="D247">
        <v>-6.6701999999999997E-2</v>
      </c>
      <c r="E247">
        <v>3.8353999999999999E-2</v>
      </c>
      <c r="F247">
        <v>1.1155E-2</v>
      </c>
      <c r="G247">
        <v>4.8286999999999997E-2</v>
      </c>
      <c r="H247">
        <v>0.106249</v>
      </c>
      <c r="I247">
        <v>-2.2813E-2</v>
      </c>
      <c r="J247">
        <v>-4.4422999999999997E-2</v>
      </c>
      <c r="K247">
        <v>-0.24470500000000001</v>
      </c>
      <c r="L247">
        <v>-0.24746299999999999</v>
      </c>
      <c r="M247">
        <v>-0.31955600000000001</v>
      </c>
      <c r="N247">
        <v>-0.68398999999999999</v>
      </c>
    </row>
    <row r="248" spans="2:14" x14ac:dyDescent="0.2">
      <c r="B248">
        <v>9.2390000000000007E-3</v>
      </c>
      <c r="C248">
        <v>1.9106999999999999E-2</v>
      </c>
      <c r="D248">
        <v>6.9569999999999996E-3</v>
      </c>
      <c r="E248">
        <v>-5.3571000000000001E-2</v>
      </c>
      <c r="F248">
        <v>-5.0021999999999997E-2</v>
      </c>
      <c r="G248">
        <v>-9.6498E-2</v>
      </c>
      <c r="H248">
        <v>7.1298E-2</v>
      </c>
      <c r="I248">
        <v>-5.6589E-2</v>
      </c>
      <c r="J248">
        <v>-0.13427600000000001</v>
      </c>
      <c r="K248">
        <v>-6.9820000000000004E-3</v>
      </c>
      <c r="L248">
        <v>-0.53048499999999998</v>
      </c>
      <c r="M248">
        <v>-4.3277999999999997E-2</v>
      </c>
      <c r="N248">
        <v>-9.8952999999999999E-2</v>
      </c>
    </row>
    <row r="249" spans="2:14" x14ac:dyDescent="0.2">
      <c r="B249">
        <v>1.3219E-2</v>
      </c>
      <c r="C249">
        <v>-3.058E-2</v>
      </c>
      <c r="D249">
        <v>6.8453E-2</v>
      </c>
      <c r="E249">
        <v>-2.5040000000000001E-3</v>
      </c>
      <c r="F249">
        <v>3.434E-3</v>
      </c>
      <c r="G249">
        <v>-9.391E-3</v>
      </c>
      <c r="H249">
        <v>-5.4390000000000003E-3</v>
      </c>
      <c r="I249">
        <v>1.4996000000000001E-2</v>
      </c>
      <c r="J249">
        <v>0.100149</v>
      </c>
      <c r="K249">
        <v>0.16308600000000001</v>
      </c>
      <c r="L249">
        <v>1.3604E-2</v>
      </c>
      <c r="M249">
        <v>0.398372</v>
      </c>
      <c r="N249">
        <v>-9.8240999999999995E-2</v>
      </c>
    </row>
    <row r="250" spans="2:14" x14ac:dyDescent="0.2">
      <c r="B250">
        <v>4.4636000000000002E-2</v>
      </c>
      <c r="C250">
        <v>8.5900000000000004E-2</v>
      </c>
      <c r="D250">
        <v>6.9259999999999999E-3</v>
      </c>
      <c r="E250">
        <v>-3.6475E-2</v>
      </c>
      <c r="F250">
        <v>1.328E-3</v>
      </c>
      <c r="G250">
        <v>-0.13365199999999999</v>
      </c>
      <c r="H250">
        <v>-5.2558000000000001E-2</v>
      </c>
      <c r="I250">
        <v>-7.5039999999999996E-2</v>
      </c>
      <c r="J250">
        <v>-3.8906999999999997E-2</v>
      </c>
      <c r="K250">
        <v>0.34130500000000003</v>
      </c>
      <c r="L250">
        <v>0.24538099999999999</v>
      </c>
      <c r="M250">
        <v>0.180927</v>
      </c>
      <c r="N250">
        <v>-6.4435999999999993E-2</v>
      </c>
    </row>
    <row r="251" spans="2:14" x14ac:dyDescent="0.2">
      <c r="B251">
        <v>7.0749999999999997E-3</v>
      </c>
      <c r="C251">
        <v>-4.058E-3</v>
      </c>
      <c r="D251">
        <v>-1.7024999999999998E-2</v>
      </c>
      <c r="E251">
        <v>-9.8125000000000004E-2</v>
      </c>
      <c r="F251">
        <v>-0.128695</v>
      </c>
      <c r="G251">
        <v>-0.18675700000000001</v>
      </c>
      <c r="H251">
        <v>-0.119228</v>
      </c>
      <c r="I251">
        <v>-0.122099</v>
      </c>
      <c r="J251">
        <v>-9.4178999999999999E-2</v>
      </c>
      <c r="K251">
        <v>5.3587999999999997E-2</v>
      </c>
      <c r="L251">
        <v>0.185248</v>
      </c>
      <c r="M251">
        <v>0.318942</v>
      </c>
      <c r="N251">
        <v>0.335621</v>
      </c>
    </row>
    <row r="252" spans="2:14" x14ac:dyDescent="0.2">
      <c r="B252">
        <v>-1.1207999999999999E-2</v>
      </c>
      <c r="C252">
        <v>-2.6110000000000001E-2</v>
      </c>
      <c r="D252">
        <v>-1.8106000000000001E-2</v>
      </c>
      <c r="E252">
        <v>3.2527E-2</v>
      </c>
      <c r="F252">
        <v>-0.15013199999999999</v>
      </c>
      <c r="G252">
        <v>7.2177000000000005E-2</v>
      </c>
      <c r="H252">
        <v>2.4993999999999999E-2</v>
      </c>
      <c r="I252">
        <v>-0.106308</v>
      </c>
      <c r="J252">
        <v>-3.3362999999999997E-2</v>
      </c>
      <c r="K252">
        <v>-2.8459999999999999E-2</v>
      </c>
      <c r="L252">
        <v>1.2669E-2</v>
      </c>
      <c r="M252">
        <v>0.170656</v>
      </c>
      <c r="N252">
        <v>-0.116782</v>
      </c>
    </row>
    <row r="253" spans="2:14" x14ac:dyDescent="0.2">
      <c r="B253">
        <v>-2.6808999999999999E-2</v>
      </c>
      <c r="C253">
        <v>-1.3958999999999999E-2</v>
      </c>
      <c r="D253">
        <v>-6.3200999999999993E-2</v>
      </c>
      <c r="E253">
        <v>-3.7893000000000003E-2</v>
      </c>
      <c r="F253">
        <v>-0.13742599999999999</v>
      </c>
      <c r="G253">
        <v>-0.16617299999999999</v>
      </c>
      <c r="H253">
        <v>-0.20361099999999999</v>
      </c>
      <c r="I253">
        <v>6.2134000000000002E-2</v>
      </c>
      <c r="J253">
        <v>-9.6717999999999998E-2</v>
      </c>
      <c r="K253">
        <v>-1.2160000000000001E-3</v>
      </c>
      <c r="L253">
        <v>2.8455000000000001E-2</v>
      </c>
      <c r="M253">
        <v>0.14602200000000001</v>
      </c>
      <c r="N253">
        <v>0.18201999999999999</v>
      </c>
    </row>
    <row r="254" spans="2:14" x14ac:dyDescent="0.2">
      <c r="B254">
        <v>-5.5154000000000002E-2</v>
      </c>
      <c r="C254">
        <v>-1.2945999999999999E-2</v>
      </c>
      <c r="D254">
        <v>2.8733999999999999E-2</v>
      </c>
      <c r="E254">
        <v>-5.6571000000000003E-2</v>
      </c>
      <c r="F254">
        <v>-1.8024999999999999E-2</v>
      </c>
      <c r="G254">
        <v>-5.7827000000000003E-2</v>
      </c>
      <c r="H254">
        <v>-7.7656000000000003E-2</v>
      </c>
      <c r="I254">
        <v>-0.138266</v>
      </c>
      <c r="J254">
        <v>5.4607999999999997E-2</v>
      </c>
      <c r="K254">
        <v>0.16941899999999999</v>
      </c>
      <c r="L254">
        <v>0.15428500000000001</v>
      </c>
      <c r="M254">
        <v>0.368168</v>
      </c>
      <c r="N254">
        <v>0.41432000000000002</v>
      </c>
    </row>
    <row r="255" spans="2:14" x14ac:dyDescent="0.2">
      <c r="B255">
        <v>-2.9807E-2</v>
      </c>
      <c r="C255">
        <v>-7.8816999999999998E-2</v>
      </c>
      <c r="D255">
        <v>-4.1404999999999997E-2</v>
      </c>
      <c r="E255">
        <v>-5.5492E-2</v>
      </c>
      <c r="F255">
        <v>-8.9053999999999994E-2</v>
      </c>
      <c r="G255">
        <v>-0.152587</v>
      </c>
      <c r="H255">
        <v>-1.9234000000000001E-2</v>
      </c>
      <c r="I255">
        <v>-0.171622</v>
      </c>
      <c r="J255">
        <v>-5.6739999999999999E-2</v>
      </c>
      <c r="K255">
        <v>0.16850799999999999</v>
      </c>
      <c r="L255">
        <v>-0.30538100000000001</v>
      </c>
      <c r="M255">
        <v>0.30915999999999999</v>
      </c>
      <c r="N255">
        <v>0.38561299999999998</v>
      </c>
    </row>
    <row r="256" spans="2:14" x14ac:dyDescent="0.2">
      <c r="B256">
        <v>2.1576999999999999E-2</v>
      </c>
      <c r="C256">
        <v>1.1668E-2</v>
      </c>
      <c r="D256">
        <v>3.4368000000000003E-2</v>
      </c>
      <c r="E256">
        <v>3.0152000000000002E-2</v>
      </c>
      <c r="F256">
        <v>0.16500899999999999</v>
      </c>
      <c r="G256">
        <v>3.5166999999999997E-2</v>
      </c>
      <c r="H256">
        <v>7.1036000000000002E-2</v>
      </c>
      <c r="I256">
        <v>0.25288500000000003</v>
      </c>
      <c r="J256">
        <v>0.40204099999999998</v>
      </c>
      <c r="K256">
        <v>0.190497</v>
      </c>
      <c r="L256">
        <v>0.15931600000000001</v>
      </c>
      <c r="M256">
        <v>0.391571</v>
      </c>
      <c r="N256">
        <v>0.39375199999999999</v>
      </c>
    </row>
    <row r="257" spans="2:14" x14ac:dyDescent="0.2">
      <c r="B257">
        <v>1.2952999999999999E-2</v>
      </c>
      <c r="C257">
        <v>5.8520000000000004E-3</v>
      </c>
      <c r="D257">
        <v>-4.8800000000000003E-2</v>
      </c>
      <c r="E257">
        <v>-2.1351999999999999E-2</v>
      </c>
      <c r="F257">
        <v>-2.6059999999999998E-3</v>
      </c>
      <c r="G257">
        <v>7.9552999999999999E-2</v>
      </c>
      <c r="H257">
        <v>3.7947000000000002E-2</v>
      </c>
      <c r="I257">
        <v>-8.9466000000000004E-2</v>
      </c>
      <c r="J257">
        <v>0.124709</v>
      </c>
      <c r="K257">
        <v>-7.2831000000000007E-2</v>
      </c>
      <c r="L257">
        <v>0.332787</v>
      </c>
      <c r="M257">
        <v>0.475856</v>
      </c>
      <c r="N257">
        <v>0.61280500000000004</v>
      </c>
    </row>
    <row r="258" spans="2:14" x14ac:dyDescent="0.2">
      <c r="B258">
        <v>3.3406999999999999E-2</v>
      </c>
      <c r="C258">
        <v>7.1310999999999999E-2</v>
      </c>
      <c r="D258">
        <v>4.0889000000000002E-2</v>
      </c>
      <c r="E258">
        <v>-1.7687000000000001E-2</v>
      </c>
      <c r="F258">
        <v>8.4254999999999997E-2</v>
      </c>
      <c r="G258">
        <v>2.8101000000000001E-2</v>
      </c>
      <c r="H258">
        <v>1.7804E-2</v>
      </c>
      <c r="I258">
        <v>-1.8058999999999999E-2</v>
      </c>
      <c r="J258">
        <v>5.9006000000000003E-2</v>
      </c>
      <c r="K258">
        <v>0.1976</v>
      </c>
      <c r="L258">
        <v>0.49665599999999999</v>
      </c>
      <c r="M258">
        <v>0.38564500000000002</v>
      </c>
      <c r="N258">
        <v>0.48584300000000002</v>
      </c>
    </row>
    <row r="259" spans="2:14" x14ac:dyDescent="0.2">
      <c r="B259">
        <v>-7.3839999999999999E-3</v>
      </c>
      <c r="C259">
        <v>-6.7239999999999999E-3</v>
      </c>
      <c r="D259">
        <v>0.14244699999999999</v>
      </c>
      <c r="E259">
        <v>0.134685</v>
      </c>
      <c r="F259">
        <v>5.1558E-2</v>
      </c>
      <c r="G259">
        <v>0.177063</v>
      </c>
      <c r="H259">
        <v>7.7685000000000004E-2</v>
      </c>
      <c r="I259">
        <v>3.748E-3</v>
      </c>
      <c r="J259">
        <v>8.5002999999999995E-2</v>
      </c>
      <c r="K259">
        <v>0.20402300000000001</v>
      </c>
      <c r="L259">
        <v>0.205038</v>
      </c>
      <c r="M259">
        <v>0.52864500000000003</v>
      </c>
      <c r="N259">
        <v>-1.3856E-2</v>
      </c>
    </row>
    <row r="260" spans="2:14" x14ac:dyDescent="0.2">
      <c r="B260">
        <v>6.3466999999999996E-2</v>
      </c>
      <c r="C260">
        <v>4.3052E-2</v>
      </c>
      <c r="D260">
        <v>6.8665000000000004E-2</v>
      </c>
      <c r="E260">
        <v>8.1281999999999993E-2</v>
      </c>
      <c r="F260">
        <v>-4.0090000000000004E-3</v>
      </c>
      <c r="G260">
        <v>5.7079999999999999E-2</v>
      </c>
      <c r="H260">
        <v>4.6390000000000001E-2</v>
      </c>
      <c r="I260">
        <v>6.5800999999999998E-2</v>
      </c>
      <c r="J260">
        <v>-0.122561</v>
      </c>
      <c r="K260">
        <v>-6.1216E-2</v>
      </c>
      <c r="L260">
        <v>0.15720600000000001</v>
      </c>
      <c r="M260">
        <v>0.210118</v>
      </c>
      <c r="N260">
        <v>0.582924</v>
      </c>
    </row>
    <row r="261" spans="2:14" x14ac:dyDescent="0.2">
      <c r="B261">
        <v>0.12829499999999999</v>
      </c>
      <c r="C261">
        <v>6.5662999999999999E-2</v>
      </c>
      <c r="D261">
        <v>0.176981</v>
      </c>
      <c r="E261">
        <v>0.106764</v>
      </c>
      <c r="F261">
        <v>0.16203500000000001</v>
      </c>
      <c r="G261">
        <v>3.738E-3</v>
      </c>
      <c r="H261">
        <v>0.14055699999999999</v>
      </c>
      <c r="I261">
        <v>0.19844200000000001</v>
      </c>
      <c r="J261">
        <v>0.177978</v>
      </c>
      <c r="K261">
        <v>0.14245099999999999</v>
      </c>
      <c r="L261">
        <v>6.7933999999999994E-2</v>
      </c>
      <c r="M261">
        <v>0.50536599999999998</v>
      </c>
      <c r="N261">
        <v>0.300205</v>
      </c>
    </row>
    <row r="262" spans="2:14" x14ac:dyDescent="0.2">
      <c r="B262">
        <v>7.7897999999999995E-2</v>
      </c>
      <c r="C262">
        <v>0.11763899999999999</v>
      </c>
      <c r="D262">
        <v>9.3013999999999999E-2</v>
      </c>
      <c r="E262">
        <v>0.11114400000000001</v>
      </c>
      <c r="F262">
        <v>0.13033800000000001</v>
      </c>
      <c r="G262">
        <v>1.6669E-2</v>
      </c>
      <c r="H262">
        <v>7.6490000000000002E-2</v>
      </c>
      <c r="I262">
        <v>-7.4904999999999999E-2</v>
      </c>
      <c r="J262">
        <v>9.7879999999999995E-2</v>
      </c>
      <c r="K262">
        <v>0.41722799999999999</v>
      </c>
      <c r="L262">
        <v>0.26678499999999999</v>
      </c>
      <c r="M262">
        <v>1.124236</v>
      </c>
      <c r="N262">
        <v>0.15659300000000001</v>
      </c>
    </row>
    <row r="263" spans="2:14" x14ac:dyDescent="0.2">
      <c r="B263">
        <v>5.9019000000000002E-2</v>
      </c>
      <c r="C263">
        <v>7.1492E-2</v>
      </c>
      <c r="D263">
        <v>6.3100000000000003E-2</v>
      </c>
      <c r="E263">
        <v>0.104375</v>
      </c>
      <c r="F263">
        <v>0.13619999999999999</v>
      </c>
      <c r="G263">
        <v>5.3832999999999999E-2</v>
      </c>
      <c r="H263">
        <v>-2.2246999999999999E-2</v>
      </c>
      <c r="I263">
        <v>0.135548</v>
      </c>
      <c r="J263">
        <v>0.20993999999999999</v>
      </c>
      <c r="K263">
        <v>7.0184999999999997E-2</v>
      </c>
      <c r="L263">
        <v>0.19420899999999999</v>
      </c>
      <c r="M263">
        <v>0.326212</v>
      </c>
      <c r="N263">
        <v>0.16411600000000001</v>
      </c>
    </row>
    <row r="264" spans="2:14" x14ac:dyDescent="0.2">
      <c r="B264">
        <v>-1.1157E-2</v>
      </c>
      <c r="C264">
        <v>0.10265100000000001</v>
      </c>
      <c r="D264">
        <v>0.122765</v>
      </c>
      <c r="E264">
        <v>2.2126E-2</v>
      </c>
      <c r="F264">
        <v>2.0691999999999999E-2</v>
      </c>
      <c r="G264">
        <v>-5.9986999999999999E-2</v>
      </c>
      <c r="H264">
        <v>-1.0101000000000001E-2</v>
      </c>
      <c r="I264">
        <v>2.6200999999999999E-2</v>
      </c>
      <c r="J264">
        <v>4.0233999999999999E-2</v>
      </c>
      <c r="K264">
        <v>0.115151</v>
      </c>
      <c r="L264">
        <v>0.372226</v>
      </c>
      <c r="M264">
        <v>0.34508800000000001</v>
      </c>
      <c r="N264">
        <v>0.215783</v>
      </c>
    </row>
    <row r="265" spans="2:14" x14ac:dyDescent="0.2">
      <c r="B265">
        <v>0.105605</v>
      </c>
      <c r="C265">
        <v>9.9148E-2</v>
      </c>
      <c r="D265">
        <v>0.10537100000000001</v>
      </c>
      <c r="E265">
        <v>0.12862299999999999</v>
      </c>
      <c r="F265">
        <v>7.7175999999999995E-2</v>
      </c>
      <c r="G265">
        <v>6.6569000000000003E-2</v>
      </c>
      <c r="H265">
        <v>-0.13525499999999999</v>
      </c>
      <c r="I265">
        <v>0.100328</v>
      </c>
      <c r="J265">
        <v>-4.5750000000000001E-3</v>
      </c>
      <c r="K265">
        <v>-2.8319E-2</v>
      </c>
      <c r="L265">
        <v>4.3478999999999997E-2</v>
      </c>
      <c r="M265">
        <v>0.10206800000000001</v>
      </c>
      <c r="N265">
        <v>-0.10883</v>
      </c>
    </row>
    <row r="266" spans="2:14" x14ac:dyDescent="0.2">
      <c r="B266">
        <v>3.0523000000000002E-2</v>
      </c>
      <c r="C266">
        <v>0.126556</v>
      </c>
      <c r="D266">
        <v>5.8673000000000003E-2</v>
      </c>
      <c r="E266">
        <v>2.9361999999999999E-2</v>
      </c>
      <c r="F266">
        <v>1.4940999999999999E-2</v>
      </c>
      <c r="G266">
        <v>-0.100688</v>
      </c>
      <c r="H266">
        <v>-0.18562000000000001</v>
      </c>
      <c r="I266">
        <v>-9.7734000000000001E-2</v>
      </c>
      <c r="J266">
        <v>0.28544000000000003</v>
      </c>
      <c r="K266">
        <v>3.0959E-2</v>
      </c>
      <c r="L266">
        <v>0.28174500000000002</v>
      </c>
      <c r="M266">
        <v>0.22478899999999999</v>
      </c>
      <c r="N266">
        <v>0.100471</v>
      </c>
    </row>
    <row r="267" spans="2:14" x14ac:dyDescent="0.2">
      <c r="B267">
        <v>2.3982E-2</v>
      </c>
      <c r="C267">
        <v>8.2496E-2</v>
      </c>
      <c r="D267">
        <v>0.109218</v>
      </c>
      <c r="E267">
        <v>3.0983E-2</v>
      </c>
      <c r="F267">
        <v>7.3460999999999999E-2</v>
      </c>
      <c r="G267">
        <v>-4.4736999999999999E-2</v>
      </c>
      <c r="H267">
        <v>-0.181751</v>
      </c>
      <c r="I267">
        <v>4.1859999999999996E-3</v>
      </c>
      <c r="J267">
        <v>-6.5669999999999999E-3</v>
      </c>
      <c r="K267">
        <v>0.33376</v>
      </c>
      <c r="L267">
        <v>0.24249200000000001</v>
      </c>
      <c r="M267">
        <v>0.64435900000000002</v>
      </c>
      <c r="N267">
        <v>0.80098599999999998</v>
      </c>
    </row>
    <row r="268" spans="2:14" x14ac:dyDescent="0.2">
      <c r="B268">
        <v>7.7869999999999995E-2</v>
      </c>
      <c r="C268">
        <v>0.13847300000000001</v>
      </c>
      <c r="D268">
        <v>0.13012499999999999</v>
      </c>
      <c r="E268">
        <v>0.105797</v>
      </c>
      <c r="F268">
        <v>0.201707</v>
      </c>
      <c r="G268">
        <v>5.7383000000000003E-2</v>
      </c>
      <c r="H268">
        <v>1.6607E-2</v>
      </c>
      <c r="I268">
        <v>1.1989E-2</v>
      </c>
      <c r="J268">
        <v>-0.25946000000000002</v>
      </c>
      <c r="K268">
        <v>-4.5766000000000001E-2</v>
      </c>
      <c r="L268">
        <v>9.8072000000000006E-2</v>
      </c>
      <c r="M268">
        <v>0.74094300000000002</v>
      </c>
      <c r="N268">
        <v>0.50749699999999998</v>
      </c>
    </row>
    <row r="269" spans="2:14" x14ac:dyDescent="0.2">
      <c r="B269">
        <v>6.3951999999999995E-2</v>
      </c>
      <c r="C269">
        <v>0.16611100000000001</v>
      </c>
      <c r="D269">
        <v>0.138955</v>
      </c>
      <c r="E269">
        <v>7.8462000000000004E-2</v>
      </c>
      <c r="F269">
        <v>3.5677E-2</v>
      </c>
      <c r="G269">
        <v>-3.8282999999999998E-2</v>
      </c>
      <c r="H269">
        <v>-0.118031</v>
      </c>
      <c r="I269">
        <v>-0.120277</v>
      </c>
      <c r="J269">
        <v>-0.157886</v>
      </c>
      <c r="K269">
        <v>-5.8924999999999998E-2</v>
      </c>
      <c r="L269">
        <v>-0.21140800000000001</v>
      </c>
      <c r="M269">
        <v>3.3760999999999999E-2</v>
      </c>
      <c r="N269">
        <v>0.24516099999999999</v>
      </c>
    </row>
    <row r="270" spans="2:14" x14ac:dyDescent="0.2">
      <c r="B270">
        <v>0.11355899999999999</v>
      </c>
      <c r="C270">
        <v>9.4440999999999997E-2</v>
      </c>
      <c r="D270">
        <v>0.102699</v>
      </c>
      <c r="E270">
        <v>5.7997E-2</v>
      </c>
      <c r="F270">
        <v>-1.828E-3</v>
      </c>
      <c r="G270">
        <v>-5.7457000000000001E-2</v>
      </c>
      <c r="H270">
        <v>6.7227999999999996E-2</v>
      </c>
      <c r="I270">
        <v>-0.18321599999999999</v>
      </c>
      <c r="J270">
        <v>-0.165265</v>
      </c>
      <c r="K270">
        <v>-0.105685</v>
      </c>
      <c r="L270">
        <v>-0.110953</v>
      </c>
      <c r="M270">
        <v>0.21542600000000001</v>
      </c>
      <c r="N270">
        <v>0.16780800000000001</v>
      </c>
    </row>
    <row r="271" spans="2:14" x14ac:dyDescent="0.2">
      <c r="B271">
        <v>1.4715000000000001E-2</v>
      </c>
      <c r="C271">
        <v>0.166545</v>
      </c>
      <c r="D271">
        <v>0.10798199999999999</v>
      </c>
      <c r="E271">
        <v>5.5607999999999998E-2</v>
      </c>
      <c r="F271">
        <v>0.122196</v>
      </c>
      <c r="G271">
        <v>9.9371000000000001E-2</v>
      </c>
      <c r="H271">
        <v>6.9769999999999997E-3</v>
      </c>
      <c r="I271">
        <v>5.4043000000000001E-2</v>
      </c>
      <c r="J271">
        <v>-2.3688000000000001E-2</v>
      </c>
      <c r="K271">
        <v>-0.12564</v>
      </c>
      <c r="L271">
        <v>4.5176000000000001E-2</v>
      </c>
      <c r="M271">
        <v>0.28868700000000003</v>
      </c>
      <c r="N271">
        <v>0.10592600000000001</v>
      </c>
    </row>
    <row r="272" spans="2:14" x14ac:dyDescent="0.2">
      <c r="B272">
        <v>0.138935</v>
      </c>
      <c r="C272">
        <v>5.3888999999999999E-2</v>
      </c>
      <c r="D272">
        <v>7.5774999999999995E-2</v>
      </c>
      <c r="E272">
        <v>6.3546000000000005E-2</v>
      </c>
      <c r="F272">
        <v>-8.4307999999999994E-2</v>
      </c>
      <c r="G272">
        <v>-6.3727000000000006E-2</v>
      </c>
      <c r="H272">
        <v>-0.11527800000000001</v>
      </c>
      <c r="I272">
        <v>-2.9789E-2</v>
      </c>
      <c r="J272">
        <v>-1.0621E-2</v>
      </c>
      <c r="K272">
        <v>-6.3702999999999996E-2</v>
      </c>
      <c r="L272">
        <v>-2.3046000000000001E-2</v>
      </c>
      <c r="M272">
        <v>5.8495999999999999E-2</v>
      </c>
      <c r="N272">
        <v>0.117615</v>
      </c>
    </row>
    <row r="273" spans="1:58" x14ac:dyDescent="0.2">
      <c r="B273">
        <v>0.11630799999999999</v>
      </c>
      <c r="C273">
        <v>8.3423999999999998E-2</v>
      </c>
      <c r="D273">
        <v>0.125777</v>
      </c>
      <c r="E273">
        <v>0.12299499999999999</v>
      </c>
      <c r="F273">
        <v>5.9725E-2</v>
      </c>
      <c r="G273">
        <v>-4.0300000000000002E-2</v>
      </c>
      <c r="H273">
        <v>-5.0872000000000001E-2</v>
      </c>
      <c r="I273">
        <v>7.3489999999999996E-3</v>
      </c>
      <c r="J273">
        <v>0.132523</v>
      </c>
      <c r="K273">
        <v>-2.1850000000000001E-2</v>
      </c>
      <c r="L273">
        <v>-0.16117400000000001</v>
      </c>
      <c r="M273">
        <v>-2.9024999999999999E-2</v>
      </c>
      <c r="N273">
        <v>-0.290796</v>
      </c>
    </row>
    <row r="274" spans="1:58" x14ac:dyDescent="0.2">
      <c r="B274">
        <v>9.3004000000000003E-2</v>
      </c>
      <c r="C274">
        <v>0.17638200000000001</v>
      </c>
      <c r="D274">
        <v>0.146368</v>
      </c>
      <c r="E274">
        <v>0.16653499999999999</v>
      </c>
      <c r="F274">
        <v>0.139152</v>
      </c>
      <c r="G274">
        <v>1.3899E-2</v>
      </c>
      <c r="H274">
        <v>-0.112027</v>
      </c>
      <c r="I274">
        <v>-0.23092299999999999</v>
      </c>
      <c r="J274">
        <v>-0.13514699999999999</v>
      </c>
      <c r="K274">
        <v>0.47625099999999998</v>
      </c>
      <c r="L274">
        <v>-0.30695800000000001</v>
      </c>
      <c r="M274">
        <v>-0.24687500000000001</v>
      </c>
      <c r="N274">
        <v>-0.42613499999999999</v>
      </c>
    </row>
    <row r="275" spans="1:58" x14ac:dyDescent="0.2">
      <c r="B275">
        <v>3.4613999999999999E-2</v>
      </c>
      <c r="C275">
        <v>0.154641</v>
      </c>
      <c r="D275">
        <v>0.156415</v>
      </c>
      <c r="E275">
        <v>8.9442999999999995E-2</v>
      </c>
      <c r="F275">
        <v>9.2929999999999999E-2</v>
      </c>
      <c r="G275">
        <v>6.8630000000000002E-3</v>
      </c>
      <c r="H275">
        <v>-3.2654000000000002E-2</v>
      </c>
      <c r="I275">
        <v>-0.15975700000000001</v>
      </c>
      <c r="J275">
        <v>-0.26335799999999998</v>
      </c>
      <c r="K275">
        <v>-0.319299</v>
      </c>
      <c r="L275">
        <v>-0.15612400000000001</v>
      </c>
      <c r="M275">
        <v>-0.43567299999999998</v>
      </c>
      <c r="N275">
        <v>3.1939999999999998E-3</v>
      </c>
    </row>
    <row r="276" spans="1:58" x14ac:dyDescent="0.2">
      <c r="B276">
        <v>-1.3109000000000001E-2</v>
      </c>
      <c r="C276">
        <v>9.6914E-2</v>
      </c>
      <c r="D276">
        <v>0.14411499999999999</v>
      </c>
      <c r="E276">
        <v>8.5474999999999995E-2</v>
      </c>
      <c r="F276">
        <v>9.0226000000000001E-2</v>
      </c>
      <c r="G276">
        <v>-2.6995000000000002E-2</v>
      </c>
      <c r="H276">
        <v>-5.0035000000000003E-2</v>
      </c>
      <c r="I276">
        <v>-0.10497099999999999</v>
      </c>
      <c r="J276">
        <v>-0.453017</v>
      </c>
      <c r="K276">
        <v>-0.414823</v>
      </c>
      <c r="L276">
        <v>-0.54973700000000003</v>
      </c>
      <c r="M276">
        <v>-0.30614799999999998</v>
      </c>
      <c r="N276">
        <v>-0.81064899999999995</v>
      </c>
    </row>
    <row r="277" spans="1:58" x14ac:dyDescent="0.2">
      <c r="B277">
        <v>2.4177000000000001E-2</v>
      </c>
      <c r="C277">
        <v>6.6572000000000006E-2</v>
      </c>
      <c r="D277">
        <v>0.11733200000000001</v>
      </c>
      <c r="E277">
        <v>8.3719000000000002E-2</v>
      </c>
      <c r="F277">
        <v>4.8557000000000003E-2</v>
      </c>
      <c r="G277">
        <v>1.0206E-2</v>
      </c>
      <c r="H277">
        <v>-8.5551000000000002E-2</v>
      </c>
      <c r="I277">
        <v>-5.8559E-2</v>
      </c>
      <c r="J277">
        <v>-0.17452400000000001</v>
      </c>
      <c r="K277">
        <v>-0.19674700000000001</v>
      </c>
      <c r="L277">
        <v>-0.34023399999999998</v>
      </c>
      <c r="M277">
        <v>-0.263044</v>
      </c>
      <c r="N277">
        <v>-0.34977200000000003</v>
      </c>
    </row>
    <row r="278" spans="1:58" x14ac:dyDescent="0.2">
      <c r="B278">
        <v>9.0227000000000002E-2</v>
      </c>
      <c r="C278">
        <v>0.109997</v>
      </c>
      <c r="D278">
        <v>0.13905200000000001</v>
      </c>
      <c r="E278">
        <v>0.117768</v>
      </c>
      <c r="F278">
        <v>0.108319</v>
      </c>
      <c r="G278">
        <v>6.6552E-2</v>
      </c>
      <c r="H278">
        <v>9.698E-3</v>
      </c>
      <c r="I278">
        <v>0.233929</v>
      </c>
      <c r="J278">
        <v>-4.8274999999999998E-2</v>
      </c>
      <c r="K278">
        <v>0.276891</v>
      </c>
      <c r="L278">
        <v>0.12070599999999999</v>
      </c>
      <c r="M278">
        <v>-0.26915</v>
      </c>
      <c r="N278">
        <v>-0.16616600000000001</v>
      </c>
    </row>
    <row r="279" spans="1:58" x14ac:dyDescent="0.2">
      <c r="B279">
        <v>0.122465</v>
      </c>
      <c r="C279">
        <v>9.6846000000000002E-2</v>
      </c>
      <c r="D279">
        <v>0.11562</v>
      </c>
      <c r="E279">
        <v>6.2043000000000001E-2</v>
      </c>
      <c r="F279">
        <v>3.6727999999999997E-2</v>
      </c>
      <c r="G279">
        <v>1.1259999999999999E-2</v>
      </c>
      <c r="H279">
        <v>-6.156E-3</v>
      </c>
      <c r="I279">
        <v>-8.7196999999999997E-2</v>
      </c>
      <c r="J279">
        <v>-6.777E-3</v>
      </c>
      <c r="K279">
        <v>0.36702000000000001</v>
      </c>
      <c r="L279">
        <v>5.0168999999999998E-2</v>
      </c>
      <c r="M279">
        <v>-0.246145</v>
      </c>
      <c r="N279">
        <v>-0.247197</v>
      </c>
    </row>
    <row r="280" spans="1:58" x14ac:dyDescent="0.2">
      <c r="B280">
        <v>9.9687999999999999E-2</v>
      </c>
      <c r="C280">
        <v>7.7401999999999999E-2</v>
      </c>
      <c r="D280">
        <v>0.10559</v>
      </c>
      <c r="E280">
        <v>9.2301999999999995E-2</v>
      </c>
      <c r="F280">
        <v>0.103009</v>
      </c>
      <c r="G280">
        <v>9.5421000000000006E-2</v>
      </c>
      <c r="H280">
        <v>4.8293000000000003E-2</v>
      </c>
      <c r="I280">
        <v>3.4161999999999998E-2</v>
      </c>
      <c r="J280">
        <v>4.2959999999999998E-2</v>
      </c>
      <c r="K280">
        <v>3.3561000000000001E-2</v>
      </c>
      <c r="L280">
        <v>0.27254299999999998</v>
      </c>
      <c r="M280">
        <v>0.74217500000000003</v>
      </c>
      <c r="N280">
        <v>4.4484000000000003E-2</v>
      </c>
    </row>
    <row r="281" spans="1:58" x14ac:dyDescent="0.2">
      <c r="B281">
        <v>7.5264999999999999E-2</v>
      </c>
      <c r="C281">
        <v>3.2641000000000003E-2</v>
      </c>
      <c r="D281">
        <v>7.6785000000000006E-2</v>
      </c>
      <c r="E281">
        <v>1.2434000000000001E-2</v>
      </c>
      <c r="F281">
        <v>-2.0472000000000001E-2</v>
      </c>
      <c r="G281">
        <v>2.0218E-2</v>
      </c>
      <c r="H281">
        <v>2.8389999999999999E-2</v>
      </c>
      <c r="I281">
        <v>-3.8191999999999997E-2</v>
      </c>
      <c r="J281">
        <v>-7.2059999999999997E-3</v>
      </c>
      <c r="K281">
        <v>3.4648999999999999E-2</v>
      </c>
      <c r="L281">
        <v>7.0435999999999999E-2</v>
      </c>
      <c r="M281">
        <v>0.28851300000000002</v>
      </c>
      <c r="N281">
        <v>0.26689099999999999</v>
      </c>
    </row>
    <row r="282" spans="1:58" x14ac:dyDescent="0.2">
      <c r="A282" t="s">
        <v>71</v>
      </c>
    </row>
    <row r="283" spans="1:58" x14ac:dyDescent="0.2">
      <c r="A283">
        <v>0.471225</v>
      </c>
    </row>
    <row r="284" spans="1:58" x14ac:dyDescent="0.2">
      <c r="A284" t="s">
        <v>72</v>
      </c>
    </row>
    <row r="285" spans="1:58" x14ac:dyDescent="0.2">
      <c r="B285">
        <v>0</v>
      </c>
      <c r="C285">
        <v>0.184365</v>
      </c>
      <c r="D285">
        <v>-6.5468999999999999E-2</v>
      </c>
      <c r="E285">
        <v>0.205623</v>
      </c>
      <c r="F285">
        <v>0.203934</v>
      </c>
      <c r="G285">
        <v>1.3822719999999999</v>
      </c>
      <c r="H285">
        <v>0.19439400000000001</v>
      </c>
      <c r="I285">
        <v>1.782559</v>
      </c>
      <c r="J285">
        <v>1.5772000000000001E-2</v>
      </c>
      <c r="K285">
        <v>0.42016999999999999</v>
      </c>
      <c r="L285">
        <v>1.3235650000000001</v>
      </c>
      <c r="M285">
        <v>0.808423</v>
      </c>
      <c r="N285">
        <v>-6.2654000000000001E-2</v>
      </c>
      <c r="O285">
        <v>0.66349400000000003</v>
      </c>
      <c r="P285">
        <v>-0.53414200000000001</v>
      </c>
      <c r="Q285">
        <v>0.18731400000000001</v>
      </c>
      <c r="R285">
        <v>-1.347863</v>
      </c>
      <c r="S285">
        <v>-0.61326499999999995</v>
      </c>
      <c r="T285">
        <v>-1.011663</v>
      </c>
      <c r="U285">
        <v>-0.76614700000000002</v>
      </c>
      <c r="V285">
        <v>0.26427499999999998</v>
      </c>
      <c r="W285">
        <v>0.53225500000000003</v>
      </c>
      <c r="X285">
        <v>-0.79856499999999997</v>
      </c>
      <c r="Y285">
        <v>0.65037800000000001</v>
      </c>
      <c r="Z285">
        <v>0.18731100000000001</v>
      </c>
      <c r="AA285">
        <v>-0.35317500000000002</v>
      </c>
      <c r="AB285">
        <v>-1.1730959999999999</v>
      </c>
      <c r="AC285">
        <v>-0.33041599999999999</v>
      </c>
      <c r="AD285">
        <v>-2.1694680000000002</v>
      </c>
      <c r="AE285">
        <v>-0.12994900000000001</v>
      </c>
      <c r="AF285">
        <v>-1.0417559999999999</v>
      </c>
      <c r="AG285">
        <v>0.34506799999999999</v>
      </c>
      <c r="AH285">
        <v>-0.32153700000000002</v>
      </c>
      <c r="AI285">
        <v>-0.35416599999999998</v>
      </c>
      <c r="AJ285">
        <v>0.34612999999999999</v>
      </c>
      <c r="AK285">
        <v>-1.309982</v>
      </c>
      <c r="AL285">
        <v>0.52454699999999999</v>
      </c>
      <c r="AM285">
        <v>0.75908900000000001</v>
      </c>
      <c r="AN285">
        <v>0.31432399999999999</v>
      </c>
      <c r="AO285">
        <v>1.190153</v>
      </c>
      <c r="AP285">
        <v>-0.66587700000000005</v>
      </c>
      <c r="AQ285">
        <v>0.47339500000000001</v>
      </c>
      <c r="AR285">
        <v>0.28246399999999999</v>
      </c>
      <c r="AS285">
        <v>0.45113900000000001</v>
      </c>
      <c r="AT285">
        <v>0.23683699999999999</v>
      </c>
      <c r="AU285">
        <v>-2.64222</v>
      </c>
      <c r="AV285">
        <v>-1.598168</v>
      </c>
      <c r="AW285">
        <v>-0.21392</v>
      </c>
      <c r="AX285">
        <v>-0.644737</v>
      </c>
      <c r="AY285">
        <v>0.79726799999999998</v>
      </c>
      <c r="AZ285">
        <v>-1.970299</v>
      </c>
      <c r="BA285">
        <v>-1.9278649999999999</v>
      </c>
      <c r="BB285">
        <v>0.171179</v>
      </c>
      <c r="BC285">
        <v>-1.575844</v>
      </c>
      <c r="BD285">
        <v>0.75552299999999994</v>
      </c>
      <c r="BE285">
        <v>0</v>
      </c>
      <c r="BF285">
        <v>0</v>
      </c>
    </row>
    <row r="286" spans="1:58" x14ac:dyDescent="0.2">
      <c r="A286" t="s">
        <v>73</v>
      </c>
    </row>
    <row r="287" spans="1:58" x14ac:dyDescent="0.2">
      <c r="A287">
        <v>0.13297400000000001</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-2.1909000000000001E-2</v>
      </c>
      <c r="C291">
        <v>2.4708999999999998E-2</v>
      </c>
      <c r="D291">
        <v>-8.8099999999999995E-4</v>
      </c>
      <c r="E291">
        <v>5.1179000000000002E-2</v>
      </c>
      <c r="F291">
        <v>-4.9374000000000001E-2</v>
      </c>
      <c r="G291">
        <v>6.0024000000000001E-2</v>
      </c>
      <c r="H291">
        <v>-6.5089999999999995E-2</v>
      </c>
      <c r="I291">
        <v>3.6072E-2</v>
      </c>
      <c r="J291">
        <v>3.6164000000000002E-2</v>
      </c>
      <c r="K291">
        <v>-1.4153000000000001E-2</v>
      </c>
      <c r="L291">
        <v>-5.1307999999999999E-2</v>
      </c>
      <c r="M291">
        <v>-8.4376000000000007E-2</v>
      </c>
      <c r="N291">
        <v>7.6387999999999998E-2</v>
      </c>
      <c r="O291">
        <v>6.2094999999999997E-2</v>
      </c>
      <c r="P291">
        <v>0.16791200000000001</v>
      </c>
      <c r="Q291">
        <v>-2.8424999999999999E-2</v>
      </c>
      <c r="R291">
        <v>0.111342</v>
      </c>
      <c r="S291">
        <v>2.6238999999999998E-2</v>
      </c>
      <c r="T291">
        <v>-0.12981400000000001</v>
      </c>
      <c r="U291">
        <v>-8.0537999999999998E-2</v>
      </c>
      <c r="V291">
        <v>-2.9975999999999999E-2</v>
      </c>
      <c r="W291">
        <v>8.4931999999999994E-2</v>
      </c>
      <c r="X291">
        <v>0.22756000000000001</v>
      </c>
      <c r="Y291">
        <v>0.14398</v>
      </c>
      <c r="Z291">
        <v>1.1524E-2</v>
      </c>
      <c r="AA291">
        <v>6.5740000000000007E-2</v>
      </c>
      <c r="AB291">
        <v>0.124266</v>
      </c>
      <c r="AC291">
        <v>-9.7590000000000003E-3</v>
      </c>
      <c r="AD291">
        <v>5.1672000000000003E-2</v>
      </c>
      <c r="AE291">
        <v>-3.8872999999999998E-2</v>
      </c>
      <c r="AF291">
        <v>7.8173000000000006E-2</v>
      </c>
      <c r="AG291">
        <v>6.0559000000000002E-2</v>
      </c>
      <c r="AH291">
        <v>9.9747000000000002E-2</v>
      </c>
      <c r="AI291">
        <v>6.4299999999999996E-2</v>
      </c>
      <c r="AJ291">
        <v>-0.117747</v>
      </c>
      <c r="AK291">
        <v>-1.6437E-2</v>
      </c>
      <c r="AL291">
        <v>-2.2043E-2</v>
      </c>
      <c r="AM291">
        <v>-1.9803999999999999E-2</v>
      </c>
      <c r="AN291">
        <v>0.118468</v>
      </c>
      <c r="AO291">
        <v>-0.14924399999999999</v>
      </c>
      <c r="AP291">
        <v>-0.237647</v>
      </c>
      <c r="AQ291">
        <v>-0.119728</v>
      </c>
      <c r="AR291">
        <v>9.7472000000000003E-2</v>
      </c>
      <c r="AS291">
        <v>0.27322200000000002</v>
      </c>
      <c r="AT291">
        <v>0.177541</v>
      </c>
      <c r="AU291">
        <v>-4.1931999999999997E-2</v>
      </c>
      <c r="AV291">
        <v>6.9829000000000002E-2</v>
      </c>
      <c r="AW291">
        <v>0.14228399999999999</v>
      </c>
      <c r="AX291">
        <v>0.32811099999999999</v>
      </c>
      <c r="AY291">
        <v>0.14125299999999999</v>
      </c>
      <c r="AZ291">
        <v>-2.8295000000000001E-2</v>
      </c>
      <c r="BA291">
        <v>0.15253900000000001</v>
      </c>
      <c r="BB291">
        <v>0.110012</v>
      </c>
      <c r="BC291">
        <v>2.6172000000000001E-2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0.31048799999999999</v>
      </c>
      <c r="C295">
        <v>0.42599900000000002</v>
      </c>
      <c r="D295">
        <v>0.54791500000000004</v>
      </c>
      <c r="E295">
        <v>0.67193400000000003</v>
      </c>
      <c r="F295">
        <v>0.79464900000000005</v>
      </c>
      <c r="G295">
        <v>0.91350600000000004</v>
      </c>
      <c r="H295">
        <v>1.0267010000000001</v>
      </c>
      <c r="I295">
        <v>1.133054</v>
      </c>
      <c r="J295">
        <v>1.231884</v>
      </c>
      <c r="K295">
        <v>1.3228930000000001</v>
      </c>
      <c r="L295">
        <v>1.406072</v>
      </c>
      <c r="M295">
        <v>1.481617</v>
      </c>
      <c r="N295">
        <v>1.5498670000000001</v>
      </c>
    </row>
    <row r="296" spans="1:57" x14ac:dyDescent="0.2">
      <c r="A296" t="s">
        <v>78</v>
      </c>
    </row>
    <row r="297" spans="1:57" x14ac:dyDescent="0.2">
      <c r="A297">
        <v>0.87459200000000004</v>
      </c>
    </row>
    <row r="298" spans="1:57" x14ac:dyDescent="0.2">
      <c r="A298" t="s">
        <v>79</v>
      </c>
    </row>
    <row r="299" spans="1:57" x14ac:dyDescent="0.2">
      <c r="A299">
        <v>26.490787000000001</v>
      </c>
    </row>
    <row r="300" spans="1:57" x14ac:dyDescent="0.2">
      <c r="A300" t="s">
        <v>80</v>
      </c>
    </row>
    <row r="301" spans="1:57" x14ac:dyDescent="0.2">
      <c r="A301">
        <v>45.273549000000003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85B5-2D4E-2543-90FF-0E7BA6235B91}">
  <dimension ref="A1:BH441"/>
  <sheetViews>
    <sheetView workbookViewId="0">
      <selection activeCell="B8" sqref="B8"/>
    </sheetView>
  </sheetViews>
  <sheetFormatPr baseColWidth="10" defaultRowHeight="16" x14ac:dyDescent="0.2"/>
  <sheetData>
    <row r="1" spans="1:60" x14ac:dyDescent="0.2">
      <c r="A1" t="s">
        <v>0</v>
      </c>
    </row>
    <row r="2" spans="1:60" x14ac:dyDescent="0.2">
      <c r="A2">
        <v>1964</v>
      </c>
    </row>
    <row r="3" spans="1:60" x14ac:dyDescent="0.2">
      <c r="A3" t="s">
        <v>1</v>
      </c>
    </row>
    <row r="4" spans="1:60" x14ac:dyDescent="0.2">
      <c r="A4">
        <v>1982</v>
      </c>
    </row>
    <row r="5" spans="1:60" x14ac:dyDescent="0.2">
      <c r="A5" t="s">
        <v>2</v>
      </c>
    </row>
    <row r="6" spans="1:60" x14ac:dyDescent="0.2">
      <c r="A6">
        <v>1994</v>
      </c>
    </row>
    <row r="7" spans="1:60" x14ac:dyDescent="0.2">
      <c r="A7" t="s">
        <v>3</v>
      </c>
    </row>
    <row r="8" spans="1:60" x14ac:dyDescent="0.2">
      <c r="A8">
        <v>2023</v>
      </c>
    </row>
    <row r="9" spans="1:60" x14ac:dyDescent="0.2">
      <c r="A9" t="s">
        <v>4</v>
      </c>
    </row>
    <row r="10" spans="1:60" x14ac:dyDescent="0.2">
      <c r="A10">
        <v>1</v>
      </c>
    </row>
    <row r="11" spans="1:60" x14ac:dyDescent="0.2">
      <c r="A11" t="s">
        <v>5</v>
      </c>
    </row>
    <row r="12" spans="1:60" x14ac:dyDescent="0.2">
      <c r="A12">
        <v>15</v>
      </c>
    </row>
    <row r="13" spans="1:60" x14ac:dyDescent="0.2">
      <c r="A13" t="s">
        <v>6</v>
      </c>
    </row>
    <row r="14" spans="1:60" x14ac:dyDescent="0.2">
      <c r="A14">
        <v>0</v>
      </c>
      <c r="B14">
        <v>8.0000000000000002E-3</v>
      </c>
      <c r="C14">
        <v>0.28899999999999998</v>
      </c>
      <c r="D14">
        <v>0.64100000000000001</v>
      </c>
      <c r="E14">
        <v>0.84199999999999997</v>
      </c>
      <c r="F14">
        <v>0.90100000000000002</v>
      </c>
      <c r="G14">
        <v>0.94699999999999995</v>
      </c>
      <c r="H14">
        <v>0.96299999999999997</v>
      </c>
      <c r="I14">
        <v>0.97</v>
      </c>
      <c r="J14">
        <v>1</v>
      </c>
      <c r="K14">
        <v>1</v>
      </c>
      <c r="L14">
        <v>1</v>
      </c>
      <c r="M14">
        <v>1</v>
      </c>
      <c r="N14">
        <v>1</v>
      </c>
      <c r="O14">
        <v>1</v>
      </c>
    </row>
    <row r="15" spans="1:60" x14ac:dyDescent="0.2">
      <c r="A15" t="s">
        <v>7</v>
      </c>
    </row>
    <row r="16" spans="1:60" x14ac:dyDescent="0.2">
      <c r="A16">
        <v>8</v>
      </c>
      <c r="B16">
        <v>7</v>
      </c>
      <c r="C16">
        <v>2</v>
      </c>
      <c r="D16">
        <v>9</v>
      </c>
      <c r="E16">
        <v>7</v>
      </c>
      <c r="F16">
        <v>7</v>
      </c>
      <c r="G16">
        <v>7</v>
      </c>
      <c r="H16">
        <v>7</v>
      </c>
      <c r="I16">
        <v>8</v>
      </c>
      <c r="J16">
        <v>6</v>
      </c>
      <c r="K16">
        <v>5</v>
      </c>
      <c r="L16">
        <v>7</v>
      </c>
      <c r="M16">
        <v>8</v>
      </c>
      <c r="N16">
        <v>8</v>
      </c>
      <c r="O16">
        <v>7</v>
      </c>
      <c r="P16">
        <v>5</v>
      </c>
      <c r="Q16">
        <v>4</v>
      </c>
      <c r="R16">
        <v>6</v>
      </c>
      <c r="S16">
        <v>7</v>
      </c>
      <c r="T16">
        <v>8</v>
      </c>
      <c r="U16">
        <v>3</v>
      </c>
      <c r="V16">
        <v>7</v>
      </c>
      <c r="W16">
        <v>7</v>
      </c>
      <c r="X16">
        <v>7</v>
      </c>
      <c r="Y16">
        <v>7</v>
      </c>
      <c r="Z16">
        <v>8</v>
      </c>
      <c r="AA16">
        <v>4</v>
      </c>
      <c r="AB16">
        <v>6</v>
      </c>
      <c r="AC16">
        <v>2</v>
      </c>
      <c r="AD16">
        <v>1</v>
      </c>
      <c r="AE16">
        <v>6</v>
      </c>
      <c r="AF16">
        <v>6</v>
      </c>
      <c r="AG16">
        <v>4</v>
      </c>
      <c r="AH16">
        <v>4</v>
      </c>
      <c r="AI16">
        <v>10</v>
      </c>
      <c r="AJ16">
        <v>4</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row>
    <row r="17" spans="1:60" x14ac:dyDescent="0.2">
      <c r="A17">
        <v>5</v>
      </c>
      <c r="B17">
        <v>6</v>
      </c>
      <c r="C17">
        <v>6</v>
      </c>
      <c r="D17">
        <v>8</v>
      </c>
      <c r="E17">
        <v>5</v>
      </c>
      <c r="F17">
        <v>8</v>
      </c>
      <c r="G17">
        <v>5</v>
      </c>
      <c r="H17">
        <v>4</v>
      </c>
      <c r="I17">
        <v>8</v>
      </c>
      <c r="J17">
        <v>4</v>
      </c>
      <c r="K17">
        <v>5</v>
      </c>
      <c r="L17">
        <v>5</v>
      </c>
      <c r="M17">
        <v>6</v>
      </c>
      <c r="N17">
        <v>5</v>
      </c>
      <c r="O17">
        <v>8</v>
      </c>
      <c r="P17">
        <v>11</v>
      </c>
      <c r="Q17">
        <v>6</v>
      </c>
      <c r="R17">
        <v>7</v>
      </c>
      <c r="S17">
        <v>9</v>
      </c>
      <c r="T17">
        <v>10</v>
      </c>
      <c r="U17">
        <v>4</v>
      </c>
      <c r="V17">
        <v>4</v>
      </c>
      <c r="W17">
        <v>6</v>
      </c>
      <c r="X17">
        <v>5</v>
      </c>
      <c r="Y17">
        <v>7</v>
      </c>
      <c r="Z17">
        <v>9</v>
      </c>
      <c r="AA17">
        <v>5</v>
      </c>
      <c r="AB17">
        <v>7</v>
      </c>
      <c r="AC17">
        <v>3</v>
      </c>
      <c r="AD17">
        <v>5</v>
      </c>
      <c r="AE17">
        <v>3</v>
      </c>
      <c r="AF17">
        <v>5</v>
      </c>
      <c r="AG17">
        <v>4</v>
      </c>
      <c r="AH17">
        <v>6</v>
      </c>
      <c r="AI17">
        <v>11</v>
      </c>
      <c r="AJ17">
        <v>4</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row>
    <row r="18" spans="1:60" x14ac:dyDescent="0.2">
      <c r="A18" t="s">
        <v>8</v>
      </c>
    </row>
    <row r="19" spans="1:60" x14ac:dyDescent="0.2">
      <c r="A19">
        <v>6.6E-3</v>
      </c>
      <c r="B19">
        <v>0.17</v>
      </c>
      <c r="C19">
        <v>0.30299999999999999</v>
      </c>
      <c r="D19">
        <v>0.44700000000000001</v>
      </c>
      <c r="E19">
        <v>0.58899999999999997</v>
      </c>
      <c r="F19">
        <v>0.72199999999999998</v>
      </c>
      <c r="G19">
        <v>0.84</v>
      </c>
      <c r="H19">
        <v>0.94199999999999995</v>
      </c>
      <c r="I19">
        <v>1.0289999999999999</v>
      </c>
      <c r="J19">
        <v>1.1020000000000001</v>
      </c>
      <c r="K19">
        <v>1.163</v>
      </c>
      <c r="L19">
        <v>1.212</v>
      </c>
      <c r="M19">
        <v>1.2529999999999999</v>
      </c>
      <c r="N19">
        <v>1.286</v>
      </c>
      <c r="O19">
        <v>1.3120000000000001</v>
      </c>
    </row>
    <row r="20" spans="1:60" x14ac:dyDescent="0.2">
      <c r="A20">
        <v>6.6E-3</v>
      </c>
      <c r="B20">
        <v>0.17</v>
      </c>
      <c r="C20">
        <v>0.30299999999999999</v>
      </c>
      <c r="D20">
        <v>0.44700000000000001</v>
      </c>
      <c r="E20">
        <v>0.58899999999999997</v>
      </c>
      <c r="F20">
        <v>0.72199999999999998</v>
      </c>
      <c r="G20">
        <v>0.84</v>
      </c>
      <c r="H20">
        <v>0.94199999999999995</v>
      </c>
      <c r="I20">
        <v>1.0289999999999999</v>
      </c>
      <c r="J20">
        <v>1.1020000000000001</v>
      </c>
      <c r="K20">
        <v>1.163</v>
      </c>
      <c r="L20">
        <v>1.212</v>
      </c>
      <c r="M20">
        <v>1.2529999999999999</v>
      </c>
      <c r="N20">
        <v>1.286</v>
      </c>
      <c r="O20">
        <v>1.3120000000000001</v>
      </c>
    </row>
    <row r="21" spans="1:60" x14ac:dyDescent="0.2">
      <c r="A21">
        <v>6.6E-3</v>
      </c>
      <c r="B21">
        <v>0.17</v>
      </c>
      <c r="C21">
        <v>0.30299999999999999</v>
      </c>
      <c r="D21">
        <v>0.44700000000000001</v>
      </c>
      <c r="E21">
        <v>0.58899999999999997</v>
      </c>
      <c r="F21">
        <v>0.72199999999999998</v>
      </c>
      <c r="G21">
        <v>0.84</v>
      </c>
      <c r="H21">
        <v>0.94199999999999995</v>
      </c>
      <c r="I21">
        <v>1.0289999999999999</v>
      </c>
      <c r="J21">
        <v>1.1020000000000001</v>
      </c>
      <c r="K21">
        <v>1.163</v>
      </c>
      <c r="L21">
        <v>1.212</v>
      </c>
      <c r="M21">
        <v>1.2529999999999999</v>
      </c>
      <c r="N21">
        <v>1.286</v>
      </c>
      <c r="O21">
        <v>1.3120000000000001</v>
      </c>
    </row>
    <row r="22" spans="1:60" x14ac:dyDescent="0.2">
      <c r="A22">
        <v>6.6E-3</v>
      </c>
      <c r="B22">
        <v>0.17</v>
      </c>
      <c r="C22">
        <v>0.30299999999999999</v>
      </c>
      <c r="D22">
        <v>0.44700000000000001</v>
      </c>
      <c r="E22">
        <v>0.58899999999999997</v>
      </c>
      <c r="F22">
        <v>0.72199999999999998</v>
      </c>
      <c r="G22">
        <v>0.84</v>
      </c>
      <c r="H22">
        <v>0.94199999999999995</v>
      </c>
      <c r="I22">
        <v>1.0289999999999999</v>
      </c>
      <c r="J22">
        <v>1.1020000000000001</v>
      </c>
      <c r="K22">
        <v>1.163</v>
      </c>
      <c r="L22">
        <v>1.212</v>
      </c>
      <c r="M22">
        <v>1.2529999999999999</v>
      </c>
      <c r="N22">
        <v>1.286</v>
      </c>
      <c r="O22">
        <v>1.3120000000000001</v>
      </c>
    </row>
    <row r="23" spans="1:60" x14ac:dyDescent="0.2">
      <c r="A23">
        <v>6.6E-3</v>
      </c>
      <c r="B23">
        <v>0.17</v>
      </c>
      <c r="C23">
        <v>0.30299999999999999</v>
      </c>
      <c r="D23">
        <v>0.44700000000000001</v>
      </c>
      <c r="E23">
        <v>0.58899999999999997</v>
      </c>
      <c r="F23">
        <v>0.72199999999999998</v>
      </c>
      <c r="G23">
        <v>0.84</v>
      </c>
      <c r="H23">
        <v>0.94199999999999995</v>
      </c>
      <c r="I23">
        <v>1.0289999999999999</v>
      </c>
      <c r="J23">
        <v>1.1020000000000001</v>
      </c>
      <c r="K23">
        <v>1.163</v>
      </c>
      <c r="L23">
        <v>1.212</v>
      </c>
      <c r="M23">
        <v>1.2529999999999999</v>
      </c>
      <c r="N23">
        <v>1.286</v>
      </c>
      <c r="O23">
        <v>1.3120000000000001</v>
      </c>
    </row>
    <row r="24" spans="1:60" x14ac:dyDescent="0.2">
      <c r="A24">
        <v>6.6E-3</v>
      </c>
      <c r="B24">
        <v>0.17</v>
      </c>
      <c r="C24">
        <v>0.30299999999999999</v>
      </c>
      <c r="D24">
        <v>0.44700000000000001</v>
      </c>
      <c r="E24">
        <v>0.58899999999999997</v>
      </c>
      <c r="F24">
        <v>0.72199999999999998</v>
      </c>
      <c r="G24">
        <v>0.84</v>
      </c>
      <c r="H24">
        <v>0.94199999999999995</v>
      </c>
      <c r="I24">
        <v>1.0289999999999999</v>
      </c>
      <c r="J24">
        <v>1.1020000000000001</v>
      </c>
      <c r="K24">
        <v>1.163</v>
      </c>
      <c r="L24">
        <v>1.212</v>
      </c>
      <c r="M24">
        <v>1.2529999999999999</v>
      </c>
      <c r="N24">
        <v>1.286</v>
      </c>
      <c r="O24">
        <v>1.3120000000000001</v>
      </c>
    </row>
    <row r="25" spans="1:60" x14ac:dyDescent="0.2">
      <c r="A25">
        <v>6.6E-3</v>
      </c>
      <c r="B25">
        <v>0.17</v>
      </c>
      <c r="C25">
        <v>0.30299999999999999</v>
      </c>
      <c r="D25">
        <v>0.44700000000000001</v>
      </c>
      <c r="E25">
        <v>0.58899999999999997</v>
      </c>
      <c r="F25">
        <v>0.72199999999999998</v>
      </c>
      <c r="G25">
        <v>0.84</v>
      </c>
      <c r="H25">
        <v>0.94199999999999995</v>
      </c>
      <c r="I25">
        <v>1.0289999999999999</v>
      </c>
      <c r="J25">
        <v>1.1020000000000001</v>
      </c>
      <c r="K25">
        <v>1.163</v>
      </c>
      <c r="L25">
        <v>1.212</v>
      </c>
      <c r="M25">
        <v>1.2529999999999999</v>
      </c>
      <c r="N25">
        <v>1.286</v>
      </c>
      <c r="O25">
        <v>1.3120000000000001</v>
      </c>
    </row>
    <row r="26" spans="1:60" x14ac:dyDescent="0.2">
      <c r="A26">
        <v>6.6E-3</v>
      </c>
      <c r="B26">
        <v>0.17</v>
      </c>
      <c r="C26">
        <v>0.30299999999999999</v>
      </c>
      <c r="D26">
        <v>0.44700000000000001</v>
      </c>
      <c r="E26">
        <v>0.58899999999999997</v>
      </c>
      <c r="F26">
        <v>0.72199999999999998</v>
      </c>
      <c r="G26">
        <v>0.84</v>
      </c>
      <c r="H26">
        <v>0.94199999999999995</v>
      </c>
      <c r="I26">
        <v>1.0289999999999999</v>
      </c>
      <c r="J26">
        <v>1.1020000000000001</v>
      </c>
      <c r="K26">
        <v>1.163</v>
      </c>
      <c r="L26">
        <v>1.212</v>
      </c>
      <c r="M26">
        <v>1.2529999999999999</v>
      </c>
      <c r="N26">
        <v>1.286</v>
      </c>
      <c r="O26">
        <v>1.3120000000000001</v>
      </c>
    </row>
    <row r="27" spans="1:60" x14ac:dyDescent="0.2">
      <c r="A27">
        <v>6.6E-3</v>
      </c>
      <c r="B27">
        <v>0.17</v>
      </c>
      <c r="C27">
        <v>0.30299999999999999</v>
      </c>
      <c r="D27">
        <v>0.44700000000000001</v>
      </c>
      <c r="E27">
        <v>0.58899999999999997</v>
      </c>
      <c r="F27">
        <v>0.72199999999999998</v>
      </c>
      <c r="G27">
        <v>0.84</v>
      </c>
      <c r="H27">
        <v>0.94199999999999995</v>
      </c>
      <c r="I27">
        <v>1.0289999999999999</v>
      </c>
      <c r="J27">
        <v>1.1020000000000001</v>
      </c>
      <c r="K27">
        <v>1.163</v>
      </c>
      <c r="L27">
        <v>1.212</v>
      </c>
      <c r="M27">
        <v>1.2529999999999999</v>
      </c>
      <c r="N27">
        <v>1.286</v>
      </c>
      <c r="O27">
        <v>1.3120000000000001</v>
      </c>
    </row>
    <row r="28" spans="1:60" x14ac:dyDescent="0.2">
      <c r="A28">
        <v>6.6E-3</v>
      </c>
      <c r="B28">
        <v>0.17</v>
      </c>
      <c r="C28">
        <v>0.30299999999999999</v>
      </c>
      <c r="D28">
        <v>0.44700000000000001</v>
      </c>
      <c r="E28">
        <v>0.58899999999999997</v>
      </c>
      <c r="F28">
        <v>0.72199999999999998</v>
      </c>
      <c r="G28">
        <v>0.84</v>
      </c>
      <c r="H28">
        <v>0.94199999999999995</v>
      </c>
      <c r="I28">
        <v>1.0289999999999999</v>
      </c>
      <c r="J28">
        <v>1.1020000000000001</v>
      </c>
      <c r="K28">
        <v>1.163</v>
      </c>
      <c r="L28">
        <v>1.212</v>
      </c>
      <c r="M28">
        <v>1.2529999999999999</v>
      </c>
      <c r="N28">
        <v>1.286</v>
      </c>
      <c r="O28">
        <v>1.3120000000000001</v>
      </c>
    </row>
    <row r="29" spans="1:60" x14ac:dyDescent="0.2">
      <c r="A29">
        <v>6.6E-3</v>
      </c>
      <c r="B29">
        <v>0.17</v>
      </c>
      <c r="C29">
        <v>0.30299999999999999</v>
      </c>
      <c r="D29">
        <v>0.44700000000000001</v>
      </c>
      <c r="E29">
        <v>0.58899999999999997</v>
      </c>
      <c r="F29">
        <v>0.72199999999999998</v>
      </c>
      <c r="G29">
        <v>0.84</v>
      </c>
      <c r="H29">
        <v>0.94199999999999995</v>
      </c>
      <c r="I29">
        <v>1.0289999999999999</v>
      </c>
      <c r="J29">
        <v>1.1020000000000001</v>
      </c>
      <c r="K29">
        <v>1.163</v>
      </c>
      <c r="L29">
        <v>1.212</v>
      </c>
      <c r="M29">
        <v>1.2529999999999999</v>
      </c>
      <c r="N29">
        <v>1.286</v>
      </c>
      <c r="O29">
        <v>1.3120000000000001</v>
      </c>
    </row>
    <row r="30" spans="1:60" x14ac:dyDescent="0.2">
      <c r="A30">
        <v>6.6E-3</v>
      </c>
      <c r="B30">
        <v>0.17</v>
      </c>
      <c r="C30">
        <v>0.30299999999999999</v>
      </c>
      <c r="D30">
        <v>0.44700000000000001</v>
      </c>
      <c r="E30">
        <v>0.58899999999999997</v>
      </c>
      <c r="F30">
        <v>0.72199999999999998</v>
      </c>
      <c r="G30">
        <v>0.84</v>
      </c>
      <c r="H30">
        <v>0.94199999999999995</v>
      </c>
      <c r="I30">
        <v>1.0289999999999999</v>
      </c>
      <c r="J30">
        <v>1.1020000000000001</v>
      </c>
      <c r="K30">
        <v>1.163</v>
      </c>
      <c r="L30">
        <v>1.212</v>
      </c>
      <c r="M30">
        <v>1.2529999999999999</v>
      </c>
      <c r="N30">
        <v>1.286</v>
      </c>
      <c r="O30">
        <v>1.3120000000000001</v>
      </c>
    </row>
    <row r="31" spans="1:60" x14ac:dyDescent="0.2">
      <c r="A31">
        <v>6.6E-3</v>
      </c>
      <c r="B31">
        <v>0.17</v>
      </c>
      <c r="C31">
        <v>0.30299999999999999</v>
      </c>
      <c r="D31">
        <v>0.44700000000000001</v>
      </c>
      <c r="E31">
        <v>0.58899999999999997</v>
      </c>
      <c r="F31">
        <v>0.72199999999999998</v>
      </c>
      <c r="G31">
        <v>0.84</v>
      </c>
      <c r="H31">
        <v>0.94199999999999995</v>
      </c>
      <c r="I31">
        <v>1.0289999999999999</v>
      </c>
      <c r="J31">
        <v>1.1020000000000001</v>
      </c>
      <c r="K31">
        <v>1.163</v>
      </c>
      <c r="L31">
        <v>1.212</v>
      </c>
      <c r="M31">
        <v>1.2529999999999999</v>
      </c>
      <c r="N31">
        <v>1.286</v>
      </c>
      <c r="O31">
        <v>1.3120000000000001</v>
      </c>
    </row>
    <row r="32" spans="1:60" x14ac:dyDescent="0.2">
      <c r="A32">
        <v>6.6E-3</v>
      </c>
      <c r="B32">
        <v>0.17</v>
      </c>
      <c r="C32">
        <v>0.30299999999999999</v>
      </c>
      <c r="D32">
        <v>0.44700000000000001</v>
      </c>
      <c r="E32">
        <v>0.58899999999999997</v>
      </c>
      <c r="F32">
        <v>0.72199999999999998</v>
      </c>
      <c r="G32">
        <v>0.84</v>
      </c>
      <c r="H32">
        <v>0.94199999999999995</v>
      </c>
      <c r="I32">
        <v>1.0289999999999999</v>
      </c>
      <c r="J32">
        <v>1.1020000000000001</v>
      </c>
      <c r="K32">
        <v>1.163</v>
      </c>
      <c r="L32">
        <v>1.212</v>
      </c>
      <c r="M32">
        <v>1.2529999999999999</v>
      </c>
      <c r="N32">
        <v>1.286</v>
      </c>
      <c r="O32">
        <v>1.3120000000000001</v>
      </c>
    </row>
    <row r="33" spans="1:15" x14ac:dyDescent="0.2">
      <c r="A33">
        <v>6.6E-3</v>
      </c>
      <c r="B33">
        <v>0.17</v>
      </c>
      <c r="C33">
        <v>0.30299999999999999</v>
      </c>
      <c r="D33">
        <v>0.44700000000000001</v>
      </c>
      <c r="E33">
        <v>0.58899999999999997</v>
      </c>
      <c r="F33">
        <v>0.72199999999999998</v>
      </c>
      <c r="G33">
        <v>0.84</v>
      </c>
      <c r="H33">
        <v>0.94199999999999995</v>
      </c>
      <c r="I33">
        <v>1.0289999999999999</v>
      </c>
      <c r="J33">
        <v>1.1020000000000001</v>
      </c>
      <c r="K33">
        <v>1.163</v>
      </c>
      <c r="L33">
        <v>1.212</v>
      </c>
      <c r="M33">
        <v>1.2529999999999999</v>
      </c>
      <c r="N33">
        <v>1.286</v>
      </c>
      <c r="O33">
        <v>1.3120000000000001</v>
      </c>
    </row>
    <row r="34" spans="1:15" x14ac:dyDescent="0.2">
      <c r="A34">
        <v>6.6E-3</v>
      </c>
      <c r="B34">
        <v>0.17</v>
      </c>
      <c r="C34">
        <v>0.30299999999999999</v>
      </c>
      <c r="D34">
        <v>0.44700000000000001</v>
      </c>
      <c r="E34">
        <v>0.58899999999999997</v>
      </c>
      <c r="F34">
        <v>0.72199999999999998</v>
      </c>
      <c r="G34">
        <v>0.84</v>
      </c>
      <c r="H34">
        <v>0.94199999999999995</v>
      </c>
      <c r="I34">
        <v>1.0289999999999999</v>
      </c>
      <c r="J34">
        <v>1.1020000000000001</v>
      </c>
      <c r="K34">
        <v>1.163</v>
      </c>
      <c r="L34">
        <v>1.212</v>
      </c>
      <c r="M34">
        <v>1.2529999999999999</v>
      </c>
      <c r="N34">
        <v>1.286</v>
      </c>
      <c r="O34">
        <v>1.3120000000000001</v>
      </c>
    </row>
    <row r="35" spans="1:15" x14ac:dyDescent="0.2">
      <c r="A35">
        <v>6.6E-3</v>
      </c>
      <c r="B35">
        <v>0.17</v>
      </c>
      <c r="C35">
        <v>0.30299999999999999</v>
      </c>
      <c r="D35">
        <v>0.44700000000000001</v>
      </c>
      <c r="E35">
        <v>0.58899999999999997</v>
      </c>
      <c r="F35">
        <v>0.72199999999999998</v>
      </c>
      <c r="G35">
        <v>0.84</v>
      </c>
      <c r="H35">
        <v>0.94199999999999995</v>
      </c>
      <c r="I35">
        <v>1.0289999999999999</v>
      </c>
      <c r="J35">
        <v>1.1020000000000001</v>
      </c>
      <c r="K35">
        <v>1.163</v>
      </c>
      <c r="L35">
        <v>1.212</v>
      </c>
      <c r="M35">
        <v>1.2529999999999999</v>
      </c>
      <c r="N35">
        <v>1.286</v>
      </c>
      <c r="O35">
        <v>1.3120000000000001</v>
      </c>
    </row>
    <row r="36" spans="1:15" x14ac:dyDescent="0.2">
      <c r="A36">
        <v>6.6E-3</v>
      </c>
      <c r="B36">
        <v>0.17</v>
      </c>
      <c r="C36">
        <v>0.30299999999999999</v>
      </c>
      <c r="D36">
        <v>0.44700000000000001</v>
      </c>
      <c r="E36">
        <v>0.58899999999999997</v>
      </c>
      <c r="F36">
        <v>0.72199999999999998</v>
      </c>
      <c r="G36">
        <v>0.84</v>
      </c>
      <c r="H36">
        <v>0.94199999999999995</v>
      </c>
      <c r="I36">
        <v>1.0289999999999999</v>
      </c>
      <c r="J36">
        <v>1.1020000000000001</v>
      </c>
      <c r="K36">
        <v>1.163</v>
      </c>
      <c r="L36">
        <v>1.212</v>
      </c>
      <c r="M36">
        <v>1.2529999999999999</v>
      </c>
      <c r="N36">
        <v>1.286</v>
      </c>
      <c r="O36">
        <v>1.3120000000000001</v>
      </c>
    </row>
    <row r="37" spans="1:15" x14ac:dyDescent="0.2">
      <c r="A37">
        <v>6.6E-3</v>
      </c>
      <c r="B37">
        <v>0.17</v>
      </c>
      <c r="C37">
        <v>0.30299999999999999</v>
      </c>
      <c r="D37">
        <v>0.44700000000000001</v>
      </c>
      <c r="E37">
        <v>0.58899999999999997</v>
      </c>
      <c r="F37">
        <v>0.72199999999999998</v>
      </c>
      <c r="G37">
        <v>0.84</v>
      </c>
      <c r="H37">
        <v>0.94199999999999995</v>
      </c>
      <c r="I37">
        <v>1.0289999999999999</v>
      </c>
      <c r="J37">
        <v>1.1020000000000001</v>
      </c>
      <c r="K37">
        <v>1.163</v>
      </c>
      <c r="L37">
        <v>1.212</v>
      </c>
      <c r="M37">
        <v>1.2529999999999999</v>
      </c>
      <c r="N37">
        <v>1.286</v>
      </c>
      <c r="O37">
        <v>1.3120000000000001</v>
      </c>
    </row>
    <row r="38" spans="1:15" x14ac:dyDescent="0.2">
      <c r="A38">
        <v>6.6E-3</v>
      </c>
      <c r="B38">
        <v>0.17</v>
      </c>
      <c r="C38">
        <v>0.30299999999999999</v>
      </c>
      <c r="D38">
        <v>0.44700000000000001</v>
      </c>
      <c r="E38">
        <v>0.58899999999999997</v>
      </c>
      <c r="F38">
        <v>0.72199999999999998</v>
      </c>
      <c r="G38">
        <v>0.84</v>
      </c>
      <c r="H38">
        <v>0.94199999999999995</v>
      </c>
      <c r="I38">
        <v>1.0289999999999999</v>
      </c>
      <c r="J38">
        <v>1.1020000000000001</v>
      </c>
      <c r="K38">
        <v>1.163</v>
      </c>
      <c r="L38">
        <v>1.212</v>
      </c>
      <c r="M38">
        <v>1.2529999999999999</v>
      </c>
      <c r="N38">
        <v>1.286</v>
      </c>
      <c r="O38">
        <v>1.3120000000000001</v>
      </c>
    </row>
    <row r="39" spans="1:15" x14ac:dyDescent="0.2">
      <c r="A39">
        <v>6.6E-3</v>
      </c>
      <c r="B39">
        <v>0.17</v>
      </c>
      <c r="C39">
        <v>0.30299999999999999</v>
      </c>
      <c r="D39">
        <v>0.44700000000000001</v>
      </c>
      <c r="E39">
        <v>0.58899999999999997</v>
      </c>
      <c r="F39">
        <v>0.72199999999999998</v>
      </c>
      <c r="G39">
        <v>0.84</v>
      </c>
      <c r="H39">
        <v>0.94199999999999995</v>
      </c>
      <c r="I39">
        <v>1.0289999999999999</v>
      </c>
      <c r="J39">
        <v>1.1020000000000001</v>
      </c>
      <c r="K39">
        <v>1.163</v>
      </c>
      <c r="L39">
        <v>1.212</v>
      </c>
      <c r="M39">
        <v>1.2529999999999999</v>
      </c>
      <c r="N39">
        <v>1.286</v>
      </c>
      <c r="O39">
        <v>1.3120000000000001</v>
      </c>
    </row>
    <row r="40" spans="1:15" x14ac:dyDescent="0.2">
      <c r="A40">
        <v>6.6E-3</v>
      </c>
      <c r="B40">
        <v>0.17</v>
      </c>
      <c r="C40">
        <v>0.30299999999999999</v>
      </c>
      <c r="D40">
        <v>0.44700000000000001</v>
      </c>
      <c r="E40">
        <v>0.58899999999999997</v>
      </c>
      <c r="F40">
        <v>0.72199999999999998</v>
      </c>
      <c r="G40">
        <v>0.84</v>
      </c>
      <c r="H40">
        <v>0.94199999999999995</v>
      </c>
      <c r="I40">
        <v>1.0289999999999999</v>
      </c>
      <c r="J40">
        <v>1.1020000000000001</v>
      </c>
      <c r="K40">
        <v>1.163</v>
      </c>
      <c r="L40">
        <v>1.212</v>
      </c>
      <c r="M40">
        <v>1.2529999999999999</v>
      </c>
      <c r="N40">
        <v>1.286</v>
      </c>
      <c r="O40">
        <v>1.3120000000000001</v>
      </c>
    </row>
    <row r="41" spans="1:15" x14ac:dyDescent="0.2">
      <c r="A41">
        <v>6.6E-3</v>
      </c>
      <c r="B41">
        <v>0.17</v>
      </c>
      <c r="C41">
        <v>0.30299999999999999</v>
      </c>
      <c r="D41">
        <v>0.44700000000000001</v>
      </c>
      <c r="E41">
        <v>0.58899999999999997</v>
      </c>
      <c r="F41">
        <v>0.72199999999999998</v>
      </c>
      <c r="G41">
        <v>0.84</v>
      </c>
      <c r="H41">
        <v>0.94199999999999995</v>
      </c>
      <c r="I41">
        <v>1.0289999999999999</v>
      </c>
      <c r="J41">
        <v>1.1020000000000001</v>
      </c>
      <c r="K41">
        <v>1.163</v>
      </c>
      <c r="L41">
        <v>1.212</v>
      </c>
      <c r="M41">
        <v>1.2529999999999999</v>
      </c>
      <c r="N41">
        <v>1.286</v>
      </c>
      <c r="O41">
        <v>1.3120000000000001</v>
      </c>
    </row>
    <row r="42" spans="1:15" x14ac:dyDescent="0.2">
      <c r="A42">
        <v>6.6E-3</v>
      </c>
      <c r="B42">
        <v>0.17</v>
      </c>
      <c r="C42">
        <v>0.30299999999999999</v>
      </c>
      <c r="D42">
        <v>0.44700000000000001</v>
      </c>
      <c r="E42">
        <v>0.58899999999999997</v>
      </c>
      <c r="F42">
        <v>0.72199999999999998</v>
      </c>
      <c r="G42">
        <v>0.84</v>
      </c>
      <c r="H42">
        <v>0.94199999999999995</v>
      </c>
      <c r="I42">
        <v>1.0289999999999999</v>
      </c>
      <c r="J42">
        <v>1.1020000000000001</v>
      </c>
      <c r="K42">
        <v>1.163</v>
      </c>
      <c r="L42">
        <v>1.212</v>
      </c>
      <c r="M42">
        <v>1.2529999999999999</v>
      </c>
      <c r="N42">
        <v>1.286</v>
      </c>
      <c r="O42">
        <v>1.3120000000000001</v>
      </c>
    </row>
    <row r="43" spans="1:15" x14ac:dyDescent="0.2">
      <c r="A43">
        <v>6.6E-3</v>
      </c>
      <c r="B43">
        <v>0.17</v>
      </c>
      <c r="C43">
        <v>0.30299999999999999</v>
      </c>
      <c r="D43">
        <v>0.44700000000000001</v>
      </c>
      <c r="E43">
        <v>0.58899999999999997</v>
      </c>
      <c r="F43">
        <v>0.72199999999999998</v>
      </c>
      <c r="G43">
        <v>0.84</v>
      </c>
      <c r="H43">
        <v>0.94199999999999995</v>
      </c>
      <c r="I43">
        <v>1.0289999999999999</v>
      </c>
      <c r="J43">
        <v>1.1020000000000001</v>
      </c>
      <c r="K43">
        <v>1.163</v>
      </c>
      <c r="L43">
        <v>1.212</v>
      </c>
      <c r="M43">
        <v>1.2529999999999999</v>
      </c>
      <c r="N43">
        <v>1.286</v>
      </c>
      <c r="O43">
        <v>1.3120000000000001</v>
      </c>
    </row>
    <row r="44" spans="1:15" x14ac:dyDescent="0.2">
      <c r="A44">
        <v>6.6E-3</v>
      </c>
      <c r="B44">
        <v>0.17</v>
      </c>
      <c r="C44">
        <v>0.30299999999999999</v>
      </c>
      <c r="D44">
        <v>0.44700000000000001</v>
      </c>
      <c r="E44">
        <v>0.58899999999999997</v>
      </c>
      <c r="F44">
        <v>0.72199999999999998</v>
      </c>
      <c r="G44">
        <v>0.84</v>
      </c>
      <c r="H44">
        <v>0.94199999999999995</v>
      </c>
      <c r="I44">
        <v>1.0289999999999999</v>
      </c>
      <c r="J44">
        <v>1.1020000000000001</v>
      </c>
      <c r="K44">
        <v>1.163</v>
      </c>
      <c r="L44">
        <v>1.212</v>
      </c>
      <c r="M44">
        <v>1.2529999999999999</v>
      </c>
      <c r="N44">
        <v>1.286</v>
      </c>
      <c r="O44">
        <v>1.3120000000000001</v>
      </c>
    </row>
    <row r="45" spans="1:15" x14ac:dyDescent="0.2">
      <c r="A45">
        <v>6.6E-3</v>
      </c>
      <c r="B45">
        <v>0.17</v>
      </c>
      <c r="C45">
        <v>0.30299999999999999</v>
      </c>
      <c r="D45">
        <v>0.44700000000000001</v>
      </c>
      <c r="E45">
        <v>0.58899999999999997</v>
      </c>
      <c r="F45">
        <v>0.72199999999999998</v>
      </c>
      <c r="G45">
        <v>0.84</v>
      </c>
      <c r="H45">
        <v>0.94199999999999995</v>
      </c>
      <c r="I45">
        <v>1.0289999999999999</v>
      </c>
      <c r="J45">
        <v>1.1020000000000001</v>
      </c>
      <c r="K45">
        <v>1.163</v>
      </c>
      <c r="L45">
        <v>1.212</v>
      </c>
      <c r="M45">
        <v>1.2529999999999999</v>
      </c>
      <c r="N45">
        <v>1.286</v>
      </c>
      <c r="O45">
        <v>1.3120000000000001</v>
      </c>
    </row>
    <row r="46" spans="1:15" x14ac:dyDescent="0.2">
      <c r="A46">
        <v>6.6E-3</v>
      </c>
      <c r="B46">
        <v>0.149613</v>
      </c>
      <c r="C46">
        <v>0.28829315</v>
      </c>
      <c r="D46">
        <v>0.48516767500000002</v>
      </c>
      <c r="E46">
        <v>0.60584149600000003</v>
      </c>
      <c r="F46">
        <v>0.729371624</v>
      </c>
      <c r="G46">
        <v>0.84409696499999998</v>
      </c>
      <c r="H46">
        <v>0.88269347099999995</v>
      </c>
      <c r="I46">
        <v>1.0163191540000001</v>
      </c>
      <c r="J46">
        <v>1.1243584170000001</v>
      </c>
      <c r="K46">
        <v>1.1410804450000001</v>
      </c>
      <c r="L46">
        <v>1.2315332560000001</v>
      </c>
      <c r="M46">
        <v>1.2218712199999999</v>
      </c>
      <c r="N46">
        <v>1.2947968000000001</v>
      </c>
      <c r="O46">
        <v>1.2516128019999999</v>
      </c>
    </row>
    <row r="47" spans="1:15" x14ac:dyDescent="0.2">
      <c r="A47">
        <v>6.6E-3</v>
      </c>
      <c r="B47">
        <v>0.179094</v>
      </c>
      <c r="C47">
        <v>0.39680313</v>
      </c>
      <c r="D47">
        <v>0.46469743200000002</v>
      </c>
      <c r="E47">
        <v>0.65119010099999997</v>
      </c>
      <c r="F47">
        <v>0.71367562500000004</v>
      </c>
      <c r="G47">
        <v>0.81854259799999995</v>
      </c>
      <c r="H47">
        <v>0.98578653500000002</v>
      </c>
      <c r="I47">
        <v>1.0304195469999999</v>
      </c>
      <c r="J47">
        <v>1.199785801</v>
      </c>
      <c r="K47">
        <v>1.236505467</v>
      </c>
      <c r="L47">
        <v>1.2692402199999999</v>
      </c>
      <c r="M47">
        <v>1.193139554</v>
      </c>
      <c r="N47">
        <v>1.3574297799999999</v>
      </c>
      <c r="O47">
        <v>1.4313864999999999</v>
      </c>
    </row>
    <row r="48" spans="1:15" x14ac:dyDescent="0.2">
      <c r="A48">
        <v>6.6E-3</v>
      </c>
      <c r="B48">
        <v>0.33130999999999999</v>
      </c>
      <c r="C48">
        <v>0.49472775000000002</v>
      </c>
      <c r="D48">
        <v>0.61207145399999996</v>
      </c>
      <c r="E48">
        <v>0.65181736899999998</v>
      </c>
      <c r="F48">
        <v>0.77485801799999998</v>
      </c>
      <c r="G48">
        <v>0.93447572700000003</v>
      </c>
      <c r="H48">
        <v>1.062411234</v>
      </c>
      <c r="I48">
        <v>1.19773405</v>
      </c>
      <c r="J48">
        <v>1.24041873</v>
      </c>
      <c r="K48">
        <v>1.4233353900000001</v>
      </c>
      <c r="L48">
        <v>1.53983216</v>
      </c>
      <c r="M48">
        <v>1.57572931</v>
      </c>
      <c r="N48">
        <v>1.60870209</v>
      </c>
      <c r="O48">
        <v>1.50768835</v>
      </c>
    </row>
    <row r="49" spans="1:15" x14ac:dyDescent="0.2">
      <c r="A49">
        <v>6.6E-3</v>
      </c>
      <c r="B49">
        <v>0.23309099999999999</v>
      </c>
      <c r="C49">
        <v>0.400050503</v>
      </c>
      <c r="D49">
        <v>0.65162642199999998</v>
      </c>
      <c r="E49">
        <v>0.73239009600000005</v>
      </c>
      <c r="F49">
        <v>0.74580283599999997</v>
      </c>
      <c r="G49">
        <v>0.72697250000000002</v>
      </c>
      <c r="H49">
        <v>1.07004583</v>
      </c>
      <c r="I49">
        <v>1.3798941499999999</v>
      </c>
      <c r="J49">
        <v>1.3248626699999999</v>
      </c>
      <c r="K49">
        <v>1.3350201159999999</v>
      </c>
      <c r="L49">
        <v>1.4090071500000001</v>
      </c>
      <c r="M49">
        <v>1.397040133</v>
      </c>
      <c r="N49">
        <v>1.2778383900000001</v>
      </c>
      <c r="O49">
        <v>1.3697934899999999</v>
      </c>
    </row>
    <row r="50" spans="1:15" x14ac:dyDescent="0.2">
      <c r="A50">
        <v>6.6E-3</v>
      </c>
      <c r="B50">
        <v>0.15348000000000001</v>
      </c>
      <c r="C50">
        <v>0.38561153399999998</v>
      </c>
      <c r="D50">
        <v>0.50526448899999998</v>
      </c>
      <c r="E50">
        <v>0.72852211200000005</v>
      </c>
      <c r="F50">
        <v>0.84324485699999996</v>
      </c>
      <c r="G50">
        <v>0.84729560900000001</v>
      </c>
      <c r="H50">
        <v>0.96959189300000004</v>
      </c>
      <c r="I50">
        <v>1.231843043</v>
      </c>
      <c r="J50">
        <v>1.2963015950000001</v>
      </c>
      <c r="K50">
        <v>1.4006776999999999</v>
      </c>
      <c r="L50">
        <v>1.4019511099999999</v>
      </c>
      <c r="M50">
        <v>1.3922330999999999</v>
      </c>
      <c r="N50">
        <v>1.094947991</v>
      </c>
      <c r="O50">
        <v>1.3055071600000001</v>
      </c>
    </row>
    <row r="51" spans="1:15" x14ac:dyDescent="0.2">
      <c r="A51">
        <v>6.6E-3</v>
      </c>
      <c r="B51">
        <v>0.29288900000000001</v>
      </c>
      <c r="C51">
        <v>0.335606389</v>
      </c>
      <c r="D51">
        <v>0.44507442699999999</v>
      </c>
      <c r="E51">
        <v>0.684364427</v>
      </c>
      <c r="F51">
        <v>0.79676502800000004</v>
      </c>
      <c r="G51">
        <v>0.94837943999999996</v>
      </c>
      <c r="H51">
        <v>0.95551914199999999</v>
      </c>
      <c r="I51">
        <v>1.02546574</v>
      </c>
      <c r="J51">
        <v>1.0996979069999999</v>
      </c>
      <c r="K51">
        <v>1.418002059</v>
      </c>
      <c r="L51">
        <v>1.48923278</v>
      </c>
      <c r="M51">
        <v>1.52059129</v>
      </c>
      <c r="N51">
        <v>1.70190128</v>
      </c>
      <c r="O51">
        <v>1.60196253</v>
      </c>
    </row>
    <row r="52" spans="1:15" x14ac:dyDescent="0.2">
      <c r="A52">
        <v>6.6E-3</v>
      </c>
      <c r="B52">
        <v>0.18718399999999999</v>
      </c>
      <c r="C52">
        <v>0.32671750999999999</v>
      </c>
      <c r="D52">
        <v>0.47686995100000001</v>
      </c>
      <c r="E52">
        <v>0.55904552100000005</v>
      </c>
      <c r="F52">
        <v>0.74756441299999998</v>
      </c>
      <c r="G52">
        <v>0.88880778500000002</v>
      </c>
      <c r="H52">
        <v>1.074088782</v>
      </c>
      <c r="I52">
        <v>1.09517763</v>
      </c>
      <c r="J52">
        <v>1.2356582039999999</v>
      </c>
      <c r="K52">
        <v>1.286725055</v>
      </c>
      <c r="L52">
        <v>1.3997346399999999</v>
      </c>
      <c r="M52">
        <v>1.56127113</v>
      </c>
      <c r="N52">
        <v>1.36341636</v>
      </c>
      <c r="O52">
        <v>1.3377541470000001</v>
      </c>
    </row>
    <row r="53" spans="1:15" x14ac:dyDescent="0.2">
      <c r="A53">
        <v>6.6E-3</v>
      </c>
      <c r="B53">
        <v>0.19053600000000001</v>
      </c>
      <c r="C53">
        <v>0.369383672</v>
      </c>
      <c r="D53">
        <v>0.58930249599999995</v>
      </c>
      <c r="E53">
        <v>0.61837613899999999</v>
      </c>
      <c r="F53">
        <v>0.62162803099999997</v>
      </c>
      <c r="G53">
        <v>0.77956834100000005</v>
      </c>
      <c r="H53">
        <v>1.040015819</v>
      </c>
      <c r="I53">
        <v>1.1692864000000001</v>
      </c>
      <c r="J53">
        <v>1.27585814</v>
      </c>
      <c r="K53">
        <v>1.3161312439999999</v>
      </c>
      <c r="L53">
        <v>1.4277181000000001</v>
      </c>
      <c r="M53">
        <v>1.4483634700000001</v>
      </c>
      <c r="N53">
        <v>1.4369743399999999</v>
      </c>
      <c r="O53">
        <v>1.5283707769999999</v>
      </c>
    </row>
    <row r="54" spans="1:15" x14ac:dyDescent="0.2">
      <c r="A54">
        <v>6.6E-3</v>
      </c>
      <c r="B54">
        <v>0.187805</v>
      </c>
      <c r="C54">
        <v>0.40445582000000002</v>
      </c>
      <c r="D54">
        <v>0.50701592600000001</v>
      </c>
      <c r="E54">
        <v>0.64339166299999995</v>
      </c>
      <c r="F54">
        <v>0.70229428299999996</v>
      </c>
      <c r="G54">
        <v>0.72863191599999999</v>
      </c>
      <c r="H54">
        <v>0.89366223199999995</v>
      </c>
      <c r="I54">
        <v>1.0377291630000001</v>
      </c>
      <c r="J54">
        <v>1.2527238300000001</v>
      </c>
      <c r="K54">
        <v>1.223967714</v>
      </c>
      <c r="L54">
        <v>1.42241993</v>
      </c>
      <c r="M54">
        <v>0.99486979600000003</v>
      </c>
      <c r="N54">
        <v>0.61644297000000003</v>
      </c>
      <c r="O54">
        <v>1.23864456</v>
      </c>
    </row>
    <row r="55" spans="1:15" x14ac:dyDescent="0.2">
      <c r="A55">
        <v>6.6E-3</v>
      </c>
      <c r="B55">
        <v>0.21770800000000001</v>
      </c>
      <c r="C55">
        <v>0.35296691499999999</v>
      </c>
      <c r="D55">
        <v>0.52565662700000004</v>
      </c>
      <c r="E55">
        <v>0.62991624999999996</v>
      </c>
      <c r="F55">
        <v>0.73173843199999999</v>
      </c>
      <c r="G55">
        <v>0.77970764199999998</v>
      </c>
      <c r="H55">
        <v>0.80663755599999998</v>
      </c>
      <c r="I55">
        <v>0.96790506899999995</v>
      </c>
      <c r="J55">
        <v>1.0148428819999999</v>
      </c>
      <c r="K55">
        <v>1.25287595</v>
      </c>
      <c r="L55">
        <v>1.286417827</v>
      </c>
      <c r="M55">
        <v>1.1081370800000001</v>
      </c>
      <c r="N55">
        <v>1.0838821000000001</v>
      </c>
      <c r="O55">
        <v>1.35876186</v>
      </c>
    </row>
    <row r="56" spans="1:15" x14ac:dyDescent="0.2">
      <c r="A56">
        <v>6.4999999999999997E-3</v>
      </c>
      <c r="B56">
        <v>0.22672500000000001</v>
      </c>
      <c r="C56">
        <v>0.32898713000000002</v>
      </c>
      <c r="D56">
        <v>0.50477653899999997</v>
      </c>
      <c r="E56">
        <v>0.66791167900000004</v>
      </c>
      <c r="F56">
        <v>0.78550354499999997</v>
      </c>
      <c r="G56">
        <v>0.96381427799999997</v>
      </c>
      <c r="H56">
        <v>0.98564040900000005</v>
      </c>
      <c r="I56">
        <v>1.061105349</v>
      </c>
      <c r="J56">
        <v>1.1328634900000001</v>
      </c>
      <c r="K56">
        <v>1.31951532</v>
      </c>
      <c r="L56">
        <v>1.4111078699999999</v>
      </c>
      <c r="M56">
        <v>1.5682545000000001</v>
      </c>
      <c r="N56">
        <v>1.4723921900000001</v>
      </c>
      <c r="O56">
        <v>1.4949214799999999</v>
      </c>
    </row>
    <row r="57" spans="1:15" x14ac:dyDescent="0.2">
      <c r="A57">
        <v>6.7000000000000002E-3</v>
      </c>
      <c r="B57">
        <v>0.231265</v>
      </c>
      <c r="C57">
        <v>0.38494263299999998</v>
      </c>
      <c r="D57">
        <v>0.50982239100000004</v>
      </c>
      <c r="E57">
        <v>0.66734292299999998</v>
      </c>
      <c r="F57">
        <v>0.79884399800000006</v>
      </c>
      <c r="G57">
        <v>0.91085177500000003</v>
      </c>
      <c r="H57">
        <v>1.0257405319999999</v>
      </c>
      <c r="I57">
        <v>1.11296386</v>
      </c>
      <c r="J57">
        <v>1.10152103</v>
      </c>
      <c r="K57">
        <v>1.2835165900000001</v>
      </c>
      <c r="L57">
        <v>1.44217266</v>
      </c>
      <c r="M57">
        <v>1.57874939</v>
      </c>
      <c r="N57">
        <v>1.2897122089999999</v>
      </c>
      <c r="O57">
        <v>1.56780282</v>
      </c>
    </row>
    <row r="58" spans="1:15" x14ac:dyDescent="0.2">
      <c r="A58">
        <v>6.4999999999999997E-3</v>
      </c>
      <c r="B58">
        <v>0.27606999999999998</v>
      </c>
      <c r="C58">
        <v>0.48924121300000001</v>
      </c>
      <c r="D58">
        <v>0.548784202</v>
      </c>
      <c r="E58">
        <v>0.65156124400000004</v>
      </c>
      <c r="F58">
        <v>0.76883900900000002</v>
      </c>
      <c r="G58">
        <v>0.86300357699999997</v>
      </c>
      <c r="H58">
        <v>0.95278432000000002</v>
      </c>
      <c r="I58">
        <v>1.0856497089999999</v>
      </c>
      <c r="J58">
        <v>1.20152919</v>
      </c>
      <c r="K58">
        <v>1.2115767</v>
      </c>
      <c r="L58">
        <v>1.1944533100000001</v>
      </c>
      <c r="M58">
        <v>1.3740637419999999</v>
      </c>
      <c r="N58">
        <v>1.3546630040000001</v>
      </c>
      <c r="O58">
        <v>1.7094415700000001</v>
      </c>
    </row>
    <row r="59" spans="1:15" x14ac:dyDescent="0.2">
      <c r="A59">
        <v>6.7000000000000002E-3</v>
      </c>
      <c r="B59">
        <v>0.13478499999999999</v>
      </c>
      <c r="C59">
        <v>0.408485451</v>
      </c>
      <c r="D59">
        <v>0.58389089800000005</v>
      </c>
      <c r="E59">
        <v>0.64124721299999998</v>
      </c>
      <c r="F59">
        <v>0.759872306</v>
      </c>
      <c r="G59">
        <v>0.88763152499999998</v>
      </c>
      <c r="H59">
        <v>0.92437661100000001</v>
      </c>
      <c r="I59">
        <v>1.035504964</v>
      </c>
      <c r="J59">
        <v>1.176251988</v>
      </c>
      <c r="K59">
        <v>1.126812073</v>
      </c>
      <c r="L59">
        <v>1.1667789529999999</v>
      </c>
      <c r="M59">
        <v>1.3094972570000001</v>
      </c>
      <c r="N59">
        <v>1.2536242049999999</v>
      </c>
      <c r="O59">
        <v>1.184688376</v>
      </c>
    </row>
    <row r="60" spans="1:15" x14ac:dyDescent="0.2">
      <c r="A60">
        <v>6.6E-3</v>
      </c>
      <c r="B60">
        <v>0.28263899999999997</v>
      </c>
      <c r="C60">
        <v>0.35106987299999998</v>
      </c>
      <c r="D60">
        <v>0.50822721199999998</v>
      </c>
      <c r="E60">
        <v>0.64109120500000005</v>
      </c>
      <c r="F60">
        <v>0.74170981300000005</v>
      </c>
      <c r="G60">
        <v>0.88013402100000004</v>
      </c>
      <c r="H60">
        <v>0.95995541600000001</v>
      </c>
      <c r="I60">
        <v>1.0616913210000001</v>
      </c>
      <c r="J60">
        <v>1.074204224</v>
      </c>
      <c r="K60">
        <v>1.2162803040000001</v>
      </c>
      <c r="L60">
        <v>1.2679849000000001</v>
      </c>
      <c r="M60">
        <v>1.2174879199999999</v>
      </c>
      <c r="N60">
        <v>1.0755048039999999</v>
      </c>
      <c r="O60">
        <v>1.3422823960000001</v>
      </c>
    </row>
    <row r="61" spans="1:15" x14ac:dyDescent="0.2">
      <c r="A61">
        <v>6.6E-3</v>
      </c>
      <c r="B61">
        <v>0.174065</v>
      </c>
      <c r="C61">
        <v>0.30552192</v>
      </c>
      <c r="D61">
        <v>0.44837701400000002</v>
      </c>
      <c r="E61">
        <v>0.60639937499999996</v>
      </c>
      <c r="F61">
        <v>0.755330685</v>
      </c>
      <c r="G61">
        <v>0.85766536500000001</v>
      </c>
      <c r="H61">
        <v>0.95863133499999997</v>
      </c>
      <c r="I61">
        <v>1.060309814</v>
      </c>
      <c r="J61">
        <v>1.1166167199999999</v>
      </c>
      <c r="K61">
        <v>1.1901030269999999</v>
      </c>
      <c r="L61">
        <v>1.2182009540000001</v>
      </c>
      <c r="M61">
        <v>1.279676942</v>
      </c>
      <c r="N61">
        <v>1.384136684</v>
      </c>
      <c r="O61">
        <v>1.41707779</v>
      </c>
    </row>
    <row r="62" spans="1:15" x14ac:dyDescent="0.2">
      <c r="A62">
        <v>6.6333329999999999E-3</v>
      </c>
      <c r="B62">
        <v>0.154728</v>
      </c>
      <c r="C62">
        <v>0.34900604699999999</v>
      </c>
      <c r="D62">
        <v>0.50743312200000001</v>
      </c>
      <c r="E62">
        <v>0.64234526400000003</v>
      </c>
      <c r="F62">
        <v>0.78293435600000005</v>
      </c>
      <c r="G62">
        <v>0.96053357299999997</v>
      </c>
      <c r="H62">
        <v>1.100323808</v>
      </c>
      <c r="I62">
        <v>1.1921782999999999</v>
      </c>
      <c r="J62">
        <v>1.26649122</v>
      </c>
      <c r="K62">
        <v>1.32689268</v>
      </c>
      <c r="L62">
        <v>1.4877258090000001</v>
      </c>
      <c r="M62">
        <v>1.4437879039999999</v>
      </c>
      <c r="N62">
        <v>1.72854413</v>
      </c>
      <c r="O62">
        <v>1.5117810300000001</v>
      </c>
    </row>
    <row r="63" spans="1:15" x14ac:dyDescent="0.2">
      <c r="A63">
        <v>6.6111110000000002E-3</v>
      </c>
      <c r="B63">
        <v>0.2076326</v>
      </c>
      <c r="C63">
        <v>0.32822214500000002</v>
      </c>
      <c r="D63">
        <v>0.51871347000000001</v>
      </c>
      <c r="E63">
        <v>0.65268943199999996</v>
      </c>
      <c r="F63">
        <v>0.77393674899999998</v>
      </c>
      <c r="G63">
        <v>0.89990537800000003</v>
      </c>
      <c r="H63">
        <v>1.0542269799999999</v>
      </c>
      <c r="I63">
        <v>1.1165658999999999</v>
      </c>
      <c r="J63">
        <v>1.2888614</v>
      </c>
      <c r="K63">
        <v>1.4524206200000001</v>
      </c>
      <c r="L63">
        <v>1.5277045600000001</v>
      </c>
      <c r="M63">
        <v>1.5604298599999999</v>
      </c>
      <c r="N63">
        <v>1.87355184</v>
      </c>
      <c r="O63">
        <v>1.64468809</v>
      </c>
    </row>
    <row r="64" spans="1:15" x14ac:dyDescent="0.2">
      <c r="A64">
        <v>6.6044440000000001E-3</v>
      </c>
      <c r="B64">
        <v>0.135797</v>
      </c>
      <c r="C64">
        <v>0.33960644099999998</v>
      </c>
      <c r="D64">
        <v>0.52513007599999995</v>
      </c>
      <c r="E64">
        <v>0.70476810999999995</v>
      </c>
      <c r="F64">
        <v>0.87862653999999996</v>
      </c>
      <c r="G64">
        <v>0.99941708900000004</v>
      </c>
      <c r="H64">
        <v>1.1304915200000001</v>
      </c>
      <c r="I64">
        <v>1.39828687</v>
      </c>
      <c r="J64">
        <v>1.4792251999999999</v>
      </c>
      <c r="K64">
        <v>1.5578807400000001</v>
      </c>
      <c r="L64">
        <v>1.5761519799999999</v>
      </c>
      <c r="M64">
        <v>1.8069385200000001</v>
      </c>
      <c r="N64">
        <v>2.0257022899999999</v>
      </c>
      <c r="O64">
        <v>2.22207877</v>
      </c>
    </row>
    <row r="65" spans="1:15" x14ac:dyDescent="0.2">
      <c r="A65">
        <v>4.9767699999999998E-2</v>
      </c>
      <c r="B65">
        <v>0.17485600000000001</v>
      </c>
      <c r="C65">
        <v>0.38077297100000002</v>
      </c>
      <c r="D65">
        <v>0.48998927599999997</v>
      </c>
      <c r="E65">
        <v>0.66753034899999997</v>
      </c>
      <c r="F65">
        <v>0.909046943</v>
      </c>
      <c r="G65">
        <v>1.114264972</v>
      </c>
      <c r="H65">
        <v>1.2768558800000001</v>
      </c>
      <c r="I65">
        <v>1.37360813</v>
      </c>
      <c r="J65">
        <v>1.5857564900000001</v>
      </c>
      <c r="K65">
        <v>1.6790191999999999</v>
      </c>
      <c r="L65">
        <v>1.92345261</v>
      </c>
      <c r="M65">
        <v>1.94790431</v>
      </c>
      <c r="N65">
        <v>2.0770388099999999</v>
      </c>
      <c r="O65">
        <v>2.2711612200000002</v>
      </c>
    </row>
    <row r="66" spans="1:15" x14ac:dyDescent="0.2">
      <c r="A66">
        <v>3.0688206999999999E-2</v>
      </c>
      <c r="B66">
        <v>0.204737208</v>
      </c>
      <c r="C66">
        <v>0.290306334</v>
      </c>
      <c r="D66">
        <v>0.50827671799999996</v>
      </c>
      <c r="E66">
        <v>0.66555235000000001</v>
      </c>
      <c r="F66">
        <v>0.80944137599999999</v>
      </c>
      <c r="G66">
        <v>0.97145934199999995</v>
      </c>
      <c r="H66">
        <v>1.2237681199999999</v>
      </c>
      <c r="I66">
        <v>1.3421732</v>
      </c>
      <c r="J66">
        <v>1.51301507</v>
      </c>
      <c r="K66">
        <v>1.58174035</v>
      </c>
      <c r="L66">
        <v>1.6233379100000001</v>
      </c>
      <c r="M66">
        <v>2.0795694600000001</v>
      </c>
      <c r="N66">
        <v>1.70723085</v>
      </c>
      <c r="O66">
        <v>2.2422366299999998</v>
      </c>
    </row>
    <row r="67" spans="1:15" x14ac:dyDescent="0.2">
      <c r="A67">
        <v>2.9020117000000002E-2</v>
      </c>
      <c r="B67">
        <v>0.14197272499999999</v>
      </c>
      <c r="C67">
        <v>0.27060829199999997</v>
      </c>
      <c r="D67">
        <v>0.4094757</v>
      </c>
      <c r="E67">
        <v>0.64321348700000003</v>
      </c>
      <c r="F67">
        <v>0.82413792299999999</v>
      </c>
      <c r="G67">
        <v>0.97391986900000005</v>
      </c>
      <c r="H67">
        <v>1.1697351229999999</v>
      </c>
      <c r="I67">
        <v>1.3028178500000001</v>
      </c>
      <c r="J67">
        <v>1.50945146</v>
      </c>
      <c r="K67">
        <v>1.5988688200000001</v>
      </c>
      <c r="L67">
        <v>1.63667487</v>
      </c>
      <c r="M67">
        <v>1.68001259</v>
      </c>
      <c r="N67">
        <v>2.0311515600000001</v>
      </c>
      <c r="O67">
        <v>2.0621331700000001</v>
      </c>
    </row>
    <row r="68" spans="1:15" x14ac:dyDescent="0.2">
      <c r="A68">
        <v>9.4955100000000001E-2</v>
      </c>
      <c r="B68">
        <v>0.1439405</v>
      </c>
      <c r="C68">
        <v>0.28956505500000002</v>
      </c>
      <c r="D68">
        <v>0.442138315</v>
      </c>
      <c r="E68">
        <v>0.56446202099999998</v>
      </c>
      <c r="F68">
        <v>0.78057166099999997</v>
      </c>
      <c r="G68">
        <v>1.1301076400000001</v>
      </c>
      <c r="H68">
        <v>1.2814719800000001</v>
      </c>
      <c r="I68">
        <v>1.43958081</v>
      </c>
      <c r="J68">
        <v>1.68472541</v>
      </c>
      <c r="K68">
        <v>1.8273518799999999</v>
      </c>
      <c r="L68">
        <v>1.7857340799999999</v>
      </c>
      <c r="M68">
        <v>1.93390415</v>
      </c>
      <c r="N68">
        <v>2.1590829899999999</v>
      </c>
      <c r="O68">
        <v>2.1821825499999998</v>
      </c>
    </row>
    <row r="69" spans="1:15" x14ac:dyDescent="0.2">
      <c r="A69">
        <v>1.4342608999999999E-2</v>
      </c>
      <c r="B69">
        <v>0.19287000000000001</v>
      </c>
      <c r="C69">
        <v>0.31882131699999999</v>
      </c>
      <c r="D69">
        <v>0.45413167599999998</v>
      </c>
      <c r="E69">
        <v>0.616878649</v>
      </c>
      <c r="F69">
        <v>0.75125587400000005</v>
      </c>
      <c r="G69">
        <v>0.89385630599999999</v>
      </c>
      <c r="H69">
        <v>1.1563452000000001</v>
      </c>
      <c r="I69">
        <v>1.30671643</v>
      </c>
      <c r="J69">
        <v>1.386354753</v>
      </c>
      <c r="K69">
        <v>1.6691979400000001</v>
      </c>
      <c r="L69">
        <v>1.77334777</v>
      </c>
      <c r="M69">
        <v>1.70424223</v>
      </c>
      <c r="N69">
        <v>1.62338903</v>
      </c>
      <c r="O69">
        <v>2.2152338399999998</v>
      </c>
    </row>
    <row r="70" spans="1:15" x14ac:dyDescent="0.2">
      <c r="A70">
        <v>2.5182262E-2</v>
      </c>
      <c r="B70">
        <v>0.18132380300000001</v>
      </c>
      <c r="C70">
        <v>0.40399529099999998</v>
      </c>
      <c r="D70">
        <v>0.46221148099999998</v>
      </c>
      <c r="E70">
        <v>0.57057961999999995</v>
      </c>
      <c r="F70">
        <v>0.690256019</v>
      </c>
      <c r="G70">
        <v>0.78607375499999999</v>
      </c>
      <c r="H70">
        <v>0.88670813100000001</v>
      </c>
      <c r="I70">
        <v>1.1407205549999999</v>
      </c>
      <c r="J70">
        <v>1.1952961479999999</v>
      </c>
      <c r="K70">
        <v>1.3154064700000001</v>
      </c>
      <c r="L70">
        <v>1.67091711</v>
      </c>
      <c r="M70">
        <v>1.3892029100000001</v>
      </c>
      <c r="N70">
        <v>1.5591618199999999</v>
      </c>
      <c r="O70">
        <v>2.60007725</v>
      </c>
    </row>
    <row r="71" spans="1:15" x14ac:dyDescent="0.2">
      <c r="A71">
        <v>2.5182262E-2</v>
      </c>
      <c r="B71">
        <v>0.18132380300000001</v>
      </c>
      <c r="C71">
        <v>0.40855888600000001</v>
      </c>
      <c r="D71">
        <v>0.531116861</v>
      </c>
      <c r="E71">
        <v>0.55702500899999996</v>
      </c>
      <c r="F71">
        <v>0.64597199100000002</v>
      </c>
      <c r="G71">
        <v>0.73182072899999995</v>
      </c>
      <c r="H71">
        <v>0.79973596300000005</v>
      </c>
      <c r="I71">
        <v>0.94050463900000003</v>
      </c>
      <c r="J71">
        <v>1.0434106350000001</v>
      </c>
      <c r="K71">
        <v>1.1779871079999999</v>
      </c>
      <c r="L71">
        <v>0.78776003999999999</v>
      </c>
      <c r="M71">
        <v>0.91117820999999999</v>
      </c>
      <c r="N71">
        <v>1.683923327</v>
      </c>
      <c r="O71">
        <v>1.42947008</v>
      </c>
    </row>
    <row r="72" spans="1:15" x14ac:dyDescent="0.2">
      <c r="A72">
        <v>2.5182262E-2</v>
      </c>
      <c r="B72">
        <v>0.19111972099999999</v>
      </c>
      <c r="C72">
        <v>0.40830735899999998</v>
      </c>
      <c r="D72">
        <v>0.49851599499999999</v>
      </c>
      <c r="E72">
        <v>0.65028662000000004</v>
      </c>
      <c r="F72">
        <v>0.69372113400000002</v>
      </c>
      <c r="G72">
        <v>0.751851661</v>
      </c>
      <c r="H72">
        <v>0.82740700899999997</v>
      </c>
      <c r="I72">
        <v>0.89392201699999996</v>
      </c>
      <c r="J72">
        <v>0.91115468600000005</v>
      </c>
      <c r="K72">
        <v>1.0275039130000001</v>
      </c>
      <c r="L72">
        <v>0.96131835099999996</v>
      </c>
      <c r="M72">
        <v>0.31221233700000001</v>
      </c>
      <c r="N72">
        <v>0.70114785300000004</v>
      </c>
      <c r="O72">
        <v>0.68767493999999996</v>
      </c>
    </row>
    <row r="73" spans="1:15" x14ac:dyDescent="0.2">
      <c r="A73">
        <v>2.5182262E-2</v>
      </c>
      <c r="B73">
        <v>0.18622176200000001</v>
      </c>
      <c r="C73">
        <v>0.37724519299999998</v>
      </c>
      <c r="D73">
        <v>0.46675246799999998</v>
      </c>
      <c r="E73">
        <v>0.57318186599999998</v>
      </c>
      <c r="F73">
        <v>0.73369985000000004</v>
      </c>
      <c r="G73">
        <v>0.80881347100000001</v>
      </c>
      <c r="H73">
        <v>0.85316995100000004</v>
      </c>
      <c r="I73">
        <v>0.90635076800000003</v>
      </c>
      <c r="J73">
        <v>1.0388272270000001</v>
      </c>
      <c r="K73">
        <v>0.93559379600000003</v>
      </c>
      <c r="L73">
        <v>1.1100717659999999</v>
      </c>
      <c r="M73">
        <v>0.56831772999999997</v>
      </c>
      <c r="N73">
        <v>1.454110485</v>
      </c>
      <c r="O73">
        <v>1.1296406000000001</v>
      </c>
    </row>
    <row r="74" spans="1:15" x14ac:dyDescent="0.2">
      <c r="A74">
        <v>2.5182262E-2</v>
      </c>
      <c r="B74">
        <v>0.18622176200000001</v>
      </c>
      <c r="C74">
        <v>0.42191158099999998</v>
      </c>
      <c r="D74">
        <v>0.56524664599999996</v>
      </c>
      <c r="E74">
        <v>0.64322527600000001</v>
      </c>
      <c r="F74">
        <v>0.75939756199999997</v>
      </c>
      <c r="G74">
        <v>0.87848334299999997</v>
      </c>
      <c r="H74">
        <v>0.96227578499999999</v>
      </c>
      <c r="I74">
        <v>1.0067980059999999</v>
      </c>
      <c r="J74">
        <v>1.0646750519999999</v>
      </c>
      <c r="K74">
        <v>1.0349850410000001</v>
      </c>
      <c r="L74">
        <v>1.181891891</v>
      </c>
      <c r="M74">
        <v>0.75417247200000004</v>
      </c>
      <c r="N74">
        <v>1.454110485</v>
      </c>
      <c r="O74">
        <v>1.592853037</v>
      </c>
    </row>
    <row r="75" spans="1:15" x14ac:dyDescent="0.2">
      <c r="A75">
        <v>2.5182262E-2</v>
      </c>
      <c r="B75">
        <v>0.18622176200000001</v>
      </c>
      <c r="C75">
        <v>0.38727899999999998</v>
      </c>
      <c r="D75">
        <v>0.52157900000000001</v>
      </c>
      <c r="E75">
        <v>0.63198299999999996</v>
      </c>
      <c r="F75">
        <v>0.71557199999999999</v>
      </c>
      <c r="G75">
        <v>0.799211</v>
      </c>
      <c r="H75">
        <v>0.95508099999999996</v>
      </c>
      <c r="I75">
        <v>1.005954</v>
      </c>
      <c r="J75">
        <v>1.0402579999999999</v>
      </c>
      <c r="K75">
        <v>1.189235</v>
      </c>
      <c r="L75">
        <v>1.072451</v>
      </c>
      <c r="M75">
        <v>1.208377</v>
      </c>
      <c r="N75">
        <v>0.96073900000000001</v>
      </c>
      <c r="O75">
        <v>1.5604899999999999</v>
      </c>
    </row>
    <row r="76" spans="1:15" x14ac:dyDescent="0.2">
      <c r="A76">
        <v>2.5182262E-2</v>
      </c>
      <c r="B76">
        <v>0.18622176200000001</v>
      </c>
      <c r="C76">
        <v>0.393063</v>
      </c>
      <c r="D76">
        <v>0.479856</v>
      </c>
      <c r="E76">
        <v>0.57371499999999997</v>
      </c>
      <c r="F76">
        <v>0.68978200000000001</v>
      </c>
      <c r="G76">
        <v>0.75687300000000002</v>
      </c>
      <c r="H76">
        <v>0.84131599999999995</v>
      </c>
      <c r="I76">
        <v>1.0106580000000001</v>
      </c>
      <c r="J76">
        <v>1.1298109999999999</v>
      </c>
      <c r="K76">
        <v>1.1597489999999999</v>
      </c>
      <c r="L76">
        <v>1.2693300000000001</v>
      </c>
      <c r="M76">
        <v>1.2144999999999999</v>
      </c>
      <c r="N76">
        <v>1.4047400000000001</v>
      </c>
      <c r="O76">
        <v>1.5604899999999999</v>
      </c>
    </row>
    <row r="77" spans="1:15" x14ac:dyDescent="0.2">
      <c r="A77">
        <v>2.5182262E-2</v>
      </c>
      <c r="B77">
        <v>0.18622176200000001</v>
      </c>
      <c r="C77">
        <v>0.440141</v>
      </c>
      <c r="D77">
        <v>0.50607000000000002</v>
      </c>
      <c r="E77">
        <v>0.57391300000000001</v>
      </c>
      <c r="F77">
        <v>0.72403399999999996</v>
      </c>
      <c r="G77">
        <v>0.83748400000000001</v>
      </c>
      <c r="H77">
        <v>0.88325900000000002</v>
      </c>
      <c r="I77">
        <v>0.98369700000000004</v>
      </c>
      <c r="J77">
        <v>0.97232600000000002</v>
      </c>
      <c r="K77">
        <v>1.271469</v>
      </c>
      <c r="L77">
        <v>1.0442340000000001</v>
      </c>
      <c r="M77">
        <v>1.2345349999999999</v>
      </c>
      <c r="N77">
        <v>0.91030800000000001</v>
      </c>
      <c r="O77">
        <v>1.5604899999999999</v>
      </c>
    </row>
    <row r="78" spans="1:15" x14ac:dyDescent="0.2">
      <c r="A78">
        <v>2.5182262E-2</v>
      </c>
      <c r="B78">
        <v>0.18622176200000001</v>
      </c>
      <c r="C78">
        <v>0.39375700000000002</v>
      </c>
      <c r="D78">
        <v>0.548346</v>
      </c>
      <c r="E78">
        <v>0.62629199999999996</v>
      </c>
      <c r="F78">
        <v>0.73193699999999995</v>
      </c>
      <c r="G78">
        <v>0.84151600000000004</v>
      </c>
      <c r="H78">
        <v>0.91081199999999995</v>
      </c>
      <c r="I78">
        <v>0.99766600000000005</v>
      </c>
      <c r="J78">
        <v>1.1259079999999999</v>
      </c>
      <c r="K78">
        <v>1.1419649999999999</v>
      </c>
      <c r="L78">
        <v>1.1716150000000001</v>
      </c>
      <c r="M78">
        <v>1.2553080000000001</v>
      </c>
      <c r="N78">
        <v>1.3325880000000001</v>
      </c>
      <c r="O78">
        <v>1.4724969999999999</v>
      </c>
    </row>
    <row r="79" spans="1:15" x14ac:dyDescent="0.2">
      <c r="A79" t="s">
        <v>9</v>
      </c>
    </row>
    <row r="80" spans="1:15" x14ac:dyDescent="0.2">
      <c r="A80">
        <v>8.4881665999999995E-2</v>
      </c>
      <c r="B80">
        <v>0.195868126</v>
      </c>
      <c r="C80">
        <v>0.31376278800000001</v>
      </c>
      <c r="D80">
        <v>0.459295544</v>
      </c>
      <c r="E80">
        <v>0.58862360199999997</v>
      </c>
      <c r="F80">
        <v>0.69781833100000001</v>
      </c>
      <c r="G80">
        <v>0.79679873899999998</v>
      </c>
      <c r="H80">
        <v>0.91486126300000004</v>
      </c>
      <c r="I80">
        <v>1.0569570109999999</v>
      </c>
      <c r="J80">
        <v>1.147231476</v>
      </c>
      <c r="K80">
        <v>1.290106451</v>
      </c>
      <c r="L80">
        <v>1.3879178889999999</v>
      </c>
      <c r="M80">
        <v>1.4316667599999999</v>
      </c>
      <c r="N80">
        <v>1.4070027190000001</v>
      </c>
      <c r="O80">
        <v>1.522866931</v>
      </c>
    </row>
    <row r="81" spans="1:15" x14ac:dyDescent="0.2">
      <c r="A81">
        <v>8.4881665999999995E-2</v>
      </c>
      <c r="B81">
        <v>0.195868126</v>
      </c>
      <c r="C81">
        <v>0.31376278800000001</v>
      </c>
      <c r="D81">
        <v>0.459295544</v>
      </c>
      <c r="E81">
        <v>0.58862360199999997</v>
      </c>
      <c r="F81">
        <v>0.69781833100000001</v>
      </c>
      <c r="G81">
        <v>0.79679873899999998</v>
      </c>
      <c r="H81">
        <v>0.91486126300000004</v>
      </c>
      <c r="I81">
        <v>1.0569570109999999</v>
      </c>
      <c r="J81">
        <v>1.147231476</v>
      </c>
      <c r="K81">
        <v>1.290106451</v>
      </c>
      <c r="L81">
        <v>1.3879178889999999</v>
      </c>
      <c r="M81">
        <v>1.4316667599999999</v>
      </c>
      <c r="N81">
        <v>1.4070027190000001</v>
      </c>
      <c r="O81">
        <v>1.522866931</v>
      </c>
    </row>
    <row r="82" spans="1:15" x14ac:dyDescent="0.2">
      <c r="A82">
        <v>8.4881665999999995E-2</v>
      </c>
      <c r="B82">
        <v>0.195868126</v>
      </c>
      <c r="C82">
        <v>0.31376278800000001</v>
      </c>
      <c r="D82">
        <v>0.459295544</v>
      </c>
      <c r="E82">
        <v>0.58862360199999997</v>
      </c>
      <c r="F82">
        <v>0.69781833100000001</v>
      </c>
      <c r="G82">
        <v>0.79679873899999998</v>
      </c>
      <c r="H82">
        <v>0.91486126300000004</v>
      </c>
      <c r="I82">
        <v>1.0569570109999999</v>
      </c>
      <c r="J82">
        <v>1.147231476</v>
      </c>
      <c r="K82">
        <v>1.290106451</v>
      </c>
      <c r="L82">
        <v>1.3879178889999999</v>
      </c>
      <c r="M82">
        <v>1.4316667599999999</v>
      </c>
      <c r="N82">
        <v>1.4070027190000001</v>
      </c>
      <c r="O82">
        <v>1.522866931</v>
      </c>
    </row>
    <row r="83" spans="1:15" x14ac:dyDescent="0.2">
      <c r="A83">
        <v>8.4881665999999995E-2</v>
      </c>
      <c r="B83">
        <v>0.195868126</v>
      </c>
      <c r="C83">
        <v>0.31376278800000001</v>
      </c>
      <c r="D83">
        <v>0.459295544</v>
      </c>
      <c r="E83">
        <v>0.58862360199999997</v>
      </c>
      <c r="F83">
        <v>0.69781833100000001</v>
      </c>
      <c r="G83">
        <v>0.79679873899999998</v>
      </c>
      <c r="H83">
        <v>0.91486126300000004</v>
      </c>
      <c r="I83">
        <v>1.0569570109999999</v>
      </c>
      <c r="J83">
        <v>1.147231476</v>
      </c>
      <c r="K83">
        <v>1.290106451</v>
      </c>
      <c r="L83">
        <v>1.3879178889999999</v>
      </c>
      <c r="M83">
        <v>1.4316667599999999</v>
      </c>
      <c r="N83">
        <v>1.4070027190000001</v>
      </c>
      <c r="O83">
        <v>1.522866931</v>
      </c>
    </row>
    <row r="84" spans="1:15" x14ac:dyDescent="0.2">
      <c r="A84">
        <v>8.4881665999999995E-2</v>
      </c>
      <c r="B84">
        <v>0.195868126</v>
      </c>
      <c r="C84">
        <v>0.31376278800000001</v>
      </c>
      <c r="D84">
        <v>0.459295544</v>
      </c>
      <c r="E84">
        <v>0.58862360199999997</v>
      </c>
      <c r="F84">
        <v>0.69781833100000001</v>
      </c>
      <c r="G84">
        <v>0.79679873899999998</v>
      </c>
      <c r="H84">
        <v>0.91486126300000004</v>
      </c>
      <c r="I84">
        <v>1.0569570109999999</v>
      </c>
      <c r="J84">
        <v>1.147231476</v>
      </c>
      <c r="K84">
        <v>1.290106451</v>
      </c>
      <c r="L84">
        <v>1.3879178889999999</v>
      </c>
      <c r="M84">
        <v>1.4316667599999999</v>
      </c>
      <c r="N84">
        <v>1.4070027190000001</v>
      </c>
      <c r="O84">
        <v>1.522866931</v>
      </c>
    </row>
    <row r="85" spans="1:15" x14ac:dyDescent="0.2">
      <c r="A85">
        <v>8.4881665999999995E-2</v>
      </c>
      <c r="B85">
        <v>0.195868126</v>
      </c>
      <c r="C85">
        <v>0.31376278800000001</v>
      </c>
      <c r="D85">
        <v>0.459295544</v>
      </c>
      <c r="E85">
        <v>0.58862360199999997</v>
      </c>
      <c r="F85">
        <v>0.69781833100000001</v>
      </c>
      <c r="G85">
        <v>0.79679873899999998</v>
      </c>
      <c r="H85">
        <v>0.91486126300000004</v>
      </c>
      <c r="I85">
        <v>1.0569570109999999</v>
      </c>
      <c r="J85">
        <v>1.147231476</v>
      </c>
      <c r="K85">
        <v>1.290106451</v>
      </c>
      <c r="L85">
        <v>1.3879178889999999</v>
      </c>
      <c r="M85">
        <v>1.4316667599999999</v>
      </c>
      <c r="N85">
        <v>1.4070027190000001</v>
      </c>
      <c r="O85">
        <v>1.522866931</v>
      </c>
    </row>
    <row r="86" spans="1:15" x14ac:dyDescent="0.2">
      <c r="A86">
        <v>8.4881665999999995E-2</v>
      </c>
      <c r="B86">
        <v>0.195868126</v>
      </c>
      <c r="C86">
        <v>0.31107200000000002</v>
      </c>
      <c r="D86">
        <v>0.427458</v>
      </c>
      <c r="E86">
        <v>0.55008999999999997</v>
      </c>
      <c r="F86">
        <v>0.67456199999999999</v>
      </c>
      <c r="G86">
        <v>0.79741499999999998</v>
      </c>
      <c r="H86">
        <v>0.91608100000000003</v>
      </c>
      <c r="I86">
        <v>1.028772</v>
      </c>
      <c r="J86">
        <v>1.134344</v>
      </c>
      <c r="K86">
        <v>1.2321569999999999</v>
      </c>
      <c r="L86">
        <v>1.321963</v>
      </c>
      <c r="M86">
        <v>1.403799</v>
      </c>
      <c r="N86">
        <v>1.477905</v>
      </c>
      <c r="O86">
        <v>1.544656</v>
      </c>
    </row>
    <row r="87" spans="1:15" x14ac:dyDescent="0.2">
      <c r="A87">
        <v>8.4881665999999995E-2</v>
      </c>
      <c r="B87">
        <v>0.195868126</v>
      </c>
      <c r="C87">
        <v>0.307228</v>
      </c>
      <c r="D87">
        <v>0.45231300000000002</v>
      </c>
      <c r="E87">
        <v>0.57627899999999999</v>
      </c>
      <c r="F87">
        <v>0.70114399999999999</v>
      </c>
      <c r="G87">
        <v>0.82364999999999999</v>
      </c>
      <c r="H87">
        <v>0.94142199999999998</v>
      </c>
      <c r="I87">
        <v>1.0528379999999999</v>
      </c>
      <c r="J87">
        <v>1.1568890000000001</v>
      </c>
      <c r="K87">
        <v>1.2530460000000001</v>
      </c>
      <c r="L87">
        <v>1.3411420000000001</v>
      </c>
      <c r="M87">
        <v>1.421276</v>
      </c>
      <c r="N87">
        <v>1.49373</v>
      </c>
      <c r="O87">
        <v>1.5589120000000001</v>
      </c>
    </row>
    <row r="88" spans="1:15" x14ac:dyDescent="0.2">
      <c r="A88">
        <v>8.4881665999999995E-2</v>
      </c>
      <c r="B88">
        <v>0.195868126</v>
      </c>
      <c r="C88">
        <v>0.32156800000000002</v>
      </c>
      <c r="D88">
        <v>0.433307</v>
      </c>
      <c r="E88">
        <v>0.58515799999999996</v>
      </c>
      <c r="F88">
        <v>0.711117</v>
      </c>
      <c r="G88">
        <v>0.83422799999999997</v>
      </c>
      <c r="H88">
        <v>0.95219900000000002</v>
      </c>
      <c r="I88">
        <v>1.063499</v>
      </c>
      <c r="J88">
        <v>1.1672020000000001</v>
      </c>
      <c r="K88">
        <v>1.2628490000000001</v>
      </c>
      <c r="L88">
        <v>1.3503309999999999</v>
      </c>
      <c r="M88">
        <v>1.4297930000000001</v>
      </c>
      <c r="N88">
        <v>1.5015529999999999</v>
      </c>
      <c r="O88">
        <v>1.566041</v>
      </c>
    </row>
    <row r="89" spans="1:15" x14ac:dyDescent="0.2">
      <c r="A89">
        <v>8.4881665999999995E-2</v>
      </c>
      <c r="B89">
        <v>0.195868126</v>
      </c>
      <c r="C89">
        <v>0.313585</v>
      </c>
      <c r="D89">
        <v>0.46498899999999999</v>
      </c>
      <c r="E89">
        <v>0.58442499999999997</v>
      </c>
      <c r="F89">
        <v>0.73854399999999998</v>
      </c>
      <c r="G89">
        <v>0.86250700000000002</v>
      </c>
      <c r="H89">
        <v>0.98045899999999997</v>
      </c>
      <c r="I89">
        <v>1.0910679999999999</v>
      </c>
      <c r="J89">
        <v>1.193594</v>
      </c>
      <c r="K89">
        <v>1.2877369999999999</v>
      </c>
      <c r="L89">
        <v>1.373516</v>
      </c>
      <c r="M89">
        <v>1.4511769999999999</v>
      </c>
      <c r="N89">
        <v>1.5211129999999999</v>
      </c>
      <c r="O89">
        <v>1.5838099999999999</v>
      </c>
    </row>
    <row r="90" spans="1:15" x14ac:dyDescent="0.2">
      <c r="A90">
        <v>8.4881665999999995E-2</v>
      </c>
      <c r="B90">
        <v>0.195868126</v>
      </c>
      <c r="C90">
        <v>0.32985199999999998</v>
      </c>
      <c r="D90">
        <v>0.45718900000000001</v>
      </c>
      <c r="E90">
        <v>0.61629999999999996</v>
      </c>
      <c r="F90">
        <v>0.73800699999999997</v>
      </c>
      <c r="G90">
        <v>0.890127</v>
      </c>
      <c r="H90">
        <v>1.0089250000000001</v>
      </c>
      <c r="I90">
        <v>1.119505</v>
      </c>
      <c r="J90">
        <v>1.2213290000000001</v>
      </c>
      <c r="K90">
        <v>1.3142830000000001</v>
      </c>
      <c r="L90">
        <v>1.3985449999999999</v>
      </c>
      <c r="M90">
        <v>1.4744900000000001</v>
      </c>
      <c r="N90">
        <v>1.542613</v>
      </c>
      <c r="O90">
        <v>1.603475</v>
      </c>
    </row>
    <row r="91" spans="1:15" x14ac:dyDescent="0.2">
      <c r="A91">
        <v>8.4881665999999995E-2</v>
      </c>
      <c r="B91">
        <v>0.195868126</v>
      </c>
      <c r="C91">
        <v>0.29899100000000001</v>
      </c>
      <c r="D91">
        <v>0.57931299999999997</v>
      </c>
      <c r="E91">
        <v>0.72003899999999998</v>
      </c>
      <c r="F91">
        <v>0.88309400000000005</v>
      </c>
      <c r="G91">
        <v>1.0013289999999999</v>
      </c>
      <c r="H91">
        <v>1.144476</v>
      </c>
      <c r="I91">
        <v>1.2504690000000001</v>
      </c>
      <c r="J91">
        <v>1.3457870000000001</v>
      </c>
      <c r="K91">
        <v>1.430982</v>
      </c>
      <c r="L91">
        <v>1.5067729999999999</v>
      </c>
      <c r="M91">
        <v>1.573952</v>
      </c>
      <c r="N91">
        <v>1.6333279999999999</v>
      </c>
      <c r="O91">
        <v>1.685689</v>
      </c>
    </row>
    <row r="92" spans="1:15" x14ac:dyDescent="0.2">
      <c r="A92">
        <v>8.4881665999999995E-2</v>
      </c>
      <c r="B92">
        <v>0.195868126</v>
      </c>
      <c r="C92">
        <v>0.33272800000000002</v>
      </c>
      <c r="D92">
        <v>0.44198300000000001</v>
      </c>
      <c r="E92">
        <v>0.72997900000000004</v>
      </c>
      <c r="F92">
        <v>0.87296600000000002</v>
      </c>
      <c r="G92">
        <v>1.0340309999999999</v>
      </c>
      <c r="H92">
        <v>1.1471229999999999</v>
      </c>
      <c r="I92">
        <v>1.2829299999999999</v>
      </c>
      <c r="J92">
        <v>1.380174</v>
      </c>
      <c r="K92">
        <v>1.4659610000000001</v>
      </c>
      <c r="L92">
        <v>1.5413190000000001</v>
      </c>
      <c r="M92">
        <v>1.6073170000000001</v>
      </c>
      <c r="N92">
        <v>1.6649989999999999</v>
      </c>
      <c r="O92">
        <v>1.7153400000000001</v>
      </c>
    </row>
    <row r="93" spans="1:15" x14ac:dyDescent="0.2">
      <c r="A93">
        <v>8.4881665999999995E-2</v>
      </c>
      <c r="B93">
        <v>0.195868126</v>
      </c>
      <c r="C93">
        <v>0.29436899999999999</v>
      </c>
      <c r="D93">
        <v>0.63373000000000002</v>
      </c>
      <c r="E93">
        <v>0.75913900000000001</v>
      </c>
      <c r="F93">
        <v>1.051895</v>
      </c>
      <c r="G93">
        <v>1.1906920000000001</v>
      </c>
      <c r="H93">
        <v>1.3409310000000001</v>
      </c>
      <c r="I93">
        <v>1.438571</v>
      </c>
      <c r="J93">
        <v>1.555963</v>
      </c>
      <c r="K93">
        <v>1.633143</v>
      </c>
      <c r="L93">
        <v>1.698221</v>
      </c>
      <c r="M93">
        <v>1.752966</v>
      </c>
      <c r="N93">
        <v>1.798972</v>
      </c>
      <c r="O93">
        <v>1.837634</v>
      </c>
    </row>
    <row r="94" spans="1:15" x14ac:dyDescent="0.2">
      <c r="A94">
        <v>8.4881665999999995E-2</v>
      </c>
      <c r="B94">
        <v>0.195868126</v>
      </c>
      <c r="C94">
        <v>0.32497500000000001</v>
      </c>
      <c r="D94">
        <v>0.42569899999999999</v>
      </c>
      <c r="E94">
        <v>0.77210800000000002</v>
      </c>
      <c r="F94">
        <v>0.89959299999999998</v>
      </c>
      <c r="G94">
        <v>1.1905209999999999</v>
      </c>
      <c r="H94">
        <v>1.324595</v>
      </c>
      <c r="I94">
        <v>1.468092</v>
      </c>
      <c r="J94">
        <v>1.5576970000000001</v>
      </c>
      <c r="K94">
        <v>1.666336</v>
      </c>
      <c r="L94">
        <v>1.73448</v>
      </c>
      <c r="M94">
        <v>1.790565</v>
      </c>
      <c r="N94">
        <v>1.836587</v>
      </c>
      <c r="O94">
        <v>1.8742939999999999</v>
      </c>
    </row>
    <row r="95" spans="1:15" x14ac:dyDescent="0.2">
      <c r="A95">
        <v>8.4881665999999995E-2</v>
      </c>
      <c r="B95">
        <v>0.195868126</v>
      </c>
      <c r="C95">
        <v>0.32522000000000001</v>
      </c>
      <c r="D95">
        <v>0.48336699999999999</v>
      </c>
      <c r="E95">
        <v>0.59259099999999998</v>
      </c>
      <c r="F95">
        <v>0.94150500000000004</v>
      </c>
      <c r="G95">
        <v>1.066786</v>
      </c>
      <c r="H95">
        <v>1.352017</v>
      </c>
      <c r="I95">
        <v>1.477959</v>
      </c>
      <c r="J95">
        <v>1.6117669999999999</v>
      </c>
      <c r="K95">
        <v>1.690814</v>
      </c>
      <c r="L95">
        <v>1.7885549999999999</v>
      </c>
      <c r="M95">
        <v>1.845853</v>
      </c>
      <c r="N95">
        <v>1.8914169999999999</v>
      </c>
      <c r="O95">
        <v>1.92743</v>
      </c>
    </row>
    <row r="96" spans="1:15" x14ac:dyDescent="0.2">
      <c r="A96">
        <v>8.4881665999999995E-2</v>
      </c>
      <c r="B96">
        <v>0.195868126</v>
      </c>
      <c r="C96">
        <v>0.30943599999999999</v>
      </c>
      <c r="D96">
        <v>0.56751600000000002</v>
      </c>
      <c r="E96">
        <v>0.73866699999999996</v>
      </c>
      <c r="F96">
        <v>0.85172300000000001</v>
      </c>
      <c r="G96">
        <v>1.1972640000000001</v>
      </c>
      <c r="H96">
        <v>1.3138300000000001</v>
      </c>
      <c r="I96">
        <v>1.5866229999999999</v>
      </c>
      <c r="J96">
        <v>1.6977420000000001</v>
      </c>
      <c r="K96">
        <v>1.8153980000000001</v>
      </c>
      <c r="L96">
        <v>1.8777759999999999</v>
      </c>
      <c r="M96">
        <v>1.9589240000000001</v>
      </c>
      <c r="N96">
        <v>2.0001289999999998</v>
      </c>
      <c r="O96">
        <v>2.030383</v>
      </c>
    </row>
    <row r="97" spans="1:15" x14ac:dyDescent="0.2">
      <c r="A97">
        <v>8.4881665999999995E-2</v>
      </c>
      <c r="B97">
        <v>0.195868126</v>
      </c>
      <c r="C97">
        <v>0.29829</v>
      </c>
      <c r="D97">
        <v>0.499527</v>
      </c>
      <c r="E97">
        <v>0.76780899999999996</v>
      </c>
      <c r="F97">
        <v>0.94196500000000005</v>
      </c>
      <c r="G97">
        <v>1.0523750000000001</v>
      </c>
      <c r="H97">
        <v>1.391079</v>
      </c>
      <c r="I97">
        <v>1.497887</v>
      </c>
      <c r="J97">
        <v>1.7590509999999999</v>
      </c>
      <c r="K97">
        <v>1.857499</v>
      </c>
      <c r="L97">
        <v>1.9620770000000001</v>
      </c>
      <c r="M97">
        <v>2.0114369999999999</v>
      </c>
      <c r="N97">
        <v>2.0799590000000001</v>
      </c>
      <c r="O97">
        <v>2.1091530000000001</v>
      </c>
    </row>
    <row r="98" spans="1:15" x14ac:dyDescent="0.2">
      <c r="A98">
        <v>8.4881665999999995E-2</v>
      </c>
      <c r="B98">
        <v>0.195868126</v>
      </c>
      <c r="C98">
        <v>0.28816000000000003</v>
      </c>
      <c r="D98">
        <v>0.42455599999999999</v>
      </c>
      <c r="E98">
        <v>0.63256900000000005</v>
      </c>
      <c r="F98">
        <v>0.90284799999999998</v>
      </c>
      <c r="G98">
        <v>1.0752470000000001</v>
      </c>
      <c r="H98">
        <v>1.1811149999999999</v>
      </c>
      <c r="I98">
        <v>1.5133380000000001</v>
      </c>
      <c r="J98">
        <v>1.6124210000000001</v>
      </c>
      <c r="K98">
        <v>1.8651679999999999</v>
      </c>
      <c r="L98">
        <v>1.9549289999999999</v>
      </c>
      <c r="M98">
        <v>2.0508600000000001</v>
      </c>
      <c r="N98">
        <v>2.0918329999999998</v>
      </c>
      <c r="O98">
        <v>2.152377</v>
      </c>
    </row>
    <row r="99" spans="1:15" x14ac:dyDescent="0.2">
      <c r="A99">
        <v>8.4881665999999995E-2</v>
      </c>
      <c r="B99">
        <v>0.195868126</v>
      </c>
      <c r="C99">
        <v>0.33803499999999997</v>
      </c>
      <c r="D99">
        <v>0.465312</v>
      </c>
      <c r="E99">
        <v>0.61121599999999998</v>
      </c>
      <c r="F99">
        <v>0.82203000000000004</v>
      </c>
      <c r="G99">
        <v>1.089842</v>
      </c>
      <c r="H99">
        <v>1.25587</v>
      </c>
      <c r="I99">
        <v>1.3526450000000001</v>
      </c>
      <c r="J99">
        <v>1.674029</v>
      </c>
      <c r="K99">
        <v>1.761304</v>
      </c>
      <c r="L99">
        <v>2.0018630000000002</v>
      </c>
      <c r="M99">
        <v>2.0794920000000001</v>
      </c>
      <c r="N99">
        <v>2.1636570000000002</v>
      </c>
      <c r="O99">
        <v>2.1934369999999999</v>
      </c>
    </row>
    <row r="100" spans="1:15" x14ac:dyDescent="0.2">
      <c r="A100">
        <v>8.4881665999999995E-2</v>
      </c>
      <c r="B100">
        <v>0.195868126</v>
      </c>
      <c r="C100">
        <v>0.33325199999999999</v>
      </c>
      <c r="D100">
        <v>0.43940000000000001</v>
      </c>
      <c r="E100">
        <v>0.57211699999999999</v>
      </c>
      <c r="F100">
        <v>0.71962400000000004</v>
      </c>
      <c r="G100">
        <v>0.92902700000000005</v>
      </c>
      <c r="H100">
        <v>1.1931940000000001</v>
      </c>
      <c r="I100">
        <v>1.3540179999999999</v>
      </c>
      <c r="J100">
        <v>1.444591</v>
      </c>
      <c r="K100">
        <v>1.7592190000000001</v>
      </c>
      <c r="L100">
        <v>1.8395189999999999</v>
      </c>
      <c r="M100">
        <v>2.073137</v>
      </c>
      <c r="N100">
        <v>2.144034</v>
      </c>
      <c r="O100">
        <v>2.221794</v>
      </c>
    </row>
    <row r="101" spans="1:15" x14ac:dyDescent="0.2">
      <c r="A101">
        <v>8.4881665999999995E-2</v>
      </c>
      <c r="B101">
        <v>0.195868126</v>
      </c>
      <c r="C101">
        <v>0.36990499999999998</v>
      </c>
      <c r="D101">
        <v>0.47498000000000001</v>
      </c>
      <c r="E101">
        <v>0.58873399999999998</v>
      </c>
      <c r="F101">
        <v>0.723692</v>
      </c>
      <c r="G101">
        <v>0.86922699999999997</v>
      </c>
      <c r="H101">
        <v>1.0735319999999999</v>
      </c>
      <c r="I101">
        <v>1.3304240000000001</v>
      </c>
      <c r="J101">
        <v>1.482577</v>
      </c>
      <c r="K101">
        <v>1.5637030000000001</v>
      </c>
      <c r="L101">
        <v>1.868579</v>
      </c>
      <c r="M101">
        <v>1.9391750000000001</v>
      </c>
      <c r="N101">
        <v>2.1633779999999998</v>
      </c>
      <c r="O101">
        <v>2.22532</v>
      </c>
    </row>
    <row r="102" spans="1:15" x14ac:dyDescent="0.2">
      <c r="A102">
        <v>8.4881665999999995E-2</v>
      </c>
      <c r="B102">
        <v>0.195868126</v>
      </c>
      <c r="C102">
        <v>0.30423099999999997</v>
      </c>
      <c r="D102">
        <v>0.439473</v>
      </c>
      <c r="E102">
        <v>0.54828200000000005</v>
      </c>
      <c r="F102">
        <v>0.66313599999999995</v>
      </c>
      <c r="G102">
        <v>0.797126</v>
      </c>
      <c r="H102">
        <v>0.94015800000000005</v>
      </c>
      <c r="I102">
        <v>1.1408929999999999</v>
      </c>
      <c r="J102">
        <v>1.3935280000000001</v>
      </c>
      <c r="K102">
        <v>1.5410440000000001</v>
      </c>
      <c r="L102">
        <v>1.617383</v>
      </c>
      <c r="M102">
        <v>1.9174960000000001</v>
      </c>
      <c r="N102">
        <v>1.9834700000000001</v>
      </c>
      <c r="O102">
        <v>2.2032790000000002</v>
      </c>
    </row>
    <row r="103" spans="1:15" x14ac:dyDescent="0.2">
      <c r="A103">
        <v>8.4881665999999995E-2</v>
      </c>
      <c r="B103">
        <v>0.195868126</v>
      </c>
      <c r="C103">
        <v>0.34939900000000002</v>
      </c>
      <c r="D103">
        <v>0.40203</v>
      </c>
      <c r="E103">
        <v>0.54252100000000003</v>
      </c>
      <c r="F103">
        <v>0.65287700000000004</v>
      </c>
      <c r="G103">
        <v>0.76637</v>
      </c>
      <c r="H103">
        <v>0.89684200000000003</v>
      </c>
      <c r="I103">
        <v>1.034853</v>
      </c>
      <c r="J103">
        <v>1.2296050000000001</v>
      </c>
      <c r="K103">
        <v>1.4757210000000001</v>
      </c>
      <c r="L103">
        <v>1.6165080000000001</v>
      </c>
      <c r="M103">
        <v>1.68615</v>
      </c>
      <c r="N103">
        <v>1.9797670000000001</v>
      </c>
      <c r="O103">
        <v>2.0395620000000001</v>
      </c>
    </row>
    <row r="104" spans="1:15" x14ac:dyDescent="0.2">
      <c r="A104">
        <v>8.4881665999999995E-2</v>
      </c>
      <c r="B104">
        <v>0.195868126</v>
      </c>
      <c r="C104">
        <v>0.32156800000000002</v>
      </c>
      <c r="D104">
        <v>0.43080099999999999</v>
      </c>
      <c r="E104">
        <v>0.48780099999999998</v>
      </c>
      <c r="F104">
        <v>0.62958000000000003</v>
      </c>
      <c r="G104">
        <v>0.73880199999999996</v>
      </c>
      <c r="H104">
        <v>0.84936699999999998</v>
      </c>
      <c r="I104">
        <v>0.97565999999999997</v>
      </c>
      <c r="J104">
        <v>1.108692</v>
      </c>
      <c r="K104">
        <v>1.298017</v>
      </c>
      <c r="L104">
        <v>1.5385329999999999</v>
      </c>
      <c r="M104">
        <v>1.673746</v>
      </c>
      <c r="N104">
        <v>1.737981</v>
      </c>
      <c r="O104">
        <v>2.0264540000000002</v>
      </c>
    </row>
    <row r="105" spans="1:15" x14ac:dyDescent="0.2">
      <c r="A105">
        <v>8.4881665999999995E-2</v>
      </c>
      <c r="B105">
        <v>0.195868126</v>
      </c>
      <c r="C105">
        <v>0.275451</v>
      </c>
      <c r="D105">
        <v>0.41253499999999999</v>
      </c>
      <c r="E105">
        <v>0.52664999999999995</v>
      </c>
      <c r="F105">
        <v>0.58508800000000005</v>
      </c>
      <c r="G105">
        <v>0.72560100000000005</v>
      </c>
      <c r="H105">
        <v>0.83155100000000004</v>
      </c>
      <c r="I105">
        <v>0.93744700000000003</v>
      </c>
      <c r="J105">
        <v>1.0581750000000001</v>
      </c>
      <c r="K105">
        <v>1.1851430000000001</v>
      </c>
      <c r="L105">
        <v>1.368209</v>
      </c>
      <c r="M105">
        <v>1.602495</v>
      </c>
      <c r="N105">
        <v>1.7316659999999999</v>
      </c>
      <c r="O105">
        <v>1.790154</v>
      </c>
    </row>
    <row r="106" spans="1:15" x14ac:dyDescent="0.2">
      <c r="A106">
        <v>8.4881665999999995E-2</v>
      </c>
      <c r="B106">
        <v>0.195868126</v>
      </c>
      <c r="C106">
        <v>0.28947000000000001</v>
      </c>
      <c r="D106">
        <v>0.42264800000000002</v>
      </c>
      <c r="E106">
        <v>0.567631</v>
      </c>
      <c r="F106">
        <v>0.68407399999999996</v>
      </c>
      <c r="G106">
        <v>0.74046400000000001</v>
      </c>
      <c r="H106">
        <v>0.87568199999999996</v>
      </c>
      <c r="I106">
        <v>0.97407600000000005</v>
      </c>
      <c r="J106">
        <v>1.0709660000000001</v>
      </c>
      <c r="K106">
        <v>1.1818820000000001</v>
      </c>
      <c r="L106">
        <v>1.2987230000000001</v>
      </c>
      <c r="M106">
        <v>1.4717100000000001</v>
      </c>
      <c r="N106">
        <v>1.6962189999999999</v>
      </c>
      <c r="O106">
        <v>1.8160890000000001</v>
      </c>
    </row>
    <row r="107" spans="1:15" x14ac:dyDescent="0.2">
      <c r="A107">
        <v>8.4881665999999995E-2</v>
      </c>
      <c r="B107">
        <v>0.195868126</v>
      </c>
      <c r="C107">
        <v>0.30347400000000002</v>
      </c>
      <c r="D107">
        <v>0.45530799999999999</v>
      </c>
      <c r="E107">
        <v>0.59738500000000005</v>
      </c>
      <c r="F107">
        <v>0.74499099999999996</v>
      </c>
      <c r="G107">
        <v>0.85912599999999995</v>
      </c>
      <c r="H107">
        <v>0.909551</v>
      </c>
      <c r="I107">
        <v>1.0362560000000001</v>
      </c>
      <c r="J107">
        <v>1.1245039999999999</v>
      </c>
      <c r="K107">
        <v>1.21034</v>
      </c>
      <c r="L107">
        <v>1.309847</v>
      </c>
      <c r="M107">
        <v>1.4153309999999999</v>
      </c>
      <c r="N107">
        <v>1.577302</v>
      </c>
      <c r="O107">
        <v>1.7913330000000001</v>
      </c>
    </row>
    <row r="108" spans="1:15" x14ac:dyDescent="0.2">
      <c r="A108">
        <v>8.4881665999999995E-2</v>
      </c>
      <c r="B108">
        <v>0.195868126</v>
      </c>
      <c r="C108">
        <v>0.34027400000000002</v>
      </c>
      <c r="D108">
        <v>0.39312399999999997</v>
      </c>
      <c r="E108">
        <v>0.54976899999999995</v>
      </c>
      <c r="F108">
        <v>0.69326399999999999</v>
      </c>
      <c r="G108">
        <v>0.83962199999999998</v>
      </c>
      <c r="H108">
        <v>0.95053200000000004</v>
      </c>
      <c r="I108">
        <v>0.99635499999999999</v>
      </c>
      <c r="J108">
        <v>1.117575</v>
      </c>
      <c r="K108">
        <v>1.199848</v>
      </c>
      <c r="L108">
        <v>1.2795160000000001</v>
      </c>
      <c r="M108">
        <v>1.3728830000000001</v>
      </c>
      <c r="N108">
        <v>1.472413</v>
      </c>
      <c r="O108">
        <v>1.6287199999999999</v>
      </c>
    </row>
    <row r="109" spans="1:15" x14ac:dyDescent="0.2">
      <c r="A109">
        <v>8.4881665999999995E-2</v>
      </c>
      <c r="B109">
        <v>0.195868126</v>
      </c>
      <c r="C109">
        <v>0.392955</v>
      </c>
      <c r="D109">
        <v>0.51643899999999998</v>
      </c>
      <c r="E109">
        <v>0.57874400000000004</v>
      </c>
      <c r="F109">
        <v>0.738174</v>
      </c>
      <c r="G109">
        <v>0.87921800000000006</v>
      </c>
      <c r="H109">
        <v>1.019239</v>
      </c>
      <c r="I109">
        <v>1.1211059999999999</v>
      </c>
      <c r="J109">
        <v>1.1561509999999999</v>
      </c>
      <c r="K109">
        <v>1.2656289999999999</v>
      </c>
      <c r="L109">
        <v>1.335782</v>
      </c>
      <c r="M109">
        <v>1.4033850000000001</v>
      </c>
      <c r="N109">
        <v>1.485052</v>
      </c>
      <c r="O109">
        <v>1.57345</v>
      </c>
    </row>
    <row r="110" spans="1:15" x14ac:dyDescent="0.2">
      <c r="A110">
        <v>8.4881665999999995E-2</v>
      </c>
      <c r="B110">
        <v>0.195868126</v>
      </c>
      <c r="C110">
        <v>0.36113800000000001</v>
      </c>
      <c r="D110">
        <v>0.53425100000000003</v>
      </c>
      <c r="E110">
        <v>0.66531799999999996</v>
      </c>
      <c r="F110">
        <v>0.72985699999999998</v>
      </c>
      <c r="G110">
        <v>0.88732100000000003</v>
      </c>
      <c r="H110">
        <v>1.023282</v>
      </c>
      <c r="I110">
        <v>1.1560509999999999</v>
      </c>
      <c r="J110">
        <v>1.2492730000000001</v>
      </c>
      <c r="K110">
        <v>1.2748999999999999</v>
      </c>
      <c r="L110">
        <v>1.3746560000000001</v>
      </c>
      <c r="M110">
        <v>1.435133</v>
      </c>
      <c r="N110">
        <v>1.493352</v>
      </c>
      <c r="O110">
        <v>1.5660909999999999</v>
      </c>
    </row>
    <row r="111" spans="1:15" x14ac:dyDescent="0.2">
      <c r="A111">
        <v>8.4881665999999995E-2</v>
      </c>
      <c r="B111">
        <v>0.195868126</v>
      </c>
      <c r="C111">
        <v>0.31637900000000002</v>
      </c>
      <c r="D111">
        <v>0.47143299999999999</v>
      </c>
      <c r="E111">
        <v>0.65046599999999999</v>
      </c>
      <c r="F111">
        <v>0.783277</v>
      </c>
      <c r="G111">
        <v>0.84628099999999995</v>
      </c>
      <c r="H111">
        <v>0.99977700000000003</v>
      </c>
      <c r="I111">
        <v>1.130077</v>
      </c>
      <c r="J111">
        <v>1.2560979999999999</v>
      </c>
      <c r="K111">
        <v>1.341968</v>
      </c>
      <c r="L111">
        <v>1.360007</v>
      </c>
      <c r="M111">
        <v>1.45221</v>
      </c>
      <c r="N111">
        <v>1.5053609999999999</v>
      </c>
      <c r="O111">
        <v>1.556611</v>
      </c>
    </row>
    <row r="112" spans="1:15" x14ac:dyDescent="0.2">
      <c r="A112">
        <v>8.4881665999999995E-2</v>
      </c>
      <c r="B112">
        <v>0.195868126</v>
      </c>
      <c r="C112">
        <v>0.333901</v>
      </c>
      <c r="D112">
        <v>0.39083600000000002</v>
      </c>
      <c r="E112">
        <v>0.54988599999999999</v>
      </c>
      <c r="F112">
        <v>0.73009599999999997</v>
      </c>
      <c r="G112">
        <v>0.86187100000000005</v>
      </c>
      <c r="H112">
        <v>0.92219600000000002</v>
      </c>
      <c r="I112">
        <v>1.071871</v>
      </c>
      <c r="J112">
        <v>1.1976150000000001</v>
      </c>
      <c r="K112">
        <v>1.318673</v>
      </c>
      <c r="L112">
        <v>1.399421</v>
      </c>
      <c r="M112">
        <v>1.4123600000000001</v>
      </c>
      <c r="N112">
        <v>1.4996179999999999</v>
      </c>
      <c r="O112">
        <v>1.5480640000000001</v>
      </c>
    </row>
    <row r="113" spans="1:15" x14ac:dyDescent="0.2">
      <c r="A113">
        <v>8.4881665999999995E-2</v>
      </c>
      <c r="B113">
        <v>0.195868126</v>
      </c>
      <c r="C113">
        <v>0.354105</v>
      </c>
      <c r="D113">
        <v>0.44489099999999998</v>
      </c>
      <c r="E113">
        <v>0.50778299999999998</v>
      </c>
      <c r="F113">
        <v>0.66858799999999996</v>
      </c>
      <c r="G113">
        <v>0.84725300000000003</v>
      </c>
      <c r="H113">
        <v>0.97503600000000001</v>
      </c>
      <c r="I113">
        <v>1.0296639999999999</v>
      </c>
      <c r="J113">
        <v>1.1725479999999999</v>
      </c>
      <c r="K113">
        <v>1.290894</v>
      </c>
      <c r="L113">
        <v>1.404315</v>
      </c>
      <c r="M113">
        <v>1.477463</v>
      </c>
      <c r="N113">
        <v>1.4830300000000001</v>
      </c>
      <c r="O113">
        <v>1.563275</v>
      </c>
    </row>
    <row r="114" spans="1:15" x14ac:dyDescent="0.2">
      <c r="A114">
        <v>8.4881665999999995E-2</v>
      </c>
      <c r="B114">
        <v>0.195868126</v>
      </c>
      <c r="C114">
        <v>0.30933100000000002</v>
      </c>
      <c r="D114">
        <v>0.40094600000000002</v>
      </c>
      <c r="E114">
        <v>0.49424600000000002</v>
      </c>
      <c r="F114">
        <v>0.55787799999999999</v>
      </c>
      <c r="G114">
        <v>0.71803099999999997</v>
      </c>
      <c r="H114">
        <v>0.895011</v>
      </c>
      <c r="I114">
        <v>1.020389</v>
      </c>
      <c r="J114">
        <v>1.072152</v>
      </c>
      <c r="K114">
        <v>1.2119139999999999</v>
      </c>
      <c r="L114">
        <v>1.327037</v>
      </c>
      <c r="M114">
        <v>1.4372510000000001</v>
      </c>
      <c r="N114">
        <v>1.507287</v>
      </c>
      <c r="O114">
        <v>1.509895</v>
      </c>
    </row>
    <row r="115" spans="1:15" x14ac:dyDescent="0.2">
      <c r="A115">
        <v>8.4881665999999995E-2</v>
      </c>
      <c r="B115">
        <v>0.195868126</v>
      </c>
      <c r="C115">
        <v>0.32915299999999997</v>
      </c>
      <c r="D115">
        <v>0.431508</v>
      </c>
      <c r="E115">
        <v>0.52967900000000001</v>
      </c>
      <c r="F115">
        <v>0.62491099999999999</v>
      </c>
      <c r="G115">
        <v>0.68684299999999998</v>
      </c>
      <c r="H115">
        <v>0.84260100000000004</v>
      </c>
      <c r="I115">
        <v>1.0133099999999999</v>
      </c>
      <c r="J115">
        <v>1.131213</v>
      </c>
      <c r="K115">
        <v>1.1748320000000001</v>
      </c>
      <c r="L115">
        <v>1.3061879999999999</v>
      </c>
      <c r="M115">
        <v>1.4129449999999999</v>
      </c>
      <c r="N115">
        <v>1.5150440000000001</v>
      </c>
      <c r="O115">
        <v>1.5773600000000001</v>
      </c>
    </row>
    <row r="116" spans="1:15" x14ac:dyDescent="0.2">
      <c r="A116">
        <v>8.4881665999999995E-2</v>
      </c>
      <c r="B116">
        <v>0.195868126</v>
      </c>
      <c r="C116">
        <v>0.30043399999999998</v>
      </c>
      <c r="D116">
        <v>0.40875099999999998</v>
      </c>
      <c r="E116">
        <v>0.515378</v>
      </c>
      <c r="F116">
        <v>0.61480800000000002</v>
      </c>
      <c r="G116">
        <v>0.70893200000000001</v>
      </c>
      <c r="H116">
        <v>0.76800100000000004</v>
      </c>
      <c r="I116">
        <v>0.91967299999999996</v>
      </c>
      <c r="J116">
        <v>1.085512</v>
      </c>
      <c r="K116">
        <v>1.19811</v>
      </c>
      <c r="L116">
        <v>1.2362519999999999</v>
      </c>
      <c r="M116">
        <v>1.362158</v>
      </c>
      <c r="N116">
        <v>1.463627</v>
      </c>
      <c r="O116">
        <v>1.560697</v>
      </c>
    </row>
    <row r="117" spans="1:15" x14ac:dyDescent="0.2">
      <c r="A117">
        <v>8.4881665999999995E-2</v>
      </c>
      <c r="B117">
        <v>0.195868126</v>
      </c>
      <c r="C117">
        <v>0.33779700000000001</v>
      </c>
      <c r="D117">
        <v>0.45300200000000002</v>
      </c>
      <c r="E117">
        <v>0.56950800000000001</v>
      </c>
      <c r="F117">
        <v>0.67854700000000001</v>
      </c>
      <c r="G117">
        <v>0.77585400000000004</v>
      </c>
      <c r="H117">
        <v>0.86448999999999998</v>
      </c>
      <c r="I117">
        <v>0.91572699999999996</v>
      </c>
      <c r="J117">
        <v>1.058065</v>
      </c>
      <c r="K117">
        <v>1.2137340000000001</v>
      </c>
      <c r="L117">
        <v>1.315836</v>
      </c>
      <c r="M117">
        <v>1.3435299999999999</v>
      </c>
      <c r="N117">
        <v>1.4593020000000001</v>
      </c>
      <c r="O117">
        <v>1.551131</v>
      </c>
    </row>
    <row r="118" spans="1:15" x14ac:dyDescent="0.2">
      <c r="A118">
        <v>8.4881665999999995E-2</v>
      </c>
      <c r="B118">
        <v>0.195868126</v>
      </c>
      <c r="C118">
        <v>0.33189600000000002</v>
      </c>
      <c r="D118">
        <v>0.44944000000000001</v>
      </c>
      <c r="E118">
        <v>0.57063600000000003</v>
      </c>
      <c r="F118">
        <v>0.68890700000000005</v>
      </c>
      <c r="G118">
        <v>0.79639300000000002</v>
      </c>
      <c r="H118">
        <v>0.88968400000000003</v>
      </c>
      <c r="I118">
        <v>0.97258900000000004</v>
      </c>
      <c r="J118">
        <v>1.016996</v>
      </c>
      <c r="K118">
        <v>1.1518919999999999</v>
      </c>
      <c r="L118">
        <v>1.2998799999999999</v>
      </c>
      <c r="M118">
        <v>1.394336</v>
      </c>
      <c r="N118">
        <v>1.414615</v>
      </c>
      <c r="O118">
        <v>1.523333</v>
      </c>
    </row>
    <row r="119" spans="1:15" x14ac:dyDescent="0.2">
      <c r="A119">
        <v>8.4881665999999995E-2</v>
      </c>
      <c r="B119">
        <v>0.195868126</v>
      </c>
      <c r="C119">
        <v>0.34554200000000002</v>
      </c>
      <c r="D119">
        <v>0.44197700000000001</v>
      </c>
      <c r="E119">
        <v>0.56542899999999996</v>
      </c>
      <c r="F119">
        <v>0.68836600000000003</v>
      </c>
      <c r="G119">
        <v>0.80510499999999996</v>
      </c>
      <c r="H119">
        <v>0.90863099999999997</v>
      </c>
      <c r="I119">
        <v>0.99627100000000002</v>
      </c>
      <c r="J119">
        <v>1.0724419999999999</v>
      </c>
      <c r="K119">
        <v>1.1095109999999999</v>
      </c>
      <c r="L119">
        <v>1.236834</v>
      </c>
      <c r="M119">
        <v>1.377283</v>
      </c>
      <c r="N119">
        <v>1.4644280000000001</v>
      </c>
      <c r="O119">
        <v>1.477751</v>
      </c>
    </row>
    <row r="120" spans="1:15" x14ac:dyDescent="0.2">
      <c r="A120">
        <v>8.4881665999999995E-2</v>
      </c>
      <c r="B120">
        <v>0.195868126</v>
      </c>
      <c r="C120">
        <v>0.33321400000000001</v>
      </c>
      <c r="D120">
        <v>0.49817600000000001</v>
      </c>
      <c r="E120">
        <v>0.60280299999999998</v>
      </c>
      <c r="F120">
        <v>0.72866799999999998</v>
      </c>
      <c r="G120">
        <v>0.84948100000000004</v>
      </c>
      <c r="H120">
        <v>0.96072999999999997</v>
      </c>
      <c r="I120">
        <v>1.0564210000000001</v>
      </c>
      <c r="J120">
        <v>1.1347229999999999</v>
      </c>
      <c r="K120">
        <v>1.2007190000000001</v>
      </c>
      <c r="L120">
        <v>1.227287</v>
      </c>
      <c r="M120">
        <v>1.344158</v>
      </c>
      <c r="N120">
        <v>1.474469</v>
      </c>
      <c r="O120">
        <v>1.5519689999999999</v>
      </c>
    </row>
    <row r="121" spans="1:15" x14ac:dyDescent="0.2">
      <c r="A121">
        <v>8.4881665999999995E-2</v>
      </c>
      <c r="B121">
        <v>0.195868126</v>
      </c>
      <c r="C121">
        <v>0.27732099999999998</v>
      </c>
      <c r="D121">
        <v>0.40309299999999998</v>
      </c>
      <c r="E121">
        <v>0.57180500000000001</v>
      </c>
      <c r="F121">
        <v>0.67753600000000003</v>
      </c>
      <c r="G121">
        <v>0.80242899999999995</v>
      </c>
      <c r="H121">
        <v>0.92072799999999999</v>
      </c>
      <c r="I121">
        <v>1.0283899999999999</v>
      </c>
      <c r="J121">
        <v>1.1198060000000001</v>
      </c>
      <c r="K121">
        <v>1.1934499999999999</v>
      </c>
      <c r="L121">
        <v>1.2546390000000001</v>
      </c>
      <c r="M121">
        <v>1.2764219999999999</v>
      </c>
      <c r="N121">
        <v>1.3886510000000001</v>
      </c>
      <c r="O121">
        <v>1.5145470000000001</v>
      </c>
    </row>
    <row r="122" spans="1:15" x14ac:dyDescent="0.2">
      <c r="A122">
        <v>8.4881665999999995E-2</v>
      </c>
      <c r="B122">
        <v>0.195868126</v>
      </c>
      <c r="C122">
        <v>0.30720399999999998</v>
      </c>
      <c r="D122">
        <v>0.443658</v>
      </c>
      <c r="E122">
        <v>0.57835700000000001</v>
      </c>
      <c r="F122">
        <v>0.749699</v>
      </c>
      <c r="G122">
        <v>0.85311599999999999</v>
      </c>
      <c r="H122">
        <v>0.97202500000000003</v>
      </c>
      <c r="I122">
        <v>1.0817859999999999</v>
      </c>
      <c r="J122">
        <v>1.1792720000000001</v>
      </c>
      <c r="K122">
        <v>1.2596000000000001</v>
      </c>
      <c r="L122">
        <v>1.3218000000000001</v>
      </c>
      <c r="M122">
        <v>1.3715980000000001</v>
      </c>
      <c r="N122">
        <v>1.382333</v>
      </c>
      <c r="O122">
        <v>1.484051</v>
      </c>
    </row>
    <row r="123" spans="1:15" x14ac:dyDescent="0.2">
      <c r="A123">
        <v>8.4881665999999995E-2</v>
      </c>
      <c r="B123">
        <v>0.195868126</v>
      </c>
      <c r="C123">
        <v>0.30624600000000002</v>
      </c>
      <c r="D123">
        <v>0.49245100000000003</v>
      </c>
      <c r="E123">
        <v>0.63884700000000005</v>
      </c>
      <c r="F123">
        <v>0.776474</v>
      </c>
      <c r="G123">
        <v>0.94523900000000005</v>
      </c>
      <c r="H123">
        <v>1.041992</v>
      </c>
      <c r="I123">
        <v>1.151392</v>
      </c>
      <c r="J123">
        <v>1.2498199999999999</v>
      </c>
      <c r="K123">
        <v>1.3349569999999999</v>
      </c>
      <c r="L123">
        <v>1.402541</v>
      </c>
      <c r="M123">
        <v>1.4520550000000001</v>
      </c>
      <c r="N123">
        <v>1.489549</v>
      </c>
      <c r="O123">
        <v>1.4885790000000001</v>
      </c>
    </row>
    <row r="124" spans="1:15" x14ac:dyDescent="0.2">
      <c r="A124">
        <v>8.4881665999999995E-2</v>
      </c>
      <c r="B124">
        <v>0.195868126</v>
      </c>
      <c r="C124">
        <v>0.305784</v>
      </c>
      <c r="D124">
        <v>0.45711099999999999</v>
      </c>
      <c r="E124">
        <v>0.65141199999999999</v>
      </c>
      <c r="F124">
        <v>0.80019399999999996</v>
      </c>
      <c r="G124">
        <v>0.93572200000000005</v>
      </c>
      <c r="H124">
        <v>1.0990599999999999</v>
      </c>
      <c r="I124">
        <v>1.188069</v>
      </c>
      <c r="J124">
        <v>1.2882389999999999</v>
      </c>
      <c r="K124">
        <v>1.376611</v>
      </c>
      <c r="L124">
        <v>1.451368</v>
      </c>
      <c r="M124">
        <v>1.5086200000000001</v>
      </c>
      <c r="N124">
        <v>1.5481149999999999</v>
      </c>
      <c r="O124">
        <v>1.576076</v>
      </c>
    </row>
    <row r="125" spans="1:15" x14ac:dyDescent="0.2">
      <c r="A125">
        <v>8.4881665999999995E-2</v>
      </c>
      <c r="B125">
        <v>0.195868126</v>
      </c>
      <c r="C125">
        <v>0.35104600000000002</v>
      </c>
      <c r="D125">
        <v>0.53290199999999999</v>
      </c>
      <c r="E125">
        <v>0.69641799999999998</v>
      </c>
      <c r="F125">
        <v>0.89430900000000002</v>
      </c>
      <c r="G125">
        <v>1.03993</v>
      </c>
      <c r="H125">
        <v>1.167289</v>
      </c>
      <c r="I125">
        <v>1.3189679999999999</v>
      </c>
      <c r="J125">
        <v>1.394083</v>
      </c>
      <c r="K125">
        <v>1.479114</v>
      </c>
      <c r="L125">
        <v>1.55186</v>
      </c>
      <c r="M125">
        <v>1.6110640000000001</v>
      </c>
      <c r="N125">
        <v>1.6532309999999999</v>
      </c>
      <c r="O125">
        <v>1.678375</v>
      </c>
    </row>
    <row r="126" spans="1:15" x14ac:dyDescent="0.2">
      <c r="A126">
        <v>8.4881665999999995E-2</v>
      </c>
      <c r="B126">
        <v>0.195868126</v>
      </c>
      <c r="C126">
        <v>0.26919399999999999</v>
      </c>
      <c r="D126">
        <v>0.44666400000000001</v>
      </c>
      <c r="E126">
        <v>0.63365199999999999</v>
      </c>
      <c r="F126">
        <v>0.79867999999999995</v>
      </c>
      <c r="G126">
        <v>0.99524100000000004</v>
      </c>
      <c r="H126">
        <v>1.1374219999999999</v>
      </c>
      <c r="I126">
        <v>1.259873</v>
      </c>
      <c r="J126">
        <v>1.405702</v>
      </c>
      <c r="K126">
        <v>1.4744429999999999</v>
      </c>
      <c r="L126">
        <v>1.5528960000000001</v>
      </c>
      <c r="M126">
        <v>1.619094</v>
      </c>
      <c r="N126">
        <v>1.6719470000000001</v>
      </c>
      <c r="O126">
        <v>1.708072</v>
      </c>
    </row>
    <row r="127" spans="1:15" x14ac:dyDescent="0.2">
      <c r="A127">
        <v>8.4881665999999995E-2</v>
      </c>
      <c r="B127">
        <v>0.195868126</v>
      </c>
      <c r="C127">
        <v>0.246138</v>
      </c>
      <c r="D127">
        <v>0.43151400000000001</v>
      </c>
      <c r="E127">
        <v>0.61769600000000002</v>
      </c>
      <c r="F127">
        <v>0.80725000000000002</v>
      </c>
      <c r="G127">
        <v>0.97001899999999996</v>
      </c>
      <c r="H127">
        <v>1.160741</v>
      </c>
      <c r="I127">
        <v>1.2945899999999999</v>
      </c>
      <c r="J127">
        <v>1.4071100000000001</v>
      </c>
      <c r="K127">
        <v>1.5421199999999999</v>
      </c>
      <c r="L127">
        <v>1.599693</v>
      </c>
      <c r="M127">
        <v>1.66703</v>
      </c>
      <c r="N127">
        <v>1.7224459999999999</v>
      </c>
      <c r="O127">
        <v>1.7650440000000001</v>
      </c>
    </row>
    <row r="128" spans="1:15" x14ac:dyDescent="0.2">
      <c r="A128">
        <v>8.4881665999999995E-2</v>
      </c>
      <c r="B128">
        <v>0.195868126</v>
      </c>
      <c r="C128">
        <v>0.27719500000000002</v>
      </c>
      <c r="D128">
        <v>0.39430900000000002</v>
      </c>
      <c r="E128">
        <v>0.58763699999999996</v>
      </c>
      <c r="F128">
        <v>0.77616200000000002</v>
      </c>
      <c r="G128">
        <v>0.96365400000000001</v>
      </c>
      <c r="H128">
        <v>1.1210929999999999</v>
      </c>
      <c r="I128">
        <v>1.3042100000000001</v>
      </c>
      <c r="J128">
        <v>1.4289940000000001</v>
      </c>
      <c r="K128">
        <v>1.5316369999999999</v>
      </c>
      <c r="L128">
        <v>1.656452</v>
      </c>
      <c r="M128">
        <v>1.703878</v>
      </c>
      <c r="N128">
        <v>1.761374</v>
      </c>
      <c r="O128">
        <v>1.807428</v>
      </c>
    </row>
    <row r="129" spans="1:60" x14ac:dyDescent="0.2">
      <c r="A129">
        <v>8.4881665999999995E-2</v>
      </c>
      <c r="B129">
        <v>0.195868126</v>
      </c>
      <c r="C129">
        <v>0.34403600000000001</v>
      </c>
      <c r="D129">
        <v>0.43733699999999998</v>
      </c>
      <c r="E129">
        <v>0.56304500000000002</v>
      </c>
      <c r="F129">
        <v>0.75890500000000005</v>
      </c>
      <c r="G129">
        <v>0.94520099999999996</v>
      </c>
      <c r="H129">
        <v>1.126933</v>
      </c>
      <c r="I129">
        <v>1.276152</v>
      </c>
      <c r="J129">
        <v>1.449471</v>
      </c>
      <c r="K129">
        <v>1.5635810000000001</v>
      </c>
      <c r="L129">
        <v>1.655206</v>
      </c>
      <c r="M129">
        <v>1.769055</v>
      </c>
      <c r="N129">
        <v>1.8058449999999999</v>
      </c>
      <c r="O129">
        <v>1.853221</v>
      </c>
    </row>
    <row r="130" spans="1:60" x14ac:dyDescent="0.2">
      <c r="A130">
        <v>8.4881665999999995E-2</v>
      </c>
      <c r="B130">
        <v>0.195868126</v>
      </c>
      <c r="C130">
        <v>0.410493</v>
      </c>
      <c r="D130">
        <v>0.48879099999999998</v>
      </c>
      <c r="E130">
        <v>0.58986000000000005</v>
      </c>
      <c r="F130">
        <v>0.71785699999999997</v>
      </c>
      <c r="G130">
        <v>0.91170300000000004</v>
      </c>
      <c r="H130">
        <v>1.092792</v>
      </c>
      <c r="I130">
        <v>1.2670939999999999</v>
      </c>
      <c r="J130">
        <v>1.407456</v>
      </c>
      <c r="K130">
        <v>1.5711269999999999</v>
      </c>
      <c r="L130">
        <v>1.6752769999999999</v>
      </c>
      <c r="M130">
        <v>1.7569889999999999</v>
      </c>
      <c r="N130">
        <v>1.861224</v>
      </c>
      <c r="O130">
        <v>1.8888670000000001</v>
      </c>
    </row>
    <row r="131" spans="1:60" x14ac:dyDescent="0.2">
      <c r="A131">
        <v>8.4881665999999995E-2</v>
      </c>
      <c r="B131">
        <v>0.195868126</v>
      </c>
      <c r="C131">
        <v>0.37344699999999997</v>
      </c>
      <c r="D131">
        <v>0.44818400000000003</v>
      </c>
      <c r="E131">
        <v>0.528505</v>
      </c>
      <c r="F131">
        <v>0.63017000000000001</v>
      </c>
      <c r="G131">
        <v>0.75764200000000004</v>
      </c>
      <c r="H131">
        <v>0.95013199999999998</v>
      </c>
      <c r="I131">
        <v>1.1292869999999999</v>
      </c>
      <c r="J131">
        <v>1.301282</v>
      </c>
      <c r="K131">
        <v>1.439133</v>
      </c>
      <c r="L131">
        <v>1.6002099999999999</v>
      </c>
      <c r="M131">
        <v>1.7017789999999999</v>
      </c>
      <c r="N131">
        <v>1.780988</v>
      </c>
      <c r="O131">
        <v>1.882841</v>
      </c>
    </row>
    <row r="132" spans="1:60" x14ac:dyDescent="0.2">
      <c r="A132">
        <v>8.4881665999999995E-2</v>
      </c>
      <c r="B132">
        <v>0.195868126</v>
      </c>
      <c r="C132">
        <v>0.29962</v>
      </c>
      <c r="D132">
        <v>0.43490499999999999</v>
      </c>
      <c r="E132">
        <v>0.51293900000000003</v>
      </c>
      <c r="F132">
        <v>0.59423199999999998</v>
      </c>
      <c r="G132">
        <v>0.69504200000000005</v>
      </c>
      <c r="H132">
        <v>0.82030400000000003</v>
      </c>
      <c r="I132">
        <v>1.009639</v>
      </c>
      <c r="J132">
        <v>1.1850339999999999</v>
      </c>
      <c r="K132">
        <v>1.3529329999999999</v>
      </c>
      <c r="L132">
        <v>1.4865550000000001</v>
      </c>
      <c r="M132">
        <v>1.6434230000000001</v>
      </c>
      <c r="N132">
        <v>1.74091</v>
      </c>
      <c r="O132">
        <v>1.816236</v>
      </c>
    </row>
    <row r="133" spans="1:60" x14ac:dyDescent="0.2">
      <c r="A133">
        <v>8.4881665999999995E-2</v>
      </c>
      <c r="B133">
        <v>0.195868126</v>
      </c>
      <c r="C133">
        <v>0.33521400000000001</v>
      </c>
      <c r="D133">
        <v>0.41705500000000001</v>
      </c>
      <c r="E133">
        <v>0.558643</v>
      </c>
      <c r="F133">
        <v>0.63853400000000005</v>
      </c>
      <c r="G133">
        <v>0.71819200000000005</v>
      </c>
      <c r="H133">
        <v>0.814778</v>
      </c>
      <c r="I133">
        <v>0.93401199999999995</v>
      </c>
      <c r="J133">
        <v>1.116163</v>
      </c>
      <c r="K133">
        <v>1.2837289999999999</v>
      </c>
      <c r="L133">
        <v>1.443549</v>
      </c>
      <c r="M133">
        <v>1.569129</v>
      </c>
      <c r="N133">
        <v>1.718197</v>
      </c>
      <c r="O133">
        <v>1.8082640000000001</v>
      </c>
    </row>
    <row r="134" spans="1:60" x14ac:dyDescent="0.2">
      <c r="A134">
        <v>8.4881665999999995E-2</v>
      </c>
      <c r="B134">
        <v>0.195868126</v>
      </c>
      <c r="C134">
        <v>0.35759800000000003</v>
      </c>
      <c r="D134">
        <v>0.430726</v>
      </c>
      <c r="E134">
        <v>0.51769399999999999</v>
      </c>
      <c r="F134">
        <v>0.66079100000000002</v>
      </c>
      <c r="G134">
        <v>0.73935399999999996</v>
      </c>
      <c r="H134">
        <v>0.81557599999999997</v>
      </c>
      <c r="I134">
        <v>0.90725900000000004</v>
      </c>
      <c r="J134">
        <v>1.0206500000000001</v>
      </c>
      <c r="K134">
        <v>1.196434</v>
      </c>
      <c r="L134">
        <v>1.357429</v>
      </c>
      <c r="M134">
        <v>1.5107079999999999</v>
      </c>
      <c r="N134">
        <v>1.6299440000000001</v>
      </c>
      <c r="O134">
        <v>1.772977</v>
      </c>
    </row>
    <row r="135" spans="1:60" x14ac:dyDescent="0.2">
      <c r="A135">
        <v>8.4881665999999995E-2</v>
      </c>
      <c r="B135">
        <v>0.195868126</v>
      </c>
      <c r="C135">
        <v>0.43382300000000001</v>
      </c>
      <c r="D135">
        <v>0.54621600000000003</v>
      </c>
      <c r="E135">
        <v>0.629467</v>
      </c>
      <c r="F135">
        <v>0.71941699999999997</v>
      </c>
      <c r="G135">
        <v>0.85989000000000004</v>
      </c>
      <c r="H135">
        <v>0.93166800000000005</v>
      </c>
      <c r="I135">
        <v>0.99820799999999998</v>
      </c>
      <c r="J135">
        <v>1.078352</v>
      </c>
      <c r="K135">
        <v>1.1791689999999999</v>
      </c>
      <c r="L135">
        <v>1.3419760000000001</v>
      </c>
      <c r="M135">
        <v>1.4900549999999999</v>
      </c>
      <c r="N135">
        <v>1.6308050000000001</v>
      </c>
      <c r="O135">
        <v>1.7381230000000001</v>
      </c>
    </row>
    <row r="136" spans="1:60" x14ac:dyDescent="0.2">
      <c r="A136">
        <v>8.4881665999999995E-2</v>
      </c>
      <c r="B136">
        <v>0.195868126</v>
      </c>
      <c r="C136">
        <v>0.37471500000000002</v>
      </c>
      <c r="D136">
        <v>0.48507</v>
      </c>
      <c r="E136">
        <v>0.60021400000000003</v>
      </c>
      <c r="F136">
        <v>0.68427499999999997</v>
      </c>
      <c r="G136">
        <v>0.77351199999999998</v>
      </c>
      <c r="H136">
        <v>0.91214099999999998</v>
      </c>
      <c r="I136">
        <v>0.98128800000000005</v>
      </c>
      <c r="J136">
        <v>1.0446930000000001</v>
      </c>
      <c r="K136">
        <v>1.121421</v>
      </c>
      <c r="L136">
        <v>1.2187129999999999</v>
      </c>
      <c r="M136">
        <v>1.37801</v>
      </c>
      <c r="N136">
        <v>1.5226850000000001</v>
      </c>
      <c r="O136">
        <v>1.6601969999999999</v>
      </c>
    </row>
    <row r="137" spans="1:60" x14ac:dyDescent="0.2">
      <c r="A137">
        <v>8.4881665999999995E-2</v>
      </c>
      <c r="B137">
        <v>0.195868126</v>
      </c>
      <c r="C137">
        <v>0.30294700000000002</v>
      </c>
      <c r="D137">
        <v>0.42623899999999998</v>
      </c>
      <c r="E137">
        <v>0.539358</v>
      </c>
      <c r="F137">
        <v>0.65531700000000004</v>
      </c>
      <c r="G137">
        <v>0.73866100000000001</v>
      </c>
      <c r="H137">
        <v>0.82604500000000003</v>
      </c>
      <c r="I137">
        <v>0.96202900000000002</v>
      </c>
      <c r="J137">
        <v>1.028024</v>
      </c>
      <c r="K137">
        <v>1.087995</v>
      </c>
      <c r="L137">
        <v>1.161178</v>
      </c>
      <c r="M137">
        <v>1.2549410000000001</v>
      </c>
      <c r="N137">
        <v>1.4108160000000001</v>
      </c>
      <c r="O137">
        <v>1.5522359999999999</v>
      </c>
    </row>
    <row r="138" spans="1:60" x14ac:dyDescent="0.2">
      <c r="A138">
        <v>8.4881665999999995E-2</v>
      </c>
      <c r="B138">
        <v>0.195868126</v>
      </c>
      <c r="C138">
        <v>0.34010800000000002</v>
      </c>
      <c r="D138">
        <v>0.44641199999999998</v>
      </c>
      <c r="E138">
        <v>0.577403</v>
      </c>
      <c r="F138">
        <v>0.69279100000000005</v>
      </c>
      <c r="G138">
        <v>0.80675300000000005</v>
      </c>
      <c r="H138">
        <v>0.88493699999999997</v>
      </c>
      <c r="I138">
        <v>0.96495600000000004</v>
      </c>
      <c r="J138">
        <v>1.092163</v>
      </c>
      <c r="K138">
        <v>1.148595</v>
      </c>
      <c r="L138">
        <v>1.198696</v>
      </c>
      <c r="M138">
        <v>1.262054</v>
      </c>
      <c r="N138">
        <v>1.3462890000000001</v>
      </c>
      <c r="O138">
        <v>1.493099</v>
      </c>
    </row>
    <row r="139" spans="1:60" x14ac:dyDescent="0.2">
      <c r="A139">
        <v>8.4881665999999995E-2</v>
      </c>
      <c r="B139">
        <v>0.195868126</v>
      </c>
      <c r="C139">
        <v>0.31956600000000002</v>
      </c>
      <c r="D139">
        <v>0.49061300000000002</v>
      </c>
      <c r="E139">
        <v>0.60499400000000003</v>
      </c>
      <c r="F139">
        <v>0.73836500000000005</v>
      </c>
      <c r="G139">
        <v>0.85165800000000003</v>
      </c>
      <c r="H139">
        <v>0.96020700000000003</v>
      </c>
      <c r="I139">
        <v>1.0306649999999999</v>
      </c>
      <c r="J139">
        <v>1.1014759999999999</v>
      </c>
      <c r="K139">
        <v>1.2186509999999999</v>
      </c>
      <c r="L139">
        <v>1.264729</v>
      </c>
      <c r="M139">
        <v>1.3045230000000001</v>
      </c>
      <c r="N139">
        <v>1.3578840000000001</v>
      </c>
      <c r="O139">
        <v>1.432609</v>
      </c>
    </row>
    <row r="140" spans="1:60" x14ac:dyDescent="0.2">
      <c r="A140" t="s">
        <v>10</v>
      </c>
    </row>
    <row r="141" spans="1:60" x14ac:dyDescent="0.2">
      <c r="A141">
        <v>174.792</v>
      </c>
      <c r="B141">
        <v>230.55099999999999</v>
      </c>
      <c r="C141">
        <v>261.678</v>
      </c>
      <c r="D141">
        <v>550.36199999999997</v>
      </c>
      <c r="E141">
        <v>702.18100000000004</v>
      </c>
      <c r="F141">
        <v>862.78899999999999</v>
      </c>
      <c r="G141">
        <v>1256.5650000000001</v>
      </c>
      <c r="H141">
        <v>1743.7629999999999</v>
      </c>
      <c r="I141">
        <v>1874.5340000000001</v>
      </c>
      <c r="J141">
        <v>1758.9190000000001</v>
      </c>
      <c r="K141">
        <v>1588.39</v>
      </c>
      <c r="L141">
        <v>1356.7360000000001</v>
      </c>
      <c r="M141">
        <v>1177.8219999999999</v>
      </c>
      <c r="N141">
        <v>978.37</v>
      </c>
      <c r="O141">
        <v>979.43100000000004</v>
      </c>
      <c r="P141">
        <v>935.71400000000006</v>
      </c>
      <c r="Q141">
        <v>958.28</v>
      </c>
      <c r="R141">
        <v>973.50199999999995</v>
      </c>
      <c r="S141">
        <v>955.96400000000006</v>
      </c>
      <c r="T141">
        <v>981.45</v>
      </c>
      <c r="U141">
        <v>1092.0550000000001</v>
      </c>
      <c r="V141">
        <v>1139.6759999999999</v>
      </c>
      <c r="W141">
        <v>1141.9929999999999</v>
      </c>
      <c r="X141">
        <v>859.41600000000005</v>
      </c>
      <c r="Y141">
        <v>1228.721</v>
      </c>
      <c r="Z141">
        <v>1229.5999999999999</v>
      </c>
      <c r="AA141">
        <v>1455.193</v>
      </c>
      <c r="AB141">
        <v>1195.6639299999999</v>
      </c>
      <c r="AC141">
        <v>1390.30916</v>
      </c>
      <c r="AD141">
        <v>1326.60896</v>
      </c>
      <c r="AE141">
        <v>1329.3730599999999</v>
      </c>
      <c r="AF141">
        <v>1264.2468899999999</v>
      </c>
      <c r="AG141">
        <v>1192.7810899999999</v>
      </c>
      <c r="AH141">
        <v>1124.4330500000001</v>
      </c>
      <c r="AI141">
        <v>1102.15914</v>
      </c>
      <c r="AJ141">
        <v>989.68030999999996</v>
      </c>
      <c r="AK141">
        <v>1132.70985</v>
      </c>
      <c r="AL141">
        <v>1387.1970200000001</v>
      </c>
      <c r="AM141">
        <v>1480.77611</v>
      </c>
      <c r="AN141">
        <v>1490.779227</v>
      </c>
      <c r="AO141">
        <v>1480.5516689999999</v>
      </c>
      <c r="AP141">
        <v>1483.0218090000001</v>
      </c>
      <c r="AQ141">
        <v>1488.0310449999999</v>
      </c>
      <c r="AR141">
        <v>1354.5017889999999</v>
      </c>
      <c r="AS141">
        <v>990.57806800000003</v>
      </c>
      <c r="AT141">
        <v>810.78434600000003</v>
      </c>
      <c r="AU141">
        <v>810.1859078</v>
      </c>
      <c r="AV141">
        <v>1199.0406250000001</v>
      </c>
      <c r="AW141">
        <v>1205.221865</v>
      </c>
      <c r="AX141">
        <v>1270.7704679999999</v>
      </c>
      <c r="AY141">
        <v>1297.422339</v>
      </c>
      <c r="AZ141">
        <v>1321.583785</v>
      </c>
      <c r="BA141">
        <v>1352.6807960000001</v>
      </c>
      <c r="BB141">
        <v>1359.182092</v>
      </c>
      <c r="BC141">
        <v>1379.2872689999999</v>
      </c>
      <c r="BD141">
        <v>1409.3371380000001</v>
      </c>
      <c r="BE141">
        <v>1367.2290399999999</v>
      </c>
      <c r="BF141">
        <v>1376.257582</v>
      </c>
      <c r="BG141">
        <v>1105.418688</v>
      </c>
      <c r="BH141">
        <v>1260</v>
      </c>
    </row>
    <row r="142" spans="1:60" x14ac:dyDescent="0.2">
      <c r="A142" t="s">
        <v>11</v>
      </c>
    </row>
    <row r="143" spans="1:60" x14ac:dyDescent="0.2">
      <c r="A143">
        <v>0.56384999999999996</v>
      </c>
      <c r="B143">
        <v>0.38424999999999998</v>
      </c>
      <c r="C143">
        <v>0.35361999999999999</v>
      </c>
      <c r="D143">
        <v>0.67945999999999995</v>
      </c>
      <c r="E143">
        <v>0.62695000000000001</v>
      </c>
      <c r="F143">
        <v>0.60335000000000005</v>
      </c>
      <c r="G143">
        <v>1.0384800000000001</v>
      </c>
      <c r="H143">
        <v>1.5569299999999999</v>
      </c>
      <c r="I143">
        <v>1.5365</v>
      </c>
      <c r="J143">
        <v>1.7244299999999999</v>
      </c>
      <c r="K143">
        <v>1.5726599999999999</v>
      </c>
      <c r="L143">
        <v>1.49092</v>
      </c>
      <c r="M143">
        <v>1.28024</v>
      </c>
      <c r="N143">
        <v>1.526946667</v>
      </c>
      <c r="O143">
        <v>1.5219494440000001</v>
      </c>
      <c r="P143">
        <v>1.5195243519999999</v>
      </c>
      <c r="Q143">
        <v>1.48537341</v>
      </c>
      <c r="R143">
        <v>1.48537341</v>
      </c>
      <c r="S143">
        <v>1.48537341</v>
      </c>
      <c r="T143">
        <v>1.48537341</v>
      </c>
      <c r="U143">
        <v>1.48537341</v>
      </c>
      <c r="V143">
        <v>1.48537341</v>
      </c>
      <c r="W143">
        <v>1.48537341</v>
      </c>
      <c r="X143">
        <v>1.48537341</v>
      </c>
      <c r="Y143">
        <v>1.48537341</v>
      </c>
      <c r="Z143">
        <v>1.48537341</v>
      </c>
      <c r="AA143">
        <v>1.48537341</v>
      </c>
      <c r="AB143">
        <v>1.48537341</v>
      </c>
      <c r="AC143">
        <v>1.48537341</v>
      </c>
      <c r="AD143">
        <v>1.48537341</v>
      </c>
      <c r="AE143">
        <v>1.48537341</v>
      </c>
      <c r="AF143">
        <v>1.48537341</v>
      </c>
      <c r="AG143">
        <v>1.48537341</v>
      </c>
      <c r="AH143">
        <v>1.48537341</v>
      </c>
      <c r="AI143">
        <v>1.48537341</v>
      </c>
      <c r="AJ143">
        <v>1.48537341</v>
      </c>
      <c r="AK143">
        <v>1.48537341</v>
      </c>
      <c r="AL143">
        <v>1.48537341</v>
      </c>
      <c r="AM143">
        <v>1.48537341</v>
      </c>
      <c r="AN143">
        <v>1.5</v>
      </c>
      <c r="AO143">
        <v>1.5</v>
      </c>
      <c r="AP143">
        <v>1.5</v>
      </c>
      <c r="AQ143">
        <v>1.5</v>
      </c>
      <c r="AR143">
        <v>1.5</v>
      </c>
      <c r="AS143">
        <v>1.5</v>
      </c>
      <c r="AT143">
        <v>1.5</v>
      </c>
      <c r="AU143">
        <v>1.5</v>
      </c>
      <c r="AV143">
        <v>1.5</v>
      </c>
      <c r="AW143">
        <v>1.5</v>
      </c>
      <c r="AX143">
        <v>1.5</v>
      </c>
      <c r="AY143">
        <v>1.5</v>
      </c>
      <c r="AZ143">
        <v>1.5</v>
      </c>
      <c r="BA143">
        <v>1.5</v>
      </c>
      <c r="BB143">
        <v>1.5</v>
      </c>
      <c r="BC143">
        <v>1.5</v>
      </c>
      <c r="BD143">
        <v>1.5</v>
      </c>
      <c r="BE143">
        <v>1.5</v>
      </c>
      <c r="BF143">
        <v>1.5</v>
      </c>
      <c r="BG143">
        <v>1.5</v>
      </c>
      <c r="BH143">
        <v>1.4</v>
      </c>
    </row>
    <row r="144" spans="1:60" x14ac:dyDescent="0.2">
      <c r="A144" t="s">
        <v>12</v>
      </c>
    </row>
    <row r="145" spans="1:17" x14ac:dyDescent="0.2">
      <c r="A145">
        <v>12</v>
      </c>
    </row>
    <row r="146" spans="1:17" x14ac:dyDescent="0.2">
      <c r="A146" t="s">
        <v>13</v>
      </c>
    </row>
    <row r="147" spans="1:17" x14ac:dyDescent="0.2">
      <c r="A147">
        <v>1965</v>
      </c>
      <c r="B147">
        <v>1966</v>
      </c>
      <c r="C147">
        <v>1967</v>
      </c>
      <c r="D147">
        <v>1968</v>
      </c>
      <c r="E147">
        <v>1969</v>
      </c>
      <c r="F147">
        <v>1970</v>
      </c>
      <c r="G147">
        <v>1971</v>
      </c>
      <c r="H147">
        <v>1972</v>
      </c>
      <c r="I147">
        <v>1973</v>
      </c>
      <c r="J147">
        <v>1974</v>
      </c>
      <c r="K147">
        <v>1975</v>
      </c>
      <c r="L147">
        <v>1976</v>
      </c>
    </row>
    <row r="148" spans="1:17" x14ac:dyDescent="0.2">
      <c r="A148" t="s">
        <v>14</v>
      </c>
    </row>
    <row r="149" spans="1:17" x14ac:dyDescent="0.2">
      <c r="A149">
        <v>2816.4374280000002</v>
      </c>
      <c r="B149">
        <v>3473.5804750000002</v>
      </c>
      <c r="C149">
        <v>3802.169891</v>
      </c>
      <c r="D149">
        <v>5257.3046009999998</v>
      </c>
      <c r="E149">
        <v>6712.4684180000004</v>
      </c>
      <c r="F149">
        <v>5679.8098280000004</v>
      </c>
      <c r="G149">
        <v>5257.3312830000004</v>
      </c>
      <c r="H149">
        <v>5726.7434839999996</v>
      </c>
      <c r="I149">
        <v>4787.923949</v>
      </c>
      <c r="J149">
        <v>4740.9925880000001</v>
      </c>
      <c r="K149">
        <v>4271.5744599999998</v>
      </c>
      <c r="L149">
        <v>4318.5230579999998</v>
      </c>
    </row>
    <row r="150" spans="1:17" x14ac:dyDescent="0.2">
      <c r="A150" t="s">
        <v>15</v>
      </c>
    </row>
    <row r="151" spans="1:17" x14ac:dyDescent="0.2">
      <c r="A151">
        <v>563.28748559999997</v>
      </c>
      <c r="B151">
        <v>694.716095</v>
      </c>
      <c r="C151">
        <v>760.43397809999999</v>
      </c>
      <c r="D151">
        <v>1051.46092</v>
      </c>
      <c r="E151">
        <v>1342.493684</v>
      </c>
      <c r="F151">
        <v>1135.9619660000001</v>
      </c>
      <c r="G151">
        <v>1051.466257</v>
      </c>
      <c r="H151">
        <v>1145.3486969999999</v>
      </c>
      <c r="I151">
        <v>957.58478979999995</v>
      </c>
      <c r="J151">
        <v>948.19851759999995</v>
      </c>
      <c r="K151">
        <v>854.31489190000002</v>
      </c>
      <c r="L151">
        <v>863.70461160000002</v>
      </c>
    </row>
    <row r="152" spans="1:17" x14ac:dyDescent="0.2">
      <c r="A152" t="s">
        <v>16</v>
      </c>
    </row>
    <row r="153" spans="1:17" x14ac:dyDescent="0.2">
      <c r="A153">
        <v>17</v>
      </c>
    </row>
    <row r="154" spans="1:17" x14ac:dyDescent="0.2">
      <c r="A154" t="s">
        <v>17</v>
      </c>
    </row>
    <row r="155" spans="1:17" x14ac:dyDescent="0.2">
      <c r="A155">
        <v>2006</v>
      </c>
      <c r="B155">
        <v>2007</v>
      </c>
      <c r="C155">
        <v>2008</v>
      </c>
      <c r="D155">
        <v>2009</v>
      </c>
      <c r="E155">
        <v>2010</v>
      </c>
      <c r="F155">
        <v>2011</v>
      </c>
      <c r="G155">
        <v>2012</v>
      </c>
      <c r="H155">
        <v>2013</v>
      </c>
      <c r="I155">
        <v>2014</v>
      </c>
      <c r="J155">
        <v>2015</v>
      </c>
      <c r="K155">
        <v>2016</v>
      </c>
      <c r="L155">
        <v>2017</v>
      </c>
      <c r="M155">
        <v>2018</v>
      </c>
      <c r="N155">
        <v>2019</v>
      </c>
      <c r="O155">
        <v>2021</v>
      </c>
      <c r="P155">
        <v>2022</v>
      </c>
      <c r="Q155">
        <v>2023</v>
      </c>
    </row>
    <row r="156" spans="1:17" x14ac:dyDescent="0.2">
      <c r="A156" t="s">
        <v>18</v>
      </c>
    </row>
    <row r="157" spans="1:17" x14ac:dyDescent="0.2">
      <c r="A157">
        <v>1.7414761030000001</v>
      </c>
      <c r="B157">
        <v>2.0019130700000001</v>
      </c>
      <c r="C157">
        <v>0.99154315100000001</v>
      </c>
      <c r="D157">
        <v>0.69510000000000005</v>
      </c>
      <c r="E157">
        <v>1.9218</v>
      </c>
      <c r="F157">
        <v>1.7038225659999999</v>
      </c>
      <c r="G157">
        <v>1.5206</v>
      </c>
      <c r="H157">
        <v>2.1776295779999999</v>
      </c>
      <c r="I157">
        <v>3.0769000000000002</v>
      </c>
      <c r="J157">
        <v>3.5926999999999998</v>
      </c>
      <c r="K157">
        <v>2.8319000000000001</v>
      </c>
      <c r="L157">
        <v>2.2629999999999999</v>
      </c>
      <c r="M157">
        <v>2.0840999999999998</v>
      </c>
      <c r="N157">
        <v>2.8292000000000002</v>
      </c>
      <c r="O157">
        <v>2.4100999999999999</v>
      </c>
      <c r="P157">
        <v>2.9030999999999998</v>
      </c>
      <c r="Q157">
        <v>2.4809999999999999</v>
      </c>
    </row>
    <row r="158" spans="1:17" x14ac:dyDescent="0.2">
      <c r="A158" t="s">
        <v>19</v>
      </c>
    </row>
    <row r="159" spans="1:17" x14ac:dyDescent="0.2">
      <c r="A159" t="s">
        <v>20</v>
      </c>
    </row>
    <row r="160" spans="1:17" x14ac:dyDescent="0.2">
      <c r="A160" t="s">
        <v>21</v>
      </c>
    </row>
    <row r="161" spans="1:15" x14ac:dyDescent="0.2">
      <c r="A161">
        <v>1.9380752000000001E-2</v>
      </c>
      <c r="B161">
        <v>0.10145982200000001</v>
      </c>
      <c r="C161">
        <v>0.24414475499999999</v>
      </c>
      <c r="D161">
        <v>0.37814567100000002</v>
      </c>
      <c r="E161">
        <v>0.52699222899999998</v>
      </c>
      <c r="F161">
        <v>0.65206661499999996</v>
      </c>
      <c r="G161">
        <v>0.76360385099999994</v>
      </c>
      <c r="H161">
        <v>0.84666801899999999</v>
      </c>
      <c r="I161">
        <v>0.93351983299999997</v>
      </c>
      <c r="J161">
        <v>0.97143749400000001</v>
      </c>
      <c r="K161">
        <v>1.0011509190000001</v>
      </c>
      <c r="L161">
        <v>1.1495346909999999</v>
      </c>
      <c r="M161">
        <v>1.2116872009999999</v>
      </c>
      <c r="N161">
        <v>1.281049807</v>
      </c>
      <c r="O161">
        <v>1.179917849</v>
      </c>
    </row>
    <row r="162" spans="1:15" x14ac:dyDescent="0.2">
      <c r="A162">
        <v>1.8495648999999999E-2</v>
      </c>
      <c r="B162">
        <v>8.7193363999999995E-2</v>
      </c>
      <c r="C162">
        <v>0.279247415</v>
      </c>
      <c r="D162">
        <v>0.43718783300000003</v>
      </c>
      <c r="E162">
        <v>0.58248880300000005</v>
      </c>
      <c r="F162">
        <v>0.68663239899999995</v>
      </c>
      <c r="G162">
        <v>0.78823631599999999</v>
      </c>
      <c r="H162">
        <v>0.87099972599999997</v>
      </c>
      <c r="I162">
        <v>0.970100191</v>
      </c>
      <c r="J162">
        <v>1.1027085160000001</v>
      </c>
      <c r="K162">
        <v>1.1056714510000001</v>
      </c>
      <c r="L162">
        <v>1.2369484479999999</v>
      </c>
      <c r="M162">
        <v>1.2354868450000001</v>
      </c>
      <c r="N162">
        <v>1.749460306</v>
      </c>
      <c r="O162">
        <v>1.230626606</v>
      </c>
    </row>
    <row r="163" spans="1:15" x14ac:dyDescent="0.2">
      <c r="A163">
        <v>2.2553568E-2</v>
      </c>
      <c r="B163">
        <v>8.3533376000000006E-2</v>
      </c>
      <c r="C163">
        <v>0.21397105999999999</v>
      </c>
      <c r="D163">
        <v>0.40660791499999999</v>
      </c>
      <c r="E163">
        <v>0.57580060799999999</v>
      </c>
      <c r="F163">
        <v>0.68906324200000002</v>
      </c>
      <c r="G163">
        <v>0.80522349299999996</v>
      </c>
      <c r="H163">
        <v>0.98197084899999998</v>
      </c>
      <c r="I163">
        <v>0.96832022399999995</v>
      </c>
      <c r="J163">
        <v>1.262557586</v>
      </c>
      <c r="K163">
        <v>1.2472124309999999</v>
      </c>
      <c r="L163">
        <v>1.2466489679999999</v>
      </c>
      <c r="M163">
        <v>1.389705798</v>
      </c>
      <c r="N163">
        <v>1.6380326970000001</v>
      </c>
      <c r="O163">
        <v>1.2469683009999999</v>
      </c>
    </row>
    <row r="164" spans="1:15" x14ac:dyDescent="0.2">
      <c r="A164">
        <v>2.0319990999999999E-2</v>
      </c>
      <c r="B164">
        <v>0.10850145999999999</v>
      </c>
      <c r="C164">
        <v>0.24195861900000001</v>
      </c>
      <c r="D164">
        <v>0.41645069600000001</v>
      </c>
      <c r="E164">
        <v>0.64661924500000001</v>
      </c>
      <c r="F164">
        <v>0.78533266300000004</v>
      </c>
      <c r="G164">
        <v>0.95014345300000003</v>
      </c>
      <c r="H164">
        <v>1.0306215750000001</v>
      </c>
      <c r="I164">
        <v>1.0640246280000001</v>
      </c>
      <c r="J164">
        <v>1.3283554529999999</v>
      </c>
      <c r="K164">
        <v>1.326541881</v>
      </c>
      <c r="L164">
        <v>1.5470371329999999</v>
      </c>
      <c r="M164">
        <v>1.5565858539999999</v>
      </c>
      <c r="N164">
        <v>1.5368162080000001</v>
      </c>
      <c r="O164">
        <v>1.7437159609999999</v>
      </c>
    </row>
    <row r="165" spans="1:15" x14ac:dyDescent="0.2">
      <c r="A165">
        <v>3.1689083999999999E-2</v>
      </c>
      <c r="B165">
        <v>0.11734314799999999</v>
      </c>
      <c r="C165">
        <v>0.221257593</v>
      </c>
      <c r="D165">
        <v>0.44114833799999997</v>
      </c>
      <c r="E165">
        <v>0.56523318099999997</v>
      </c>
      <c r="F165">
        <v>0.72191307000000005</v>
      </c>
      <c r="G165">
        <v>0.93679943799999998</v>
      </c>
      <c r="H165">
        <v>1.3365648569999999</v>
      </c>
      <c r="I165">
        <v>1.574484153</v>
      </c>
      <c r="J165">
        <v>1.6224372220000001</v>
      </c>
      <c r="K165">
        <v>1.692529159</v>
      </c>
      <c r="L165">
        <v>1.895356839</v>
      </c>
      <c r="M165">
        <v>1.9269976470000001</v>
      </c>
      <c r="N165">
        <v>1.9414515240000001</v>
      </c>
      <c r="O165">
        <v>1.96177442</v>
      </c>
    </row>
    <row r="166" spans="1:15" x14ac:dyDescent="0.2">
      <c r="A166">
        <v>2.9375575000000001E-2</v>
      </c>
      <c r="B166">
        <v>0.106631395</v>
      </c>
      <c r="C166">
        <v>0.20897274199999999</v>
      </c>
      <c r="D166">
        <v>0.40841345800000001</v>
      </c>
      <c r="E166">
        <v>0.54885837500000001</v>
      </c>
      <c r="F166">
        <v>0.70586089699999999</v>
      </c>
      <c r="G166">
        <v>0.88746961899999999</v>
      </c>
      <c r="H166">
        <v>1.1324740360000001</v>
      </c>
      <c r="I166">
        <v>1.4220402940000001</v>
      </c>
      <c r="J166">
        <v>1.444774336</v>
      </c>
      <c r="K166">
        <v>1.510418611</v>
      </c>
      <c r="L166">
        <v>1.6415487989999999</v>
      </c>
      <c r="M166">
        <v>1.6941674689999999</v>
      </c>
      <c r="N166">
        <v>1.853097483</v>
      </c>
      <c r="O166">
        <v>1.8597176419999999</v>
      </c>
    </row>
    <row r="167" spans="1:15" x14ac:dyDescent="0.2">
      <c r="A167">
        <v>2.7062065E-2</v>
      </c>
      <c r="B167">
        <v>9.5919641999999999E-2</v>
      </c>
      <c r="C167">
        <v>0.196687891</v>
      </c>
      <c r="D167">
        <v>0.37567857900000001</v>
      </c>
      <c r="E167">
        <v>0.53248356900000005</v>
      </c>
      <c r="F167">
        <v>0.68980872500000001</v>
      </c>
      <c r="G167">
        <v>0.83813980099999996</v>
      </c>
      <c r="H167">
        <v>0.92838321599999996</v>
      </c>
      <c r="I167">
        <v>1.269596435</v>
      </c>
      <c r="J167">
        <v>1.2671114489999999</v>
      </c>
      <c r="K167">
        <v>1.3283080629999999</v>
      </c>
      <c r="L167">
        <v>1.3877407589999999</v>
      </c>
      <c r="M167">
        <v>1.461337291</v>
      </c>
      <c r="N167">
        <v>1.764743441</v>
      </c>
      <c r="O167">
        <v>1.757660864</v>
      </c>
    </row>
    <row r="168" spans="1:15" x14ac:dyDescent="0.2">
      <c r="A168">
        <v>2.9375575000000001E-2</v>
      </c>
      <c r="B168">
        <v>0.106631395</v>
      </c>
      <c r="C168">
        <v>0.20897274199999999</v>
      </c>
      <c r="D168">
        <v>0.40841345800000001</v>
      </c>
      <c r="E168">
        <v>0.54885837500000001</v>
      </c>
      <c r="F168">
        <v>0.70586089699999999</v>
      </c>
      <c r="G168">
        <v>0.88746961899999999</v>
      </c>
      <c r="H168">
        <v>1.1324740360000001</v>
      </c>
      <c r="I168">
        <v>1.4220402940000001</v>
      </c>
      <c r="J168">
        <v>1.444774336</v>
      </c>
      <c r="K168">
        <v>1.510418611</v>
      </c>
      <c r="L168">
        <v>1.6415487989999999</v>
      </c>
      <c r="M168">
        <v>1.6941674689999999</v>
      </c>
      <c r="N168">
        <v>1.853097483</v>
      </c>
      <c r="O168">
        <v>1.8597176419999999</v>
      </c>
    </row>
    <row r="169" spans="1:15" x14ac:dyDescent="0.2">
      <c r="A169">
        <v>2.5225422000000001E-2</v>
      </c>
      <c r="B169">
        <v>0.13456103799999999</v>
      </c>
      <c r="C169">
        <v>0.22362502000000001</v>
      </c>
      <c r="D169">
        <v>0.39429725100000002</v>
      </c>
      <c r="E169">
        <v>0.54727595100000004</v>
      </c>
      <c r="F169">
        <v>0.69453373399999996</v>
      </c>
      <c r="G169">
        <v>0.76282845600000004</v>
      </c>
      <c r="H169">
        <v>0.99709786499999997</v>
      </c>
      <c r="I169">
        <v>1.142014088</v>
      </c>
      <c r="J169">
        <v>1.2663642900000001</v>
      </c>
      <c r="K169">
        <v>1.4441065390000001</v>
      </c>
      <c r="L169">
        <v>1.7110011249999999</v>
      </c>
      <c r="M169">
        <v>1.9030163040000001</v>
      </c>
      <c r="N169">
        <v>1.7945568460000001</v>
      </c>
      <c r="O169">
        <v>1.7766869240000001</v>
      </c>
    </row>
    <row r="170" spans="1:15" x14ac:dyDescent="0.2">
      <c r="A170">
        <v>2.2663922E-2</v>
      </c>
      <c r="B170">
        <v>7.6370721000000003E-2</v>
      </c>
      <c r="C170">
        <v>0.20628748999999999</v>
      </c>
      <c r="D170">
        <v>0.38888217200000003</v>
      </c>
      <c r="E170">
        <v>0.57437083799999999</v>
      </c>
      <c r="F170">
        <v>0.62703836000000002</v>
      </c>
      <c r="G170">
        <v>0.80576405200000001</v>
      </c>
      <c r="H170">
        <v>0.94094098999999998</v>
      </c>
      <c r="I170">
        <v>1.0459384430000001</v>
      </c>
      <c r="J170">
        <v>1.065510102</v>
      </c>
      <c r="K170">
        <v>1.30555602</v>
      </c>
      <c r="L170">
        <v>1.6099144869999999</v>
      </c>
      <c r="M170">
        <v>1.4115746499999999</v>
      </c>
      <c r="N170">
        <v>1.6114570420000001</v>
      </c>
      <c r="O170">
        <v>2.2200154310000002</v>
      </c>
    </row>
    <row r="171" spans="1:15" x14ac:dyDescent="0.2">
      <c r="A171">
        <v>3.3300215000000001E-2</v>
      </c>
      <c r="B171">
        <v>0.109915022</v>
      </c>
      <c r="C171">
        <v>0.26589982299999998</v>
      </c>
      <c r="D171">
        <v>0.48098001200000001</v>
      </c>
      <c r="E171">
        <v>0.53885808499999999</v>
      </c>
      <c r="F171">
        <v>0.63233835000000005</v>
      </c>
      <c r="G171">
        <v>0.69664412799999997</v>
      </c>
      <c r="H171">
        <v>0.78559349499999998</v>
      </c>
      <c r="I171">
        <v>0.84670904400000002</v>
      </c>
      <c r="J171">
        <v>0.96047921300000005</v>
      </c>
      <c r="K171">
        <v>1.166773547</v>
      </c>
      <c r="L171">
        <v>1.3694739359999999</v>
      </c>
      <c r="M171">
        <v>1.6232018939999999</v>
      </c>
      <c r="N171">
        <v>1.6847912089999999</v>
      </c>
      <c r="O171">
        <v>1.738218</v>
      </c>
    </row>
    <row r="172" spans="1:15" x14ac:dyDescent="0.2">
      <c r="A172">
        <v>2.1695848E-2</v>
      </c>
      <c r="B172">
        <v>9.8126926000000003E-2</v>
      </c>
      <c r="C172">
        <v>0.19830637300000001</v>
      </c>
      <c r="D172">
        <v>0.39827524800000003</v>
      </c>
      <c r="E172">
        <v>0.52798778899999999</v>
      </c>
      <c r="F172">
        <v>0.595204387</v>
      </c>
      <c r="G172">
        <v>0.68596759900000004</v>
      </c>
      <c r="H172">
        <v>0.73654037900000002</v>
      </c>
      <c r="I172">
        <v>0.81809528600000003</v>
      </c>
      <c r="J172">
        <v>0.81914845199999997</v>
      </c>
      <c r="K172">
        <v>0.94734698799999995</v>
      </c>
      <c r="L172">
        <v>0.81578620099999999</v>
      </c>
      <c r="M172">
        <v>1.182831599</v>
      </c>
      <c r="N172">
        <v>1.3194748160000001</v>
      </c>
      <c r="O172">
        <v>1.5784266300000001</v>
      </c>
    </row>
    <row r="173" spans="1:15" x14ac:dyDescent="0.2">
      <c r="A173">
        <v>2.9279013E-2</v>
      </c>
      <c r="B173">
        <v>0.113887513</v>
      </c>
      <c r="C173">
        <v>0.25112267500000002</v>
      </c>
      <c r="D173">
        <v>0.40643369000000001</v>
      </c>
      <c r="E173">
        <v>0.51202235500000004</v>
      </c>
      <c r="F173">
        <v>0.59579568500000002</v>
      </c>
      <c r="G173">
        <v>0.67860015600000001</v>
      </c>
      <c r="H173">
        <v>0.72186286099999997</v>
      </c>
      <c r="I173">
        <v>0.81782518000000004</v>
      </c>
      <c r="J173">
        <v>0.874899121</v>
      </c>
      <c r="K173">
        <v>0.97760769599999997</v>
      </c>
      <c r="L173">
        <v>1.044707584</v>
      </c>
      <c r="M173">
        <v>1.1519333899999999</v>
      </c>
      <c r="N173">
        <v>1.389053393</v>
      </c>
      <c r="O173">
        <v>1.6261733949999999</v>
      </c>
    </row>
    <row r="174" spans="1:15" x14ac:dyDescent="0.2">
      <c r="A174">
        <v>2.9279013E-2</v>
      </c>
      <c r="B174">
        <v>0.113887513</v>
      </c>
      <c r="C174">
        <v>0.25112267500000002</v>
      </c>
      <c r="D174">
        <v>0.40643369000000001</v>
      </c>
      <c r="E174">
        <v>0.51202235500000004</v>
      </c>
      <c r="F174">
        <v>0.59579568500000002</v>
      </c>
      <c r="G174">
        <v>0.67860015600000001</v>
      </c>
      <c r="H174">
        <v>0.72186286099999997</v>
      </c>
      <c r="I174">
        <v>0.81782518000000004</v>
      </c>
      <c r="J174">
        <v>0.874899121</v>
      </c>
      <c r="K174">
        <v>0.97760769599999997</v>
      </c>
      <c r="L174">
        <v>1.044707584</v>
      </c>
      <c r="M174">
        <v>1.1519333899999999</v>
      </c>
      <c r="N174">
        <v>1.389053393</v>
      </c>
      <c r="O174">
        <v>1.6261733949999999</v>
      </c>
    </row>
    <row r="175" spans="1:15" x14ac:dyDescent="0.2">
      <c r="A175">
        <v>1.8974039000000002E-2</v>
      </c>
      <c r="B175">
        <v>0.10028049</v>
      </c>
      <c r="C175">
        <v>0.20869992300000001</v>
      </c>
      <c r="D175">
        <v>0.36956144800000001</v>
      </c>
      <c r="E175">
        <v>0.48770335999999997</v>
      </c>
      <c r="F175">
        <v>0.61428291400000001</v>
      </c>
      <c r="G175">
        <v>0.70489551399999995</v>
      </c>
      <c r="H175">
        <v>0.76874035399999996</v>
      </c>
      <c r="I175">
        <v>0.89059718099999996</v>
      </c>
      <c r="J175">
        <v>1.0320896150000001</v>
      </c>
      <c r="K175">
        <v>0.975926501</v>
      </c>
      <c r="L175">
        <v>1.0844194890000001</v>
      </c>
      <c r="M175">
        <v>1.34031024</v>
      </c>
      <c r="N175">
        <v>1.2279804139999999</v>
      </c>
      <c r="O175">
        <v>2.0478092769999998</v>
      </c>
    </row>
    <row r="176" spans="1:15" x14ac:dyDescent="0.2">
      <c r="A176">
        <v>1.8974039000000002E-2</v>
      </c>
      <c r="B176">
        <v>0.10028049</v>
      </c>
      <c r="C176">
        <v>0.20869992300000001</v>
      </c>
      <c r="D176">
        <v>0.36956144800000001</v>
      </c>
      <c r="E176">
        <v>0.48770335999999997</v>
      </c>
      <c r="F176">
        <v>0.61428291400000001</v>
      </c>
      <c r="G176">
        <v>0.70489551399999995</v>
      </c>
      <c r="H176">
        <v>0.76874035399999996</v>
      </c>
      <c r="I176">
        <v>0.89059718099999996</v>
      </c>
      <c r="J176">
        <v>1.0320896150000001</v>
      </c>
      <c r="K176">
        <v>0.975926501</v>
      </c>
      <c r="L176">
        <v>1.0844194890000001</v>
      </c>
      <c r="M176">
        <v>1.34031024</v>
      </c>
      <c r="N176">
        <v>1.2279804139999999</v>
      </c>
      <c r="O176">
        <v>2.0478092769999998</v>
      </c>
    </row>
    <row r="177" spans="1:59" x14ac:dyDescent="0.2">
      <c r="A177">
        <v>2.2340125999999998E-2</v>
      </c>
      <c r="B177">
        <v>0.16307050200000001</v>
      </c>
      <c r="C177">
        <v>0.28087430200000002</v>
      </c>
      <c r="D177">
        <v>0.37731543899999997</v>
      </c>
      <c r="E177">
        <v>0.47539210599999998</v>
      </c>
      <c r="F177">
        <v>0.56840108600000006</v>
      </c>
      <c r="G177">
        <v>0.73328093900000002</v>
      </c>
      <c r="H177">
        <v>0.80313542400000004</v>
      </c>
      <c r="I177">
        <v>0.84026475199999995</v>
      </c>
      <c r="J177">
        <v>0.95574643400000003</v>
      </c>
      <c r="K177">
        <v>1.077189269</v>
      </c>
      <c r="L177">
        <v>0.99408522200000005</v>
      </c>
      <c r="M177">
        <v>1.21649973</v>
      </c>
      <c r="N177">
        <v>1.350697939</v>
      </c>
      <c r="O177">
        <v>1.969390269</v>
      </c>
    </row>
    <row r="178" spans="1:59" x14ac:dyDescent="0.2">
      <c r="A178" t="s">
        <v>22</v>
      </c>
    </row>
    <row r="179" spans="1:59" x14ac:dyDescent="0.2">
      <c r="A179">
        <v>3</v>
      </c>
    </row>
    <row r="180" spans="1:59" x14ac:dyDescent="0.2">
      <c r="A180" t="s">
        <v>23</v>
      </c>
    </row>
    <row r="181" spans="1:59" x14ac:dyDescent="0.2">
      <c r="A181">
        <v>1</v>
      </c>
      <c r="B181">
        <v>1</v>
      </c>
      <c r="C181">
        <v>1</v>
      </c>
    </row>
    <row r="182" spans="1:59" x14ac:dyDescent="0.2">
      <c r="A182" t="s">
        <v>24</v>
      </c>
    </row>
    <row r="183" spans="1:59" x14ac:dyDescent="0.2">
      <c r="A183">
        <v>59</v>
      </c>
    </row>
    <row r="184" spans="1:59" x14ac:dyDescent="0.2">
      <c r="A184" t="s">
        <v>25</v>
      </c>
    </row>
    <row r="185" spans="1:59" x14ac:dyDescent="0.2">
      <c r="A185">
        <v>41</v>
      </c>
    </row>
    <row r="186" spans="1:59" x14ac:dyDescent="0.2">
      <c r="A186" t="s">
        <v>26</v>
      </c>
    </row>
    <row r="187" spans="1:59" x14ac:dyDescent="0.2">
      <c r="A187">
        <v>18</v>
      </c>
    </row>
    <row r="188" spans="1:59" x14ac:dyDescent="0.2">
      <c r="A188" t="s">
        <v>27</v>
      </c>
    </row>
    <row r="189" spans="1:59" x14ac:dyDescent="0.2">
      <c r="A189">
        <v>1964</v>
      </c>
      <c r="B189">
        <v>1965</v>
      </c>
      <c r="C189">
        <v>1966</v>
      </c>
      <c r="D189">
        <v>1967</v>
      </c>
      <c r="E189">
        <v>1968</v>
      </c>
      <c r="F189">
        <v>1969</v>
      </c>
      <c r="G189">
        <v>1970</v>
      </c>
      <c r="H189">
        <v>1971</v>
      </c>
      <c r="I189">
        <v>1972</v>
      </c>
      <c r="J189">
        <v>1973</v>
      </c>
      <c r="K189">
        <v>1974</v>
      </c>
      <c r="L189">
        <v>1975</v>
      </c>
      <c r="M189">
        <v>1976</v>
      </c>
      <c r="N189">
        <v>1977</v>
      </c>
      <c r="O189">
        <v>1978</v>
      </c>
      <c r="P189">
        <v>1979</v>
      </c>
      <c r="Q189">
        <v>1980</v>
      </c>
      <c r="R189">
        <v>1981</v>
      </c>
      <c r="S189">
        <v>1982</v>
      </c>
      <c r="T189">
        <v>1983</v>
      </c>
      <c r="U189">
        <v>1984</v>
      </c>
      <c r="V189">
        <v>1985</v>
      </c>
      <c r="W189">
        <v>1986</v>
      </c>
      <c r="X189">
        <v>1987</v>
      </c>
      <c r="Y189">
        <v>1988</v>
      </c>
      <c r="Z189">
        <v>1989</v>
      </c>
      <c r="AA189">
        <v>1990</v>
      </c>
      <c r="AB189">
        <v>1991</v>
      </c>
      <c r="AC189">
        <v>1992</v>
      </c>
      <c r="AD189">
        <v>1993</v>
      </c>
      <c r="AE189">
        <v>1994</v>
      </c>
      <c r="AF189">
        <v>1995</v>
      </c>
      <c r="AG189">
        <v>1996</v>
      </c>
      <c r="AH189">
        <v>1997</v>
      </c>
      <c r="AI189">
        <v>1998</v>
      </c>
      <c r="AJ189">
        <v>1999</v>
      </c>
      <c r="AK189">
        <v>2000</v>
      </c>
      <c r="AL189">
        <v>2001</v>
      </c>
      <c r="AM189">
        <v>2002</v>
      </c>
      <c r="AN189">
        <v>2003</v>
      </c>
      <c r="AO189">
        <v>2004</v>
      </c>
      <c r="AP189">
        <v>2005</v>
      </c>
      <c r="AQ189">
        <v>2006</v>
      </c>
      <c r="AR189">
        <v>2007</v>
      </c>
      <c r="AS189">
        <v>2008</v>
      </c>
      <c r="AT189">
        <v>2009</v>
      </c>
      <c r="AU189">
        <v>2010</v>
      </c>
      <c r="AV189">
        <v>2011</v>
      </c>
      <c r="AW189">
        <v>2012</v>
      </c>
      <c r="AX189">
        <v>2013</v>
      </c>
      <c r="AY189">
        <v>2014</v>
      </c>
      <c r="AZ189">
        <v>2015</v>
      </c>
      <c r="BA189">
        <v>2016</v>
      </c>
      <c r="BB189">
        <v>2017</v>
      </c>
      <c r="BC189">
        <v>2018</v>
      </c>
      <c r="BD189">
        <v>2019</v>
      </c>
      <c r="BE189">
        <v>2020</v>
      </c>
      <c r="BF189">
        <v>2021</v>
      </c>
      <c r="BG189">
        <v>2022</v>
      </c>
    </row>
    <row r="190" spans="1:59" x14ac:dyDescent="0.2">
      <c r="A190" t="s">
        <v>28</v>
      </c>
    </row>
    <row r="191" spans="1:59" x14ac:dyDescent="0.2">
      <c r="A191">
        <v>1982</v>
      </c>
      <c r="B191">
        <v>1983</v>
      </c>
      <c r="C191">
        <v>1984</v>
      </c>
      <c r="D191">
        <v>1985</v>
      </c>
      <c r="E191">
        <v>1986</v>
      </c>
      <c r="F191">
        <v>1987</v>
      </c>
      <c r="G191">
        <v>1988</v>
      </c>
      <c r="H191">
        <v>1989</v>
      </c>
      <c r="I191">
        <v>1990</v>
      </c>
      <c r="J191">
        <v>1991</v>
      </c>
      <c r="K191">
        <v>1992</v>
      </c>
      <c r="L191">
        <v>1993</v>
      </c>
      <c r="M191">
        <v>1994</v>
      </c>
      <c r="N191">
        <v>1995</v>
      </c>
      <c r="O191">
        <v>1996</v>
      </c>
      <c r="P191">
        <v>1997</v>
      </c>
      <c r="Q191">
        <v>1998</v>
      </c>
      <c r="R191">
        <v>1999</v>
      </c>
      <c r="S191">
        <v>2000</v>
      </c>
      <c r="T191">
        <v>2001</v>
      </c>
      <c r="U191">
        <v>2002</v>
      </c>
      <c r="V191">
        <v>2003</v>
      </c>
      <c r="W191">
        <v>2004</v>
      </c>
      <c r="X191">
        <v>2005</v>
      </c>
      <c r="Y191">
        <v>2006</v>
      </c>
      <c r="Z191">
        <v>2007</v>
      </c>
      <c r="AA191">
        <v>2008</v>
      </c>
      <c r="AB191">
        <v>2009</v>
      </c>
      <c r="AC191">
        <v>2010</v>
      </c>
      <c r="AD191">
        <v>2011</v>
      </c>
      <c r="AE191">
        <v>2012</v>
      </c>
      <c r="AF191">
        <v>2013</v>
      </c>
      <c r="AG191">
        <v>2014</v>
      </c>
      <c r="AH191">
        <v>2015</v>
      </c>
      <c r="AI191">
        <v>2016</v>
      </c>
      <c r="AJ191">
        <v>2017</v>
      </c>
      <c r="AK191">
        <v>2018</v>
      </c>
      <c r="AL191">
        <v>2019</v>
      </c>
      <c r="AM191">
        <v>2021</v>
      </c>
      <c r="AN191" t="s">
        <v>29</v>
      </c>
    </row>
    <row r="192" spans="1:59" x14ac:dyDescent="0.2">
      <c r="A192" t="s">
        <v>30</v>
      </c>
    </row>
    <row r="193" spans="1:59" x14ac:dyDescent="0.2">
      <c r="A193">
        <v>1994</v>
      </c>
      <c r="B193">
        <v>1996</v>
      </c>
      <c r="C193">
        <v>1997</v>
      </c>
      <c r="D193">
        <v>1999</v>
      </c>
      <c r="E193">
        <v>2000</v>
      </c>
      <c r="F193">
        <v>2002</v>
      </c>
      <c r="G193">
        <v>2004</v>
      </c>
      <c r="H193">
        <v>2006</v>
      </c>
      <c r="I193">
        <v>2007</v>
      </c>
      <c r="J193">
        <v>2008</v>
      </c>
      <c r="K193">
        <v>2009</v>
      </c>
      <c r="L193">
        <v>2010</v>
      </c>
      <c r="M193">
        <v>2012</v>
      </c>
      <c r="N193">
        <v>2014</v>
      </c>
      <c r="O193">
        <v>2016</v>
      </c>
      <c r="P193">
        <v>2018</v>
      </c>
      <c r="Q193">
        <v>2020</v>
      </c>
      <c r="R193">
        <v>2022</v>
      </c>
    </row>
    <row r="194" spans="1:59" x14ac:dyDescent="0.2">
      <c r="A194" t="s">
        <v>31</v>
      </c>
    </row>
    <row r="195" spans="1:59" x14ac:dyDescent="0.2">
      <c r="A195">
        <v>10</v>
      </c>
      <c r="B195">
        <v>10</v>
      </c>
      <c r="C195">
        <v>10</v>
      </c>
      <c r="D195">
        <v>10</v>
      </c>
      <c r="E195">
        <v>10</v>
      </c>
      <c r="F195">
        <v>10</v>
      </c>
      <c r="G195">
        <v>10</v>
      </c>
      <c r="H195">
        <v>10</v>
      </c>
      <c r="I195">
        <v>10</v>
      </c>
      <c r="J195">
        <v>10</v>
      </c>
      <c r="K195">
        <v>10</v>
      </c>
      <c r="L195">
        <v>10</v>
      </c>
      <c r="M195">
        <v>10</v>
      </c>
      <c r="N195">
        <v>10</v>
      </c>
      <c r="O195">
        <v>39</v>
      </c>
      <c r="P195">
        <v>39</v>
      </c>
      <c r="Q195">
        <v>39</v>
      </c>
      <c r="R195">
        <v>39</v>
      </c>
      <c r="S195">
        <v>39</v>
      </c>
      <c r="T195">
        <v>39</v>
      </c>
      <c r="U195">
        <v>39</v>
      </c>
      <c r="V195">
        <v>39</v>
      </c>
      <c r="W195">
        <v>39</v>
      </c>
      <c r="X195">
        <v>39</v>
      </c>
      <c r="Y195">
        <v>39</v>
      </c>
      <c r="Z195">
        <v>39</v>
      </c>
      <c r="AA195">
        <v>39</v>
      </c>
      <c r="AB195">
        <v>259.37884869999999</v>
      </c>
      <c r="AC195">
        <v>227.2361746</v>
      </c>
      <c r="AD195">
        <v>343.22365860000002</v>
      </c>
      <c r="AE195">
        <v>285.34016409999998</v>
      </c>
      <c r="AF195">
        <v>256.03527209999999</v>
      </c>
      <c r="AG195">
        <v>188.40952089999999</v>
      </c>
      <c r="AH195">
        <v>317.5476673</v>
      </c>
      <c r="AI195">
        <v>353.30899419999997</v>
      </c>
      <c r="AJ195">
        <v>474.44756460000002</v>
      </c>
      <c r="AK195">
        <v>480.7231453</v>
      </c>
      <c r="AL195">
        <v>327.00581</v>
      </c>
      <c r="AM195">
        <v>484.83747419999997</v>
      </c>
      <c r="AN195">
        <v>439.34965080000001</v>
      </c>
      <c r="AO195">
        <v>389.13221929999997</v>
      </c>
      <c r="AP195">
        <v>492.62848589999999</v>
      </c>
      <c r="AQ195">
        <v>504.41495930000002</v>
      </c>
      <c r="AR195">
        <v>498.44128389999997</v>
      </c>
      <c r="AS195">
        <v>521.7925027</v>
      </c>
      <c r="AT195">
        <v>418.5401923</v>
      </c>
      <c r="AU195">
        <v>547.45672569999999</v>
      </c>
      <c r="AV195">
        <v>725.49149209999996</v>
      </c>
      <c r="AW195">
        <v>605.30449599999997</v>
      </c>
      <c r="AX195">
        <v>750.59932400000002</v>
      </c>
      <c r="AY195">
        <v>604.19311660000005</v>
      </c>
      <c r="AZ195">
        <v>818.32178439999996</v>
      </c>
      <c r="BA195">
        <v>701.61258950000001</v>
      </c>
      <c r="BB195">
        <v>604.56794430000002</v>
      </c>
      <c r="BC195">
        <v>665.47189600000002</v>
      </c>
      <c r="BD195">
        <v>698.31003710000005</v>
      </c>
      <c r="BE195">
        <v>563.23827100000005</v>
      </c>
      <c r="BF195">
        <v>814.67800650000004</v>
      </c>
      <c r="BG195">
        <v>638.96072772610898</v>
      </c>
    </row>
    <row r="196" spans="1:59" x14ac:dyDescent="0.2">
      <c r="A196" t="s">
        <v>32</v>
      </c>
    </row>
    <row r="197" spans="1:59" x14ac:dyDescent="0.2">
      <c r="A197" t="s">
        <v>33</v>
      </c>
    </row>
    <row r="198" spans="1:59" x14ac:dyDescent="0.2">
      <c r="A198" t="s">
        <v>34</v>
      </c>
    </row>
    <row r="199" spans="1:59" x14ac:dyDescent="0.2">
      <c r="A199">
        <v>43</v>
      </c>
      <c r="B199">
        <v>32</v>
      </c>
      <c r="C199">
        <v>49</v>
      </c>
      <c r="D199">
        <v>67</v>
      </c>
      <c r="E199">
        <v>70</v>
      </c>
      <c r="F199">
        <v>72</v>
      </c>
      <c r="G199">
        <v>51</v>
      </c>
      <c r="H199">
        <v>47</v>
      </c>
      <c r="I199">
        <v>39</v>
      </c>
      <c r="J199">
        <v>35</v>
      </c>
      <c r="K199">
        <v>26</v>
      </c>
      <c r="L199">
        <v>34</v>
      </c>
      <c r="M199">
        <v>44</v>
      </c>
      <c r="N199">
        <v>79</v>
      </c>
      <c r="O199">
        <v>61</v>
      </c>
      <c r="P199">
        <v>50</v>
      </c>
      <c r="Q199">
        <v>1</v>
      </c>
      <c r="R199">
        <v>52</v>
      </c>
    </row>
    <row r="200" spans="1:59" x14ac:dyDescent="0.2">
      <c r="A200" t="s">
        <v>35</v>
      </c>
    </row>
    <row r="201" spans="1:59" x14ac:dyDescent="0.2">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row>
    <row r="202" spans="1:59" x14ac:dyDescent="0.2">
      <c r="A202" t="s">
        <v>36</v>
      </c>
    </row>
    <row r="203" spans="1:59" x14ac:dyDescent="0.2">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t="s">
        <v>37</v>
      </c>
    </row>
    <row r="204" spans="1:59" x14ac:dyDescent="0.2">
      <c r="A204" t="s">
        <v>38</v>
      </c>
    </row>
    <row r="205" spans="1:59" x14ac:dyDescent="0.2">
      <c r="A205">
        <v>1</v>
      </c>
      <c r="B205">
        <v>1</v>
      </c>
      <c r="C205">
        <v>1</v>
      </c>
      <c r="D205">
        <v>1</v>
      </c>
      <c r="E205">
        <v>1</v>
      </c>
      <c r="F205">
        <v>1</v>
      </c>
      <c r="G205">
        <v>1</v>
      </c>
      <c r="H205">
        <v>1</v>
      </c>
      <c r="I205">
        <v>1</v>
      </c>
      <c r="J205">
        <v>1</v>
      </c>
      <c r="K205">
        <v>1</v>
      </c>
      <c r="L205">
        <v>1</v>
      </c>
      <c r="M205">
        <v>1</v>
      </c>
      <c r="N205">
        <v>1</v>
      </c>
      <c r="O205">
        <v>1</v>
      </c>
      <c r="P205">
        <v>1</v>
      </c>
      <c r="Q205">
        <v>1</v>
      </c>
      <c r="R205">
        <v>1</v>
      </c>
    </row>
    <row r="206" spans="1:59" x14ac:dyDescent="0.2">
      <c r="A206" t="s">
        <v>39</v>
      </c>
    </row>
    <row r="207" spans="1:59" x14ac:dyDescent="0.2">
      <c r="A207">
        <v>2.5321E-2</v>
      </c>
      <c r="B207">
        <v>0.105571</v>
      </c>
      <c r="C207">
        <v>0.16556299999999999</v>
      </c>
      <c r="D207">
        <v>0.19361100000000001</v>
      </c>
      <c r="E207">
        <v>9.5441999999999999E-2</v>
      </c>
      <c r="F207">
        <v>0.26840700000000001</v>
      </c>
      <c r="G207">
        <v>0.120764</v>
      </c>
      <c r="H207">
        <v>2.5321E-2</v>
      </c>
      <c r="I207">
        <v>0</v>
      </c>
      <c r="J207">
        <v>0</v>
      </c>
      <c r="K207">
        <v>0</v>
      </c>
      <c r="L207">
        <v>0</v>
      </c>
      <c r="M207">
        <v>0</v>
      </c>
      <c r="N207">
        <v>0</v>
      </c>
      <c r="O207">
        <v>0</v>
      </c>
    </row>
    <row r="208" spans="1:59" x14ac:dyDescent="0.2">
      <c r="A208">
        <v>1.417E-2</v>
      </c>
      <c r="B208">
        <v>1.5327E-2</v>
      </c>
      <c r="C208">
        <v>0.20416400000000001</v>
      </c>
      <c r="D208">
        <v>0.55031799999999997</v>
      </c>
      <c r="E208">
        <v>0.13475999999999999</v>
      </c>
      <c r="F208">
        <v>3.3544999999999998E-2</v>
      </c>
      <c r="G208">
        <v>3.2389000000000001E-2</v>
      </c>
      <c r="H208">
        <v>1.5327E-2</v>
      </c>
      <c r="I208">
        <v>0</v>
      </c>
      <c r="J208">
        <v>0</v>
      </c>
      <c r="K208">
        <v>0</v>
      </c>
      <c r="L208">
        <v>0</v>
      </c>
      <c r="M208">
        <v>0</v>
      </c>
      <c r="N208">
        <v>0</v>
      </c>
      <c r="O208">
        <v>0</v>
      </c>
    </row>
    <row r="209" spans="1:15" x14ac:dyDescent="0.2">
      <c r="A209">
        <v>2.8427999999999998E-2</v>
      </c>
      <c r="B209">
        <v>0.16830200000000001</v>
      </c>
      <c r="C209">
        <v>5.7357999999999999E-2</v>
      </c>
      <c r="D209">
        <v>0.420126</v>
      </c>
      <c r="E209">
        <v>0.26490599999999997</v>
      </c>
      <c r="F209">
        <v>2.4150999999999999E-2</v>
      </c>
      <c r="G209">
        <v>2.6415000000000001E-2</v>
      </c>
      <c r="H209">
        <v>1.0314E-2</v>
      </c>
      <c r="I209">
        <v>0</v>
      </c>
      <c r="J209">
        <v>0</v>
      </c>
      <c r="K209">
        <v>0</v>
      </c>
      <c r="L209">
        <v>0</v>
      </c>
      <c r="M209">
        <v>0</v>
      </c>
      <c r="N209">
        <v>0</v>
      </c>
      <c r="O209">
        <v>0</v>
      </c>
    </row>
    <row r="210" spans="1:15" x14ac:dyDescent="0.2">
      <c r="A210">
        <v>9.4669999999999997E-3</v>
      </c>
      <c r="B210">
        <v>0.110178</v>
      </c>
      <c r="C210">
        <v>0.577515</v>
      </c>
      <c r="D210">
        <v>8.7692000000000006E-2</v>
      </c>
      <c r="E210">
        <v>0.16</v>
      </c>
      <c r="F210">
        <v>3.7988000000000001E-2</v>
      </c>
      <c r="G210">
        <v>1.1479E-2</v>
      </c>
      <c r="H210">
        <v>5.6800000000000002E-3</v>
      </c>
      <c r="I210">
        <v>0</v>
      </c>
      <c r="J210">
        <v>0</v>
      </c>
      <c r="K210">
        <v>0</v>
      </c>
      <c r="L210">
        <v>0</v>
      </c>
      <c r="M210">
        <v>0</v>
      </c>
      <c r="N210">
        <v>0</v>
      </c>
      <c r="O210">
        <v>0</v>
      </c>
    </row>
    <row r="211" spans="1:15" x14ac:dyDescent="0.2">
      <c r="A211">
        <v>3.2939000000000003E-2</v>
      </c>
      <c r="B211">
        <v>0.178617</v>
      </c>
      <c r="C211">
        <v>0.14021800000000001</v>
      </c>
      <c r="D211">
        <v>0.46851700000000002</v>
      </c>
      <c r="E211">
        <v>0.10736999999999999</v>
      </c>
      <c r="F211">
        <v>3.0572999999999999E-2</v>
      </c>
      <c r="G211">
        <v>3.6579E-2</v>
      </c>
      <c r="H211">
        <v>5.1869999999999998E-3</v>
      </c>
      <c r="I211">
        <v>0</v>
      </c>
      <c r="J211">
        <v>0</v>
      </c>
      <c r="K211">
        <v>0</v>
      </c>
      <c r="L211">
        <v>0</v>
      </c>
      <c r="M211">
        <v>0</v>
      </c>
      <c r="N211">
        <v>0</v>
      </c>
      <c r="O211">
        <v>0</v>
      </c>
    </row>
    <row r="212" spans="1:15" x14ac:dyDescent="0.2">
      <c r="A212">
        <v>1.4678E-2</v>
      </c>
      <c r="B212">
        <v>7.9766000000000004E-2</v>
      </c>
      <c r="C212">
        <v>0.459233</v>
      </c>
      <c r="D212">
        <v>0.31568400000000002</v>
      </c>
      <c r="E212">
        <v>0.10843</v>
      </c>
      <c r="F212">
        <v>2.3050000000000002E-3</v>
      </c>
      <c r="G212">
        <v>1.2142E-2</v>
      </c>
      <c r="H212">
        <v>7.7609999999999997E-3</v>
      </c>
      <c r="I212">
        <v>0</v>
      </c>
      <c r="J212">
        <v>0</v>
      </c>
      <c r="K212">
        <v>0</v>
      </c>
      <c r="L212">
        <v>0</v>
      </c>
      <c r="M212">
        <v>0</v>
      </c>
      <c r="N212">
        <v>0</v>
      </c>
      <c r="O212">
        <v>0</v>
      </c>
    </row>
    <row r="213" spans="1:15" x14ac:dyDescent="0.2">
      <c r="A213">
        <v>0.15676200000000001</v>
      </c>
      <c r="B213">
        <v>0.238147</v>
      </c>
      <c r="C213">
        <v>0.37426300000000001</v>
      </c>
      <c r="D213">
        <v>0.17669899999999999</v>
      </c>
      <c r="E213">
        <v>3.4247E-2</v>
      </c>
      <c r="F213">
        <v>1.1143E-2</v>
      </c>
      <c r="G213">
        <v>5.5710000000000004E-3</v>
      </c>
      <c r="H213">
        <v>3.1679999999999998E-3</v>
      </c>
      <c r="I213">
        <v>0</v>
      </c>
      <c r="J213">
        <v>0</v>
      </c>
      <c r="K213">
        <v>0</v>
      </c>
      <c r="L213">
        <v>0</v>
      </c>
      <c r="M213">
        <v>0</v>
      </c>
      <c r="N213">
        <v>0</v>
      </c>
      <c r="O213">
        <v>0</v>
      </c>
    </row>
    <row r="214" spans="1:15" x14ac:dyDescent="0.2">
      <c r="A214">
        <v>0.165462</v>
      </c>
      <c r="B214">
        <v>4.9415000000000001E-2</v>
      </c>
      <c r="C214">
        <v>0.27603</v>
      </c>
      <c r="D214">
        <v>0.18528700000000001</v>
      </c>
      <c r="E214">
        <v>0.27468900000000002</v>
      </c>
      <c r="F214">
        <v>2.6682999999999998E-2</v>
      </c>
      <c r="G214">
        <v>1.7514999999999999E-2</v>
      </c>
      <c r="H214">
        <v>4.9189999999999998E-3</v>
      </c>
      <c r="I214">
        <v>0</v>
      </c>
      <c r="J214">
        <v>0</v>
      </c>
      <c r="K214">
        <v>0</v>
      </c>
      <c r="L214">
        <v>0</v>
      </c>
      <c r="M214">
        <v>0</v>
      </c>
      <c r="N214">
        <v>0</v>
      </c>
      <c r="O214">
        <v>0</v>
      </c>
    </row>
    <row r="215" spans="1:15" x14ac:dyDescent="0.2">
      <c r="A215">
        <v>3.1427999999999998E-2</v>
      </c>
      <c r="B215">
        <v>0.15159600000000001</v>
      </c>
      <c r="C215">
        <v>0.349715</v>
      </c>
      <c r="D215">
        <v>0.28007900000000002</v>
      </c>
      <c r="E215">
        <v>0.11734700000000001</v>
      </c>
      <c r="F215">
        <v>4.6027999999999999E-2</v>
      </c>
      <c r="G215">
        <v>1.7471E-2</v>
      </c>
      <c r="H215">
        <v>6.3350000000000004E-3</v>
      </c>
      <c r="I215">
        <v>0</v>
      </c>
      <c r="J215">
        <v>0</v>
      </c>
      <c r="K215">
        <v>0</v>
      </c>
      <c r="L215">
        <v>0</v>
      </c>
      <c r="M215">
        <v>0</v>
      </c>
      <c r="N215">
        <v>0</v>
      </c>
      <c r="O215">
        <v>0</v>
      </c>
    </row>
    <row r="216" spans="1:15" x14ac:dyDescent="0.2">
      <c r="A216">
        <v>1.1129E-2</v>
      </c>
      <c r="B216">
        <v>0.100338</v>
      </c>
      <c r="C216">
        <v>0.121466</v>
      </c>
      <c r="D216">
        <v>0.26405400000000001</v>
      </c>
      <c r="E216">
        <v>0.202123</v>
      </c>
      <c r="F216">
        <v>0.13807</v>
      </c>
      <c r="G216">
        <v>7.6822000000000001E-2</v>
      </c>
      <c r="H216">
        <v>5.5642999999999998E-2</v>
      </c>
      <c r="I216">
        <v>2.4972000000000001E-2</v>
      </c>
      <c r="J216">
        <v>4.4980000000000003E-3</v>
      </c>
      <c r="K216">
        <v>5.6599999999999999E-4</v>
      </c>
      <c r="L216">
        <v>1.4999999999999999E-4</v>
      </c>
      <c r="M216">
        <v>3.2499999999999997E-5</v>
      </c>
      <c r="N216">
        <v>1.3799999999999999E-4</v>
      </c>
      <c r="O216">
        <v>0</v>
      </c>
    </row>
    <row r="217" spans="1:15" x14ac:dyDescent="0.2">
      <c r="A217">
        <v>2.4247000000000001E-2</v>
      </c>
      <c r="B217">
        <v>0.52727900000000005</v>
      </c>
      <c r="C217">
        <v>0.19487099999999999</v>
      </c>
      <c r="D217">
        <v>5.5426999999999997E-2</v>
      </c>
      <c r="E217">
        <v>7.4453000000000005E-2</v>
      </c>
      <c r="F217">
        <v>4.0191999999999999E-2</v>
      </c>
      <c r="G217">
        <v>2.5745000000000001E-2</v>
      </c>
      <c r="H217">
        <v>2.1690000000000001E-2</v>
      </c>
      <c r="I217">
        <v>2.1288999999999999E-2</v>
      </c>
      <c r="J217">
        <v>8.9540000000000002E-3</v>
      </c>
      <c r="K217">
        <v>3.6380000000000002E-3</v>
      </c>
      <c r="L217">
        <v>9.5E-4</v>
      </c>
      <c r="M217">
        <v>9.4799999999999995E-4</v>
      </c>
      <c r="N217">
        <v>1.6899999999999999E-4</v>
      </c>
      <c r="O217">
        <v>1.47E-4</v>
      </c>
    </row>
    <row r="218" spans="1:15" x14ac:dyDescent="0.2">
      <c r="A218">
        <v>8.5430000000000002E-3</v>
      </c>
      <c r="B218">
        <v>0.150288</v>
      </c>
      <c r="C218">
        <v>0.69184299999999999</v>
      </c>
      <c r="D218">
        <v>5.3185000000000003E-2</v>
      </c>
      <c r="E218">
        <v>1.4149E-2</v>
      </c>
      <c r="F218">
        <v>2.6572999999999999E-2</v>
      </c>
      <c r="G218">
        <v>2.5451999999999999E-2</v>
      </c>
      <c r="H218">
        <v>1.3868999999999999E-2</v>
      </c>
      <c r="I218">
        <v>8.1620000000000009E-3</v>
      </c>
      <c r="J218">
        <v>5.7470000000000004E-3</v>
      </c>
      <c r="K218">
        <v>1.421E-3</v>
      </c>
      <c r="L218">
        <v>5.62E-4</v>
      </c>
      <c r="M218">
        <v>9.0400000000000002E-5</v>
      </c>
      <c r="N218">
        <v>1.16E-4</v>
      </c>
      <c r="O218">
        <v>0</v>
      </c>
    </row>
    <row r="219" spans="1:15" x14ac:dyDescent="0.2">
      <c r="A219">
        <v>2.0000000000000001E-4</v>
      </c>
      <c r="B219">
        <v>0.120162</v>
      </c>
      <c r="C219">
        <v>0.45461600000000002</v>
      </c>
      <c r="D219">
        <v>0.30598599999999998</v>
      </c>
      <c r="E219">
        <v>3.0152000000000002E-2</v>
      </c>
      <c r="F219">
        <v>1.3916E-2</v>
      </c>
      <c r="G219">
        <v>1.9279000000000001E-2</v>
      </c>
      <c r="H219">
        <v>2.2363000000000001E-2</v>
      </c>
      <c r="I219">
        <v>1.7395999999999998E-2</v>
      </c>
      <c r="J219">
        <v>8.5719999999999998E-3</v>
      </c>
      <c r="K219">
        <v>3.9560000000000003E-3</v>
      </c>
      <c r="L219">
        <v>2.7060000000000001E-3</v>
      </c>
      <c r="M219">
        <v>6.9700000000000003E-4</v>
      </c>
      <c r="N219">
        <v>0</v>
      </c>
      <c r="O219">
        <v>0</v>
      </c>
    </row>
    <row r="220" spans="1:15" x14ac:dyDescent="0.2">
      <c r="A220">
        <v>3.7671999999999997E-2</v>
      </c>
      <c r="B220">
        <v>0.247673</v>
      </c>
      <c r="C220">
        <v>0.331098</v>
      </c>
      <c r="D220">
        <v>0.23990500000000001</v>
      </c>
      <c r="E220">
        <v>8.6128999999999997E-2</v>
      </c>
      <c r="F220">
        <v>1.9158000000000001E-2</v>
      </c>
      <c r="G220">
        <v>7.0299999999999998E-3</v>
      </c>
      <c r="H220">
        <v>1.0141000000000001E-2</v>
      </c>
      <c r="I220">
        <v>8.1110000000000002E-3</v>
      </c>
      <c r="J220">
        <v>6.5139999999999998E-3</v>
      </c>
      <c r="K220">
        <v>3.3600000000000001E-3</v>
      </c>
      <c r="L220">
        <v>1.6670000000000001E-3</v>
      </c>
      <c r="M220">
        <v>1.2290000000000001E-3</v>
      </c>
      <c r="N220">
        <v>2.4499999999999999E-4</v>
      </c>
      <c r="O220">
        <v>6.7799999999999995E-5</v>
      </c>
    </row>
    <row r="221" spans="1:15" x14ac:dyDescent="0.2">
      <c r="A221">
        <v>1.2042000000000001E-2</v>
      </c>
      <c r="B221">
        <v>0.186306</v>
      </c>
      <c r="C221">
        <v>0.308118</v>
      </c>
      <c r="D221">
        <v>0.26135900000000001</v>
      </c>
      <c r="E221">
        <v>0.15068000000000001</v>
      </c>
      <c r="F221">
        <v>4.0794999999999998E-2</v>
      </c>
      <c r="G221">
        <v>1.1771999999999999E-2</v>
      </c>
      <c r="H221">
        <v>7.0980000000000001E-3</v>
      </c>
      <c r="I221">
        <v>8.0470000000000003E-3</v>
      </c>
      <c r="J221">
        <v>6.4710000000000002E-3</v>
      </c>
      <c r="K221">
        <v>4.5589999999999997E-3</v>
      </c>
      <c r="L221">
        <v>1.7409999999999999E-3</v>
      </c>
      <c r="M221">
        <v>7.2199999999999999E-4</v>
      </c>
      <c r="N221">
        <v>2.2100000000000001E-4</v>
      </c>
      <c r="O221">
        <v>6.9200000000000002E-5</v>
      </c>
    </row>
    <row r="222" spans="1:15" x14ac:dyDescent="0.2">
      <c r="A222">
        <v>3.95E-2</v>
      </c>
      <c r="B222">
        <v>0.21152499999999999</v>
      </c>
      <c r="C222">
        <v>0.28037299999999998</v>
      </c>
      <c r="D222">
        <v>0.16364799999999999</v>
      </c>
      <c r="E222">
        <v>0.152892</v>
      </c>
      <c r="F222">
        <v>8.3939E-2</v>
      </c>
      <c r="G222">
        <v>2.1921E-2</v>
      </c>
      <c r="H222">
        <v>1.0012E-2</v>
      </c>
      <c r="I222">
        <v>1.3972999999999999E-2</v>
      </c>
      <c r="J222">
        <v>1.0706E-2</v>
      </c>
      <c r="K222">
        <v>6.862E-3</v>
      </c>
      <c r="L222">
        <v>3.0690000000000001E-3</v>
      </c>
      <c r="M222">
        <v>1.1529999999999999E-3</v>
      </c>
      <c r="N222">
        <v>2.0599999999999999E-4</v>
      </c>
      <c r="O222">
        <v>2.22E-4</v>
      </c>
    </row>
    <row r="223" spans="1:15" x14ac:dyDescent="0.2">
      <c r="A223">
        <v>4.0340000000000003E-3</v>
      </c>
      <c r="B223">
        <v>0.19093199999999999</v>
      </c>
      <c r="C223">
        <v>0.33992600000000001</v>
      </c>
      <c r="D223">
        <v>0.183116</v>
      </c>
      <c r="E223">
        <v>0.10412399999999999</v>
      </c>
      <c r="F223">
        <v>8.7117E-2</v>
      </c>
      <c r="G223">
        <v>3.4571999999999999E-2</v>
      </c>
      <c r="H223">
        <v>1.5525000000000001E-2</v>
      </c>
      <c r="I223">
        <v>8.9809999999999994E-3</v>
      </c>
      <c r="J223">
        <v>9.8770000000000004E-3</v>
      </c>
      <c r="K223">
        <v>1.0508E-2</v>
      </c>
      <c r="L223">
        <v>6.561E-3</v>
      </c>
      <c r="M223">
        <v>3.192E-3</v>
      </c>
      <c r="N223">
        <v>1.036E-3</v>
      </c>
      <c r="O223">
        <v>5.0000000000000001E-4</v>
      </c>
    </row>
    <row r="224" spans="1:15" x14ac:dyDescent="0.2">
      <c r="A224">
        <v>2.6200000000000003E-4</v>
      </c>
      <c r="B224">
        <v>3.3202000000000002E-2</v>
      </c>
      <c r="C224">
        <v>0.46571299999999999</v>
      </c>
      <c r="D224">
        <v>0.29335</v>
      </c>
      <c r="E224">
        <v>0.10438699999999999</v>
      </c>
      <c r="F224">
        <v>4.7308000000000003E-2</v>
      </c>
      <c r="G224">
        <v>2.3758000000000001E-2</v>
      </c>
      <c r="H224">
        <v>1.3610000000000001E-2</v>
      </c>
      <c r="I224">
        <v>7.4029999999999999E-3</v>
      </c>
      <c r="J224">
        <v>4.2989999999999999E-3</v>
      </c>
      <c r="K224">
        <v>3.4529999999999999E-3</v>
      </c>
      <c r="L224">
        <v>2.1150000000000001E-3</v>
      </c>
      <c r="M224">
        <v>6.9899999999999997E-4</v>
      </c>
      <c r="N224">
        <v>2.9E-4</v>
      </c>
      <c r="O224">
        <v>1.5200000000000001E-4</v>
      </c>
    </row>
    <row r="225" spans="1:15" x14ac:dyDescent="0.2">
      <c r="A225">
        <v>2.3700000000000001E-3</v>
      </c>
      <c r="B225">
        <v>1.2649000000000001E-2</v>
      </c>
      <c r="C225">
        <v>8.0549999999999997E-2</v>
      </c>
      <c r="D225">
        <v>0.58499100000000004</v>
      </c>
      <c r="E225">
        <v>0.21074300000000001</v>
      </c>
      <c r="F225">
        <v>5.1754000000000001E-2</v>
      </c>
      <c r="G225">
        <v>1.7953E-2</v>
      </c>
      <c r="H225">
        <v>1.7972999999999999E-2</v>
      </c>
      <c r="I225">
        <v>1.0743000000000001E-2</v>
      </c>
      <c r="J225">
        <v>4.5310000000000003E-3</v>
      </c>
      <c r="K225">
        <v>2.7039999999999998E-3</v>
      </c>
      <c r="L225">
        <v>1.5870000000000001E-3</v>
      </c>
      <c r="M225">
        <v>9.2800000000000001E-4</v>
      </c>
      <c r="N225">
        <v>3.4400000000000001E-4</v>
      </c>
      <c r="O225">
        <v>1.8000000000000001E-4</v>
      </c>
    </row>
    <row r="226" spans="1:15" x14ac:dyDescent="0.2">
      <c r="A226">
        <v>2.9060000000000002E-3</v>
      </c>
      <c r="B226">
        <v>6.7964999999999998E-2</v>
      </c>
      <c r="C226">
        <v>9.0430999999999997E-2</v>
      </c>
      <c r="D226">
        <v>0.17937800000000001</v>
      </c>
      <c r="E226">
        <v>0.46820899999999999</v>
      </c>
      <c r="F226">
        <v>0.12509300000000001</v>
      </c>
      <c r="G226">
        <v>2.3737999999999999E-2</v>
      </c>
      <c r="H226">
        <v>1.4167000000000001E-2</v>
      </c>
      <c r="I226">
        <v>1.1353E-2</v>
      </c>
      <c r="J226">
        <v>6.3619999999999996E-3</v>
      </c>
      <c r="K226">
        <v>4.3559999999999996E-3</v>
      </c>
      <c r="L226">
        <v>2.8080000000000002E-3</v>
      </c>
      <c r="M226">
        <v>2.0170000000000001E-3</v>
      </c>
      <c r="N226">
        <v>9.9700000000000006E-4</v>
      </c>
      <c r="O226">
        <v>2.1800000000000001E-4</v>
      </c>
    </row>
    <row r="227" spans="1:15" x14ac:dyDescent="0.2">
      <c r="A227">
        <v>1.0820000000000001E-3</v>
      </c>
      <c r="B227">
        <v>2.3623000000000002E-2</v>
      </c>
      <c r="C227">
        <v>4.5693999999999999E-2</v>
      </c>
      <c r="D227">
        <v>0.22206999999999999</v>
      </c>
      <c r="E227">
        <v>0.25354900000000002</v>
      </c>
      <c r="F227">
        <v>0.33724700000000002</v>
      </c>
      <c r="G227">
        <v>6.9013000000000005E-2</v>
      </c>
      <c r="H227">
        <v>1.8339999999999999E-2</v>
      </c>
      <c r="I227">
        <v>1.2938E-2</v>
      </c>
      <c r="J227">
        <v>8.0669999999999995E-3</v>
      </c>
      <c r="K227">
        <v>3.6600000000000001E-3</v>
      </c>
      <c r="L227">
        <v>1.299E-3</v>
      </c>
      <c r="M227">
        <v>1.5100000000000001E-3</v>
      </c>
      <c r="N227">
        <v>8.61E-4</v>
      </c>
      <c r="O227">
        <v>1.0460000000000001E-3</v>
      </c>
    </row>
    <row r="228" spans="1:15" x14ac:dyDescent="0.2">
      <c r="A228">
        <v>1.377E-3</v>
      </c>
      <c r="B228">
        <v>2.8742E-2</v>
      </c>
      <c r="C228">
        <v>0.198541</v>
      </c>
      <c r="D228">
        <v>6.3409999999999994E-2</v>
      </c>
      <c r="E228">
        <v>0.190469</v>
      </c>
      <c r="F228">
        <v>0.16742599999999999</v>
      </c>
      <c r="G228">
        <v>0.23080999999999999</v>
      </c>
      <c r="H228">
        <v>5.8574000000000001E-2</v>
      </c>
      <c r="I228">
        <v>1.9047999999999999E-2</v>
      </c>
      <c r="J228">
        <v>1.3448999999999999E-2</v>
      </c>
      <c r="K228">
        <v>1.2929E-2</v>
      </c>
      <c r="L228">
        <v>5.5529999999999998E-3</v>
      </c>
      <c r="M228">
        <v>4.9090000000000002E-3</v>
      </c>
      <c r="N228">
        <v>2.088E-3</v>
      </c>
      <c r="O228">
        <v>2.6749999999999999E-3</v>
      </c>
    </row>
    <row r="229" spans="1:15" x14ac:dyDescent="0.2">
      <c r="A229">
        <v>1.5139999999999999E-3</v>
      </c>
      <c r="B229">
        <v>4.2153999999999997E-2</v>
      </c>
      <c r="C229">
        <v>4.5221999999999998E-2</v>
      </c>
      <c r="D229">
        <v>0.36684699999999998</v>
      </c>
      <c r="E229">
        <v>0.10492600000000001</v>
      </c>
      <c r="F229">
        <v>0.18529300000000001</v>
      </c>
      <c r="G229">
        <v>0.108734</v>
      </c>
      <c r="H229">
        <v>0.105004</v>
      </c>
      <c r="I229">
        <v>2.9249000000000001E-2</v>
      </c>
      <c r="J229">
        <v>7.4400000000000004E-3</v>
      </c>
      <c r="K229">
        <v>1.637E-3</v>
      </c>
      <c r="L229">
        <v>1.2639999999999999E-3</v>
      </c>
      <c r="M229">
        <v>1.3200000000000001E-4</v>
      </c>
      <c r="N229">
        <v>5.8299999999999997E-4</v>
      </c>
      <c r="O229">
        <v>0</v>
      </c>
    </row>
    <row r="230" spans="1:15" x14ac:dyDescent="0.2">
      <c r="A230">
        <v>0</v>
      </c>
      <c r="B230">
        <v>1.4352999999999999E-2</v>
      </c>
      <c r="C230">
        <v>8.0902000000000002E-2</v>
      </c>
      <c r="D230">
        <v>5.6279000000000003E-2</v>
      </c>
      <c r="E230">
        <v>0.29985800000000001</v>
      </c>
      <c r="F230">
        <v>0.100715</v>
      </c>
      <c r="G230">
        <v>8.8820999999999997E-2</v>
      </c>
      <c r="H230">
        <v>6.5741999999999995E-2</v>
      </c>
      <c r="I230">
        <v>0.179309</v>
      </c>
      <c r="J230">
        <v>3.9206999999999999E-2</v>
      </c>
      <c r="K230">
        <v>2.8063999999999999E-2</v>
      </c>
      <c r="L230">
        <v>1.5557E-2</v>
      </c>
      <c r="M230">
        <v>2.0974E-2</v>
      </c>
      <c r="N230">
        <v>4.4209999999999996E-3</v>
      </c>
      <c r="O230">
        <v>5.7990000000000003E-3</v>
      </c>
    </row>
    <row r="231" spans="1:15" x14ac:dyDescent="0.2">
      <c r="A231">
        <v>0</v>
      </c>
      <c r="B231">
        <v>4.8669999999999998E-3</v>
      </c>
      <c r="C231">
        <v>0.20707800000000001</v>
      </c>
      <c r="D231">
        <v>0.19230800000000001</v>
      </c>
      <c r="E231">
        <v>0.115004</v>
      </c>
      <c r="F231">
        <v>0.24830199999999999</v>
      </c>
      <c r="G231">
        <v>0.10252699999999999</v>
      </c>
      <c r="H231">
        <v>4.7865999999999999E-2</v>
      </c>
      <c r="I231">
        <v>1.7871999999999999E-2</v>
      </c>
      <c r="J231">
        <v>4.4149000000000001E-2</v>
      </c>
      <c r="K231">
        <v>8.3239999999999998E-3</v>
      </c>
      <c r="L231">
        <v>4.6579999999999998E-3</v>
      </c>
      <c r="M231">
        <v>1.7149999999999999E-3</v>
      </c>
      <c r="N231">
        <v>2.506E-3</v>
      </c>
      <c r="O231">
        <v>2.8249999999999998E-3</v>
      </c>
    </row>
    <row r="232" spans="1:15" x14ac:dyDescent="0.2">
      <c r="A232">
        <v>0</v>
      </c>
      <c r="B232">
        <v>2.6710000000000002E-3</v>
      </c>
      <c r="C232">
        <v>3.0904000000000001E-2</v>
      </c>
      <c r="D232">
        <v>8.3527000000000004E-2</v>
      </c>
      <c r="E232">
        <v>0.25288300000000002</v>
      </c>
      <c r="F232">
        <v>9.3473000000000001E-2</v>
      </c>
      <c r="G232">
        <v>0.32077600000000001</v>
      </c>
      <c r="H232">
        <v>5.3997000000000003E-2</v>
      </c>
      <c r="I232">
        <v>5.8166000000000002E-2</v>
      </c>
      <c r="J232">
        <v>1.8176000000000001E-2</v>
      </c>
      <c r="K232">
        <v>7.2330000000000005E-2</v>
      </c>
      <c r="L232">
        <v>6.1019999999999998E-3</v>
      </c>
      <c r="M232">
        <v>2.235E-3</v>
      </c>
      <c r="N232">
        <v>1.436E-3</v>
      </c>
      <c r="O232">
        <v>3.3249999999999998E-3</v>
      </c>
    </row>
    <row r="233" spans="1:15" x14ac:dyDescent="0.2">
      <c r="A233">
        <v>7.5199999999999996E-4</v>
      </c>
      <c r="B233">
        <v>1.8901000000000001E-2</v>
      </c>
      <c r="C233">
        <v>3.2625000000000001E-2</v>
      </c>
      <c r="D233">
        <v>0.12570799999999999</v>
      </c>
      <c r="E233">
        <v>0.114964</v>
      </c>
      <c r="F233">
        <v>0.27363300000000002</v>
      </c>
      <c r="G233">
        <v>7.4005000000000001E-2</v>
      </c>
      <c r="H233">
        <v>0.21101500000000001</v>
      </c>
      <c r="I233">
        <v>3.7631999999999999E-2</v>
      </c>
      <c r="J233">
        <v>5.8368000000000003E-2</v>
      </c>
      <c r="K233">
        <v>5.1780000000000003E-3</v>
      </c>
      <c r="L233">
        <v>3.4402000000000002E-2</v>
      </c>
      <c r="M233">
        <v>4.8650000000000004E-3</v>
      </c>
      <c r="N233">
        <v>2.6770000000000001E-3</v>
      </c>
      <c r="O233">
        <v>5.2750000000000002E-3</v>
      </c>
    </row>
    <row r="234" spans="1:15" x14ac:dyDescent="0.2">
      <c r="A234">
        <v>961.94710410000005</v>
      </c>
      <c r="B234">
        <v>111618.5583</v>
      </c>
      <c r="C234">
        <v>43471.399100000002</v>
      </c>
      <c r="D234">
        <v>85059.543600000005</v>
      </c>
      <c r="E234">
        <v>156089.07440000001</v>
      </c>
      <c r="F234">
        <v>184518.81200000001</v>
      </c>
      <c r="G234">
        <v>500529.27500000002</v>
      </c>
      <c r="H234">
        <v>76163.120999999999</v>
      </c>
      <c r="I234">
        <v>289237.82199999999</v>
      </c>
      <c r="J234">
        <v>27988.148690000002</v>
      </c>
      <c r="K234">
        <v>139517.94029999999</v>
      </c>
      <c r="L234">
        <v>18327.78327</v>
      </c>
      <c r="M234">
        <v>93622.850900000005</v>
      </c>
      <c r="N234">
        <v>23296.670409999999</v>
      </c>
      <c r="O234">
        <v>53556.361199999999</v>
      </c>
    </row>
    <row r="235" spans="1:15" x14ac:dyDescent="0.2">
      <c r="A235">
        <v>1099.8528100000001</v>
      </c>
      <c r="B235">
        <v>84584.792600000001</v>
      </c>
      <c r="C235">
        <v>675091.478</v>
      </c>
      <c r="D235">
        <v>129937.86960000001</v>
      </c>
      <c r="E235">
        <v>79511.266300000003</v>
      </c>
      <c r="F235">
        <v>108563.2291</v>
      </c>
      <c r="G235">
        <v>133627.89309999999</v>
      </c>
      <c r="H235">
        <v>253377.19810000001</v>
      </c>
      <c r="I235">
        <v>102188.1272</v>
      </c>
      <c r="J235">
        <v>146854.71609999999</v>
      </c>
      <c r="K235">
        <v>57897.071000000004</v>
      </c>
      <c r="L235">
        <v>46297.903910000001</v>
      </c>
      <c r="M235">
        <v>13422.353450000001</v>
      </c>
      <c r="N235">
        <v>43780.926809999997</v>
      </c>
      <c r="O235">
        <v>34448.307800000002</v>
      </c>
    </row>
    <row r="236" spans="1:15" x14ac:dyDescent="0.2">
      <c r="A236">
        <v>66.021388200000004</v>
      </c>
      <c r="B236">
        <v>7418.8565280000003</v>
      </c>
      <c r="C236">
        <v>260252.80900000001</v>
      </c>
      <c r="D236">
        <v>1145526.398</v>
      </c>
      <c r="E236">
        <v>102874.0672</v>
      </c>
      <c r="F236">
        <v>66096.329400000002</v>
      </c>
      <c r="G236">
        <v>66302.082899999994</v>
      </c>
      <c r="H236">
        <v>56410.945399999997</v>
      </c>
      <c r="I236">
        <v>86091.787400000001</v>
      </c>
      <c r="J236">
        <v>21139.141370000001</v>
      </c>
      <c r="K236">
        <v>32649.831989999999</v>
      </c>
      <c r="L236">
        <v>12345.750019999999</v>
      </c>
      <c r="M236">
        <v>13456.07907</v>
      </c>
      <c r="N236">
        <v>6755.0585250000004</v>
      </c>
      <c r="O236">
        <v>16098.71205</v>
      </c>
    </row>
    <row r="237" spans="1:15" x14ac:dyDescent="0.2">
      <c r="A237">
        <v>747.89365199999997</v>
      </c>
      <c r="B237">
        <v>30153.403849999999</v>
      </c>
      <c r="C237">
        <v>55091.1247</v>
      </c>
      <c r="D237">
        <v>360794.58899999998</v>
      </c>
      <c r="E237">
        <v>1058595.0819999999</v>
      </c>
      <c r="F237">
        <v>175519.21410000001</v>
      </c>
      <c r="G237">
        <v>53476.9997</v>
      </c>
      <c r="H237">
        <v>19085.661759999999</v>
      </c>
      <c r="I237">
        <v>13127.18167</v>
      </c>
      <c r="J237">
        <v>20142.310270000002</v>
      </c>
      <c r="K237">
        <v>9706.2983039999999</v>
      </c>
      <c r="L237">
        <v>9372.0143599999992</v>
      </c>
      <c r="M237">
        <v>7547.7257399999999</v>
      </c>
      <c r="N237">
        <v>3961.0423129999999</v>
      </c>
      <c r="O237">
        <v>8288.7951560000001</v>
      </c>
    </row>
    <row r="238" spans="1:15" x14ac:dyDescent="0.2">
      <c r="A238">
        <v>0</v>
      </c>
      <c r="B238">
        <v>513.91798630000005</v>
      </c>
      <c r="C238">
        <v>72826.367299999998</v>
      </c>
      <c r="D238">
        <v>146636.33410000001</v>
      </c>
      <c r="E238">
        <v>395071.27</v>
      </c>
      <c r="F238">
        <v>760344.15300000005</v>
      </c>
      <c r="G238">
        <v>136140.41959999999</v>
      </c>
      <c r="H238">
        <v>34543.434150000001</v>
      </c>
      <c r="I238">
        <v>12260.48587</v>
      </c>
      <c r="J238">
        <v>7493.5222819999999</v>
      </c>
      <c r="K238">
        <v>17459.875169999999</v>
      </c>
      <c r="L238">
        <v>4998.4062080000003</v>
      </c>
      <c r="M238">
        <v>5807.4557649999997</v>
      </c>
      <c r="N238">
        <v>1655.5817790000001</v>
      </c>
      <c r="O238">
        <v>8911.1975519999996</v>
      </c>
    </row>
    <row r="239" spans="1:15" x14ac:dyDescent="0.2">
      <c r="A239">
        <v>0</v>
      </c>
      <c r="B239">
        <v>21638.913349999999</v>
      </c>
      <c r="C239">
        <v>48029.72262</v>
      </c>
      <c r="D239">
        <v>71707.218699999998</v>
      </c>
      <c r="E239">
        <v>160814.47039999999</v>
      </c>
      <c r="F239">
        <v>361545.239</v>
      </c>
      <c r="G239">
        <v>481247.19900000002</v>
      </c>
      <c r="H239">
        <v>184452.50200000001</v>
      </c>
      <c r="I239">
        <v>33603.529580000002</v>
      </c>
      <c r="J239">
        <v>13434.92023</v>
      </c>
      <c r="K239">
        <v>7939.7256159999997</v>
      </c>
      <c r="L239">
        <v>8805.0083340000001</v>
      </c>
      <c r="M239">
        <v>4330.5731219999998</v>
      </c>
      <c r="N239">
        <v>5829.1313630000004</v>
      </c>
      <c r="O239">
        <v>5298.5962280000003</v>
      </c>
    </row>
    <row r="240" spans="1:15" x14ac:dyDescent="0.2">
      <c r="A240">
        <v>1028.378637</v>
      </c>
      <c r="B240">
        <v>77611.102650000001</v>
      </c>
      <c r="C240">
        <v>40288.130230000002</v>
      </c>
      <c r="D240">
        <v>118864.6792</v>
      </c>
      <c r="E240">
        <v>454667.39500000002</v>
      </c>
      <c r="F240">
        <v>288671.07299999997</v>
      </c>
      <c r="G240">
        <v>256121.26699999999</v>
      </c>
      <c r="H240">
        <v>198356.58590000001</v>
      </c>
      <c r="I240">
        <v>63955.623070000001</v>
      </c>
      <c r="J240">
        <v>13321.498020000001</v>
      </c>
      <c r="K240">
        <v>5963.8749779999998</v>
      </c>
      <c r="L240">
        <v>4641.4892879999998</v>
      </c>
      <c r="M240">
        <v>2891.3032389999998</v>
      </c>
      <c r="N240">
        <v>4776.4236689999998</v>
      </c>
      <c r="O240">
        <v>9107.841289</v>
      </c>
    </row>
    <row r="241" spans="1:15" x14ac:dyDescent="0.2">
      <c r="A241">
        <v>287.80919599999999</v>
      </c>
      <c r="B241">
        <v>41976.380340000003</v>
      </c>
      <c r="C241">
        <v>84446.906900000002</v>
      </c>
      <c r="D241">
        <v>70424.204700000002</v>
      </c>
      <c r="E241">
        <v>153198.98730000001</v>
      </c>
      <c r="F241">
        <v>702101.39500000002</v>
      </c>
      <c r="G241">
        <v>199368.85699999999</v>
      </c>
      <c r="H241">
        <v>131594.4706</v>
      </c>
      <c r="I241">
        <v>110635.23119999999</v>
      </c>
      <c r="J241">
        <v>27766.080720000002</v>
      </c>
      <c r="K241">
        <v>6138.8368549999996</v>
      </c>
      <c r="L241">
        <v>5559.045803</v>
      </c>
      <c r="M241">
        <v>2551.8536650000001</v>
      </c>
      <c r="N241">
        <v>2499.155694</v>
      </c>
      <c r="O241">
        <v>4480.1357799999996</v>
      </c>
    </row>
    <row r="242" spans="1:15" x14ac:dyDescent="0.2">
      <c r="A242">
        <v>232.15520699999999</v>
      </c>
      <c r="B242">
        <v>10335.74813</v>
      </c>
      <c r="C242">
        <v>298418.049</v>
      </c>
      <c r="D242">
        <v>224808.46900000001</v>
      </c>
      <c r="E242">
        <v>102933.66559999999</v>
      </c>
      <c r="F242">
        <v>156862.69</v>
      </c>
      <c r="G242">
        <v>469265.25599999999</v>
      </c>
      <c r="H242">
        <v>130865.90889999999</v>
      </c>
      <c r="I242">
        <v>56445.650800000003</v>
      </c>
      <c r="J242">
        <v>33147.415399999998</v>
      </c>
      <c r="K242">
        <v>3956.6371600000002</v>
      </c>
      <c r="L242">
        <v>2181.584773</v>
      </c>
      <c r="M242">
        <v>855.98967370000003</v>
      </c>
      <c r="N242">
        <v>476.99982299999999</v>
      </c>
      <c r="O242">
        <v>2059.4016409999999</v>
      </c>
    </row>
    <row r="243" spans="1:15" x14ac:dyDescent="0.2">
      <c r="A243">
        <v>0</v>
      </c>
      <c r="B243">
        <v>16059.72731</v>
      </c>
      <c r="C243">
        <v>82361.482999999993</v>
      </c>
      <c r="D243">
        <v>428073.34700000001</v>
      </c>
      <c r="E243">
        <v>346165.68400000001</v>
      </c>
      <c r="F243">
        <v>106576.03230000001</v>
      </c>
      <c r="G243">
        <v>168216.73</v>
      </c>
      <c r="H243">
        <v>357357.42099999997</v>
      </c>
      <c r="I243">
        <v>84828.163499999995</v>
      </c>
      <c r="J243">
        <v>29693.388200000001</v>
      </c>
      <c r="K243">
        <v>22021.642319999999</v>
      </c>
      <c r="L243">
        <v>5240.3648839999996</v>
      </c>
      <c r="M243">
        <v>1416.733401</v>
      </c>
      <c r="N243">
        <v>608.05761199999995</v>
      </c>
      <c r="O243">
        <v>951.98711400000002</v>
      </c>
    </row>
    <row r="244" spans="1:15" x14ac:dyDescent="0.2">
      <c r="A244">
        <v>0</v>
      </c>
      <c r="B244">
        <v>3210.1916299999998</v>
      </c>
      <c r="C244">
        <v>42739.398399999998</v>
      </c>
      <c r="D244">
        <v>154340.122</v>
      </c>
      <c r="E244">
        <v>580465.44499999995</v>
      </c>
      <c r="F244">
        <v>414635.21500000003</v>
      </c>
      <c r="G244">
        <v>137048.818</v>
      </c>
      <c r="H244">
        <v>128873.5441</v>
      </c>
      <c r="I244">
        <v>157072.027</v>
      </c>
      <c r="J244">
        <v>57797.8681</v>
      </c>
      <c r="K244">
        <v>33609.301599999999</v>
      </c>
      <c r="L244">
        <v>16189.65813</v>
      </c>
      <c r="M244">
        <v>5480.3057319999998</v>
      </c>
      <c r="N244">
        <v>3088.136074</v>
      </c>
      <c r="O244">
        <v>1946.5224310000001</v>
      </c>
    </row>
    <row r="245" spans="1:15" x14ac:dyDescent="0.2">
      <c r="A245">
        <v>772.23282900000004</v>
      </c>
      <c r="B245">
        <v>46996.577899999997</v>
      </c>
      <c r="C245">
        <v>107938.3769</v>
      </c>
      <c r="D245">
        <v>217604.15</v>
      </c>
      <c r="E245">
        <v>287265.33299999998</v>
      </c>
      <c r="F245">
        <v>605725.76800000004</v>
      </c>
      <c r="G245">
        <v>267687.16100000002</v>
      </c>
      <c r="H245">
        <v>98365.051300000006</v>
      </c>
      <c r="I245">
        <v>85798.665900000007</v>
      </c>
      <c r="J245">
        <v>93829.629799999995</v>
      </c>
      <c r="K245">
        <v>34573.591399999998</v>
      </c>
      <c r="L245">
        <v>14387.52471</v>
      </c>
      <c r="M245">
        <v>11031.351699999999</v>
      </c>
      <c r="N245">
        <v>2952.5591209999998</v>
      </c>
      <c r="O245">
        <v>1813.278131</v>
      </c>
    </row>
    <row r="246" spans="1:15" x14ac:dyDescent="0.2">
      <c r="A246">
        <v>0</v>
      </c>
      <c r="B246">
        <v>14520.26993</v>
      </c>
      <c r="C246">
        <v>411355.62300000002</v>
      </c>
      <c r="D246">
        <v>323798.48599999998</v>
      </c>
      <c r="E246">
        <v>360044.66800000001</v>
      </c>
      <c r="F246">
        <v>301172.73300000001</v>
      </c>
      <c r="G246">
        <v>337260.16</v>
      </c>
      <c r="H246">
        <v>158394.55600000001</v>
      </c>
      <c r="I246">
        <v>49369.911200000002</v>
      </c>
      <c r="J246">
        <v>39240.136599999998</v>
      </c>
      <c r="K246">
        <v>35673.871099999997</v>
      </c>
      <c r="L246">
        <v>22912.768029999999</v>
      </c>
      <c r="M246">
        <v>6612.3774100000001</v>
      </c>
      <c r="N246">
        <v>3641.3360929999999</v>
      </c>
      <c r="O246">
        <v>3181.6738180000002</v>
      </c>
    </row>
    <row r="247" spans="1:15" x14ac:dyDescent="0.2">
      <c r="A247">
        <v>0</v>
      </c>
      <c r="B247">
        <v>538.06971580000004</v>
      </c>
      <c r="C247">
        <v>89511.1924</v>
      </c>
      <c r="D247">
        <v>830288.54</v>
      </c>
      <c r="E247">
        <v>480166.755</v>
      </c>
      <c r="F247">
        <v>236578.17199999999</v>
      </c>
      <c r="G247">
        <v>169111.33900000001</v>
      </c>
      <c r="H247">
        <v>156124.49</v>
      </c>
      <c r="I247">
        <v>64895.669900000001</v>
      </c>
      <c r="J247">
        <v>16101.51259</v>
      </c>
      <c r="K247">
        <v>17042.816200000001</v>
      </c>
      <c r="L247">
        <v>25246.428820000001</v>
      </c>
      <c r="M247">
        <v>9437.9576350000007</v>
      </c>
      <c r="N247">
        <v>5912.1913610000001</v>
      </c>
      <c r="O247">
        <v>6865.4856749999999</v>
      </c>
    </row>
    <row r="248" spans="1:15" x14ac:dyDescent="0.2">
      <c r="A248">
        <v>0</v>
      </c>
      <c r="B248">
        <v>4790.9620050000003</v>
      </c>
      <c r="C248">
        <v>52097.869400000003</v>
      </c>
      <c r="D248">
        <v>392459.527</v>
      </c>
      <c r="E248">
        <v>862931.97</v>
      </c>
      <c r="F248">
        <v>484147.50300000003</v>
      </c>
      <c r="G248">
        <v>159304.57279999999</v>
      </c>
      <c r="H248">
        <v>68014.676500000001</v>
      </c>
      <c r="I248">
        <v>66555.640799999994</v>
      </c>
      <c r="J248">
        <v>30070.457200000001</v>
      </c>
      <c r="K248">
        <v>9988.0773399999998</v>
      </c>
      <c r="L248">
        <v>9133.0954079999992</v>
      </c>
      <c r="M248">
        <v>3190.5438210000002</v>
      </c>
      <c r="N248">
        <v>2480.0766239999998</v>
      </c>
      <c r="O248">
        <v>3404.1279720000002</v>
      </c>
    </row>
    <row r="249" spans="1:15" x14ac:dyDescent="0.2">
      <c r="A249">
        <v>0</v>
      </c>
      <c r="B249">
        <v>9883.5303100000001</v>
      </c>
      <c r="C249">
        <v>84090.577099999995</v>
      </c>
      <c r="D249">
        <v>295468.19400000002</v>
      </c>
      <c r="E249">
        <v>619009.89800000004</v>
      </c>
      <c r="F249">
        <v>597021.13399999996</v>
      </c>
      <c r="G249">
        <v>278308.99099999998</v>
      </c>
      <c r="H249">
        <v>107234.2268</v>
      </c>
      <c r="I249">
        <v>47969.024599999997</v>
      </c>
      <c r="J249">
        <v>38327.597500000003</v>
      </c>
      <c r="K249">
        <v>17682.172040000001</v>
      </c>
      <c r="L249">
        <v>8232.8895979999998</v>
      </c>
      <c r="M249">
        <v>8302.7885420000002</v>
      </c>
      <c r="N249">
        <v>5315.3554050000002</v>
      </c>
      <c r="O249">
        <v>7209.4224190000004</v>
      </c>
    </row>
    <row r="250" spans="1:15" x14ac:dyDescent="0.2">
      <c r="A250">
        <v>1657.65417</v>
      </c>
      <c r="B250">
        <v>15719.0141</v>
      </c>
      <c r="C250">
        <v>59123.715900000003</v>
      </c>
      <c r="D250">
        <v>139024.80110000001</v>
      </c>
      <c r="E250">
        <v>389022.24900000001</v>
      </c>
      <c r="F250">
        <v>511477.44400000002</v>
      </c>
      <c r="G250">
        <v>300480.92200000002</v>
      </c>
      <c r="H250">
        <v>136947.23809999999</v>
      </c>
      <c r="I250">
        <v>47559.076399999998</v>
      </c>
      <c r="J250">
        <v>27484.3406</v>
      </c>
      <c r="K250">
        <v>21847.872240000001</v>
      </c>
      <c r="L250">
        <v>8909.3995900000009</v>
      </c>
      <c r="M250">
        <v>6524.109195</v>
      </c>
      <c r="N250">
        <v>3401.786779</v>
      </c>
      <c r="O250">
        <v>10780.54722</v>
      </c>
    </row>
    <row r="251" spans="1:15" x14ac:dyDescent="0.2">
      <c r="A251">
        <v>0</v>
      </c>
      <c r="B251">
        <v>25164.477999999999</v>
      </c>
      <c r="C251">
        <v>58760.848400000003</v>
      </c>
      <c r="D251">
        <v>79141.547900000005</v>
      </c>
      <c r="E251">
        <v>146859.69099999999</v>
      </c>
      <c r="F251">
        <v>309364.39799999999</v>
      </c>
      <c r="G251">
        <v>242047.10399999999</v>
      </c>
      <c r="H251">
        <v>148584.826</v>
      </c>
      <c r="I251">
        <v>84191.663199999995</v>
      </c>
      <c r="J251">
        <v>22155.4401</v>
      </c>
      <c r="K251">
        <v>17548.43217</v>
      </c>
      <c r="L251">
        <v>14420.776809999999</v>
      </c>
      <c r="M251">
        <v>8624.3413600000003</v>
      </c>
      <c r="N251">
        <v>2766.660316</v>
      </c>
      <c r="O251">
        <v>12641.796560000001</v>
      </c>
    </row>
    <row r="252" spans="1:15" x14ac:dyDescent="0.2">
      <c r="A252">
        <v>0</v>
      </c>
      <c r="B252">
        <v>1314.4983950000001</v>
      </c>
      <c r="C252">
        <v>175347.64300000001</v>
      </c>
      <c r="D252">
        <v>200379.20800000001</v>
      </c>
      <c r="E252">
        <v>82471.420299999998</v>
      </c>
      <c r="F252">
        <v>114329.8441</v>
      </c>
      <c r="G252">
        <v>124190.56540000001</v>
      </c>
      <c r="H252">
        <v>104217.1651</v>
      </c>
      <c r="I252">
        <v>66572.547600000005</v>
      </c>
      <c r="J252">
        <v>40175.6947</v>
      </c>
      <c r="K252">
        <v>23511.255980000002</v>
      </c>
      <c r="L252">
        <v>7608.2133670000003</v>
      </c>
      <c r="M252">
        <v>7458.6743379999998</v>
      </c>
      <c r="N252">
        <v>2706.7472480000001</v>
      </c>
      <c r="O252">
        <v>8720.9530290000002</v>
      </c>
    </row>
    <row r="253" spans="1:15" x14ac:dyDescent="0.2">
      <c r="A253">
        <v>1078.509421</v>
      </c>
      <c r="B253">
        <v>26428.943070000001</v>
      </c>
      <c r="C253">
        <v>31817.169440000001</v>
      </c>
      <c r="D253">
        <v>558813.99699999997</v>
      </c>
      <c r="E253">
        <v>220263.01500000001</v>
      </c>
      <c r="F253">
        <v>54684.167399999998</v>
      </c>
      <c r="G253">
        <v>42964.398099999999</v>
      </c>
      <c r="H253">
        <v>57622.763400000003</v>
      </c>
      <c r="I253">
        <v>51727.3776</v>
      </c>
      <c r="J253">
        <v>31791.267500000002</v>
      </c>
      <c r="K253">
        <v>15948.921770000001</v>
      </c>
      <c r="L253">
        <v>8623.5509600000005</v>
      </c>
      <c r="M253">
        <v>5953.9270770000003</v>
      </c>
      <c r="N253">
        <v>4370.8710620000002</v>
      </c>
      <c r="O253">
        <v>5098.7530500000003</v>
      </c>
    </row>
    <row r="254" spans="1:15" x14ac:dyDescent="0.2">
      <c r="A254">
        <v>381.19999799999999</v>
      </c>
      <c r="B254">
        <v>10338.56984</v>
      </c>
      <c r="C254">
        <v>193133.85</v>
      </c>
      <c r="D254">
        <v>115252.44010000001</v>
      </c>
      <c r="E254">
        <v>808358.777</v>
      </c>
      <c r="F254">
        <v>284415.935</v>
      </c>
      <c r="G254">
        <v>63501.076999999997</v>
      </c>
      <c r="H254">
        <v>37475.159399999997</v>
      </c>
      <c r="I254">
        <v>38456.908100000001</v>
      </c>
      <c r="J254">
        <v>41370.624799999998</v>
      </c>
      <c r="K254">
        <v>25778.84287</v>
      </c>
      <c r="L254">
        <v>12452.66697</v>
      </c>
      <c r="M254">
        <v>1756.4840529999999</v>
      </c>
      <c r="N254">
        <v>3971.5638720000002</v>
      </c>
      <c r="O254">
        <v>4324.0444310000003</v>
      </c>
    </row>
    <row r="255" spans="1:15" x14ac:dyDescent="0.2">
      <c r="A255">
        <v>0</v>
      </c>
      <c r="B255">
        <v>22243.438539999999</v>
      </c>
      <c r="C255">
        <v>116627.6266</v>
      </c>
      <c r="D255">
        <v>945755.45700000005</v>
      </c>
      <c r="E255">
        <v>172612.98499999999</v>
      </c>
      <c r="F255">
        <v>432128.28</v>
      </c>
      <c r="G255">
        <v>141412.3792</v>
      </c>
      <c r="H255">
        <v>36643.327499999999</v>
      </c>
      <c r="I255">
        <v>17413.948</v>
      </c>
      <c r="J255">
        <v>14589.02865</v>
      </c>
      <c r="K255">
        <v>15902.95306</v>
      </c>
      <c r="L255">
        <v>13475.815350000001</v>
      </c>
      <c r="M255">
        <v>7399.7497789999998</v>
      </c>
      <c r="N255">
        <v>6135.5083759999998</v>
      </c>
      <c r="O255">
        <v>3327.688666</v>
      </c>
    </row>
    <row r="256" spans="1:15" x14ac:dyDescent="0.2">
      <c r="A256">
        <v>1842.4785870000001</v>
      </c>
      <c r="B256">
        <v>970.48942390000002</v>
      </c>
      <c r="C256">
        <v>63881.217400000001</v>
      </c>
      <c r="D256">
        <v>342052.79599999997</v>
      </c>
      <c r="E256">
        <v>954909.875</v>
      </c>
      <c r="F256">
        <v>194237.78400000001</v>
      </c>
      <c r="G256">
        <v>156382.97560000001</v>
      </c>
      <c r="H256">
        <v>69902.266300000003</v>
      </c>
      <c r="I256">
        <v>20657.132000000001</v>
      </c>
      <c r="J256">
        <v>12736.765149999999</v>
      </c>
      <c r="K256">
        <v>12742.32294</v>
      </c>
      <c r="L256">
        <v>10838.97387</v>
      </c>
      <c r="M256">
        <v>7823.574912</v>
      </c>
      <c r="N256">
        <v>4800.2520629999999</v>
      </c>
      <c r="O256">
        <v>5698.6998530000001</v>
      </c>
    </row>
    <row r="257" spans="1:42" x14ac:dyDescent="0.2">
      <c r="A257">
        <v>0</v>
      </c>
      <c r="B257">
        <v>39180.936199999996</v>
      </c>
      <c r="C257">
        <v>30999.533189999998</v>
      </c>
      <c r="D257">
        <v>167608.98699999999</v>
      </c>
      <c r="E257">
        <v>398894.45699999999</v>
      </c>
      <c r="F257">
        <v>751005.35600000003</v>
      </c>
      <c r="G257">
        <v>210017.011</v>
      </c>
      <c r="H257">
        <v>86143.988299999997</v>
      </c>
      <c r="I257">
        <v>29801.576160000001</v>
      </c>
      <c r="J257">
        <v>8956.8910149999992</v>
      </c>
      <c r="K257">
        <v>4485.6741910000001</v>
      </c>
      <c r="L257">
        <v>4520.358029</v>
      </c>
      <c r="M257">
        <v>4560.2836559999996</v>
      </c>
      <c r="N257">
        <v>2761.2836950000001</v>
      </c>
      <c r="O257">
        <v>6012.5002059999997</v>
      </c>
    </row>
    <row r="258" spans="1:42" x14ac:dyDescent="0.2">
      <c r="A258">
        <v>0</v>
      </c>
      <c r="B258">
        <v>15454.39927</v>
      </c>
      <c r="C258">
        <v>631809.13800000004</v>
      </c>
      <c r="D258">
        <v>196205.94</v>
      </c>
      <c r="E258">
        <v>228346.75599999999</v>
      </c>
      <c r="F258">
        <v>383903.09899999999</v>
      </c>
      <c r="G258">
        <v>509629.35600000003</v>
      </c>
      <c r="H258">
        <v>88726.285499999998</v>
      </c>
      <c r="I258">
        <v>42087.676200000002</v>
      </c>
      <c r="J258">
        <v>17634.069459999999</v>
      </c>
      <c r="K258">
        <v>2932.7011349999998</v>
      </c>
      <c r="L258">
        <v>2051.743903</v>
      </c>
      <c r="M258">
        <v>3091.3256660000002</v>
      </c>
      <c r="N258">
        <v>2654.0513299999998</v>
      </c>
      <c r="O258">
        <v>1221.5093019999999</v>
      </c>
    </row>
    <row r="259" spans="1:42" x14ac:dyDescent="0.2">
      <c r="A259">
        <v>0</v>
      </c>
      <c r="B259">
        <v>496.85529200000002</v>
      </c>
      <c r="C259">
        <v>90468.336299999995</v>
      </c>
      <c r="D259">
        <v>1388906.1</v>
      </c>
      <c r="E259">
        <v>159722.94200000001</v>
      </c>
      <c r="F259">
        <v>174318.598</v>
      </c>
      <c r="G259">
        <v>174612.39679999999</v>
      </c>
      <c r="H259">
        <v>224449.67499999999</v>
      </c>
      <c r="I259">
        <v>34043.506260000002</v>
      </c>
      <c r="J259">
        <v>13807.988380000001</v>
      </c>
      <c r="K259">
        <v>7987.4265649999998</v>
      </c>
      <c r="L259">
        <v>484.69008600000001</v>
      </c>
      <c r="M259">
        <v>1174.228081</v>
      </c>
      <c r="N259">
        <v>668.30107859999998</v>
      </c>
      <c r="O259">
        <v>995.063356</v>
      </c>
    </row>
    <row r="260" spans="1:42" x14ac:dyDescent="0.2">
      <c r="A260">
        <v>0</v>
      </c>
      <c r="B260">
        <v>2173.7189239999998</v>
      </c>
      <c r="C260">
        <v>28139.108039999999</v>
      </c>
      <c r="D260">
        <v>548520.04200000002</v>
      </c>
      <c r="E260">
        <v>898129.728</v>
      </c>
      <c r="F260">
        <v>215279.24299999999</v>
      </c>
      <c r="G260">
        <v>147414.22289999999</v>
      </c>
      <c r="H260">
        <v>122007.0972</v>
      </c>
      <c r="I260">
        <v>97153.289499999999</v>
      </c>
      <c r="J260">
        <v>21734.654210000001</v>
      </c>
      <c r="K260">
        <v>7206.2112889999999</v>
      </c>
      <c r="L260">
        <v>5597.7045429999998</v>
      </c>
      <c r="M260">
        <v>492.993606</v>
      </c>
      <c r="N260">
        <v>244.6313749</v>
      </c>
      <c r="O260">
        <v>126.21987470000001</v>
      </c>
    </row>
    <row r="261" spans="1:42" x14ac:dyDescent="0.2">
      <c r="A261">
        <v>0</v>
      </c>
      <c r="B261">
        <v>1295.751859</v>
      </c>
      <c r="C261">
        <v>13787.32186</v>
      </c>
      <c r="D261">
        <v>114904.2087</v>
      </c>
      <c r="E261">
        <v>1214886.49</v>
      </c>
      <c r="F261">
        <v>506060.29300000001</v>
      </c>
      <c r="G261">
        <v>104698.82249999999</v>
      </c>
      <c r="H261">
        <v>81901.005900000004</v>
      </c>
      <c r="I261">
        <v>60563.126100000001</v>
      </c>
      <c r="J261">
        <v>25866.9133</v>
      </c>
      <c r="K261">
        <v>4266.2881539999998</v>
      </c>
      <c r="L261">
        <v>1096.7691139999999</v>
      </c>
      <c r="M261">
        <v>362.7143026</v>
      </c>
      <c r="N261">
        <v>635.478927</v>
      </c>
      <c r="O261">
        <v>495.00330400000001</v>
      </c>
    </row>
    <row r="262" spans="1:42" x14ac:dyDescent="0.2">
      <c r="A262">
        <v>693.62497699999994</v>
      </c>
      <c r="B262">
        <v>10887.45269</v>
      </c>
      <c r="C262">
        <v>12297.513360000001</v>
      </c>
      <c r="D262">
        <v>18344.931860000001</v>
      </c>
      <c r="E262">
        <v>157441.76800000001</v>
      </c>
      <c r="F262">
        <v>915850.174</v>
      </c>
      <c r="G262">
        <v>422035.3</v>
      </c>
      <c r="H262">
        <v>93086.930800000002</v>
      </c>
      <c r="I262">
        <v>52090.31</v>
      </c>
      <c r="J262">
        <v>52936.330499999996</v>
      </c>
      <c r="K262">
        <v>10048.64867</v>
      </c>
      <c r="L262">
        <v>2904.0748079999998</v>
      </c>
      <c r="M262">
        <v>842.06770600000004</v>
      </c>
      <c r="N262">
        <v>0</v>
      </c>
      <c r="O262">
        <v>0</v>
      </c>
    </row>
    <row r="263" spans="1:42" x14ac:dyDescent="0.2">
      <c r="A263">
        <v>3728.8726080000001</v>
      </c>
      <c r="B263">
        <v>245895.18299999999</v>
      </c>
      <c r="C263">
        <v>85609.421400000007</v>
      </c>
      <c r="D263">
        <v>99166.550900000002</v>
      </c>
      <c r="E263">
        <v>134148.42540000001</v>
      </c>
      <c r="F263">
        <v>548488.01800000004</v>
      </c>
      <c r="G263">
        <v>598282.245</v>
      </c>
      <c r="H263">
        <v>126607.57520000001</v>
      </c>
      <c r="I263">
        <v>53007.337899999999</v>
      </c>
      <c r="J263">
        <v>37834.4061</v>
      </c>
      <c r="K263">
        <v>27031.319230000001</v>
      </c>
      <c r="L263">
        <v>6894.1412019999998</v>
      </c>
      <c r="M263">
        <v>1734.7607869999999</v>
      </c>
      <c r="N263">
        <v>1168.1563120000001</v>
      </c>
      <c r="O263">
        <v>0</v>
      </c>
    </row>
    <row r="264" spans="1:42" x14ac:dyDescent="0.2">
      <c r="A264">
        <v>0</v>
      </c>
      <c r="B264">
        <v>111342.1894</v>
      </c>
      <c r="C264">
        <v>1295656.83</v>
      </c>
      <c r="D264">
        <v>144027.05869999999</v>
      </c>
      <c r="E264">
        <v>109954.85890000001</v>
      </c>
      <c r="F264">
        <v>107116.4918</v>
      </c>
      <c r="G264">
        <v>309318.57199999999</v>
      </c>
      <c r="H264">
        <v>295756.43400000001</v>
      </c>
      <c r="I264">
        <v>72064.777900000001</v>
      </c>
      <c r="J264">
        <v>26519.324199999999</v>
      </c>
      <c r="K264">
        <v>16136.35852</v>
      </c>
      <c r="L264">
        <v>8500.6318699999993</v>
      </c>
      <c r="M264">
        <v>2049.838765</v>
      </c>
      <c r="N264">
        <v>0</v>
      </c>
      <c r="O264">
        <v>420.166248</v>
      </c>
    </row>
    <row r="265" spans="1:42" x14ac:dyDescent="0.2">
      <c r="A265">
        <v>0.01</v>
      </c>
      <c r="B265">
        <v>64577.11</v>
      </c>
      <c r="C265">
        <v>174731.01</v>
      </c>
      <c r="D265">
        <v>1037390.01</v>
      </c>
      <c r="E265">
        <v>182123.01</v>
      </c>
      <c r="F265">
        <v>70819.509999999995</v>
      </c>
      <c r="G265">
        <v>80117.41</v>
      </c>
      <c r="H265">
        <v>139143.01</v>
      </c>
      <c r="I265">
        <v>80714.509999999995</v>
      </c>
      <c r="J265">
        <v>16663.509999999998</v>
      </c>
      <c r="K265">
        <v>13435.91</v>
      </c>
      <c r="L265">
        <v>4746.88</v>
      </c>
      <c r="M265">
        <v>6774.16</v>
      </c>
      <c r="N265">
        <v>1007.36</v>
      </c>
      <c r="O265">
        <v>0.01</v>
      </c>
    </row>
    <row r="266" spans="1:42" x14ac:dyDescent="0.2">
      <c r="A266" t="s">
        <v>40</v>
      </c>
    </row>
    <row r="267" spans="1:42" x14ac:dyDescent="0.2">
      <c r="A267">
        <v>3871.904477</v>
      </c>
      <c r="B267">
        <v>8929.3341540000001</v>
      </c>
      <c r="C267">
        <v>6594.1675720000003</v>
      </c>
      <c r="D267">
        <v>7522.2486980000003</v>
      </c>
      <c r="E267">
        <v>7242.3209550000001</v>
      </c>
      <c r="F267">
        <v>7597.5412299999998</v>
      </c>
      <c r="G267">
        <v>11808.27692</v>
      </c>
      <c r="H267">
        <v>9944.2501759999996</v>
      </c>
      <c r="I267">
        <v>11590.623009999999</v>
      </c>
      <c r="J267">
        <v>7139.7777729999998</v>
      </c>
      <c r="K267">
        <v>6657.6552890000003</v>
      </c>
      <c r="L267">
        <v>7860.1484499999997</v>
      </c>
      <c r="M267">
        <v>7106.7375830000001</v>
      </c>
      <c r="N267">
        <v>6614.4071279999998</v>
      </c>
      <c r="O267">
        <v>3953.0217600000001</v>
      </c>
      <c r="P267">
        <v>4381.2921919999999</v>
      </c>
      <c r="Q267">
        <v>3426.3155529999999</v>
      </c>
      <c r="R267">
        <v>5620.7462530000003</v>
      </c>
      <c r="S267">
        <v>7251.1350510000002</v>
      </c>
      <c r="T267">
        <v>6079.5443320000004</v>
      </c>
      <c r="U267">
        <v>6755.6137339999996</v>
      </c>
      <c r="V267">
        <v>11270.3264</v>
      </c>
      <c r="W267">
        <v>5492.3074409999999</v>
      </c>
      <c r="X267">
        <v>6986.2244229999997</v>
      </c>
      <c r="Y267">
        <v>4193.3875740000003</v>
      </c>
      <c r="Z267">
        <v>6782.9094230000001</v>
      </c>
      <c r="AA267">
        <v>4294.7133260000001</v>
      </c>
      <c r="AB267">
        <v>2825.2227990000001</v>
      </c>
      <c r="AC267">
        <v>5286.5691399999996</v>
      </c>
      <c r="AD267">
        <v>4509.6844000000001</v>
      </c>
      <c r="AE267">
        <v>5158.5530239999998</v>
      </c>
      <c r="AF267">
        <v>6739.9445459999997</v>
      </c>
      <c r="AG267">
        <v>11648.294980000001</v>
      </c>
      <c r="AH267">
        <v>11235.4591</v>
      </c>
      <c r="AI267">
        <v>8282.2794570000005</v>
      </c>
      <c r="AJ267">
        <v>8873.8631349999996</v>
      </c>
      <c r="AK267">
        <v>4258.42616</v>
      </c>
      <c r="AL267">
        <v>9288.1509970000006</v>
      </c>
      <c r="AN267">
        <v>4885.5285180000001</v>
      </c>
      <c r="AO267">
        <v>6531.9713940000001</v>
      </c>
      <c r="AP267">
        <v>4934.2583990000003</v>
      </c>
    </row>
    <row r="268" spans="1:42" x14ac:dyDescent="0.2">
      <c r="A268" t="s">
        <v>41</v>
      </c>
    </row>
    <row r="269" spans="1:42" x14ac:dyDescent="0.2">
      <c r="A269">
        <v>281.2854433</v>
      </c>
      <c r="B269">
        <v>576.03447670000003</v>
      </c>
      <c r="C269">
        <v>440.6705111</v>
      </c>
      <c r="D269">
        <v>561.62123980000001</v>
      </c>
      <c r="E269">
        <v>526.88960020000002</v>
      </c>
      <c r="F269">
        <v>598.32479750000005</v>
      </c>
      <c r="G269">
        <v>967.75349889999995</v>
      </c>
      <c r="H269">
        <v>697.50193290000004</v>
      </c>
      <c r="I269">
        <v>992.30636890000005</v>
      </c>
      <c r="J269">
        <v>488.28493989999998</v>
      </c>
      <c r="K269">
        <v>460.6396383</v>
      </c>
      <c r="L269">
        <v>500.85733970000001</v>
      </c>
      <c r="M269">
        <v>465.63274460000002</v>
      </c>
      <c r="N269">
        <v>549.97319579999998</v>
      </c>
      <c r="O269">
        <v>241.86039260000001</v>
      </c>
      <c r="P269">
        <v>276.84758770000002</v>
      </c>
      <c r="Q269">
        <v>209.9265513</v>
      </c>
      <c r="R269">
        <v>402.75890520000002</v>
      </c>
      <c r="S269">
        <v>511.17329810000001</v>
      </c>
      <c r="T269">
        <v>399.9318442</v>
      </c>
      <c r="U269">
        <v>394.63508380000002</v>
      </c>
      <c r="V269">
        <v>773.69427010000004</v>
      </c>
      <c r="W269">
        <v>346.73101789999998</v>
      </c>
      <c r="X269">
        <v>466.10329309999997</v>
      </c>
      <c r="Y269">
        <v>272.03006570000002</v>
      </c>
      <c r="Z269">
        <v>543.5798489</v>
      </c>
      <c r="AA269">
        <v>335.69229339999998</v>
      </c>
      <c r="AB269">
        <v>228.8819111</v>
      </c>
      <c r="AC269">
        <v>413.21640250000002</v>
      </c>
      <c r="AD269">
        <v>321.0099573</v>
      </c>
      <c r="AE269">
        <v>334.31797080000001</v>
      </c>
      <c r="AF269">
        <v>437.49758800000001</v>
      </c>
      <c r="AG269">
        <v>654.67417950000004</v>
      </c>
      <c r="AH269">
        <v>673.13987650000001</v>
      </c>
      <c r="AI269">
        <v>575.63213040000005</v>
      </c>
      <c r="AJ269">
        <v>452.64694789999999</v>
      </c>
      <c r="AK269">
        <v>289.3315882</v>
      </c>
      <c r="AL269">
        <v>466.43171460000002</v>
      </c>
      <c r="AN269">
        <v>261.25909669999999</v>
      </c>
      <c r="AO269">
        <v>383.48338410000002</v>
      </c>
      <c r="AP269">
        <v>283.03397849999999</v>
      </c>
    </row>
    <row r="270" spans="1:42" x14ac:dyDescent="0.2">
      <c r="A270" t="s">
        <v>42</v>
      </c>
    </row>
    <row r="271" spans="1:42" x14ac:dyDescent="0.2">
      <c r="A271">
        <v>3.2286703E-2</v>
      </c>
      <c r="B271">
        <v>7.7214954000000002E-2</v>
      </c>
      <c r="C271">
        <v>0.18103193200000001</v>
      </c>
      <c r="D271">
        <v>0.34010262000000002</v>
      </c>
      <c r="E271">
        <v>0.41128483900000001</v>
      </c>
      <c r="F271">
        <v>0.77748969300000004</v>
      </c>
      <c r="G271">
        <v>1.0506309599999999</v>
      </c>
      <c r="H271">
        <v>1.187602281</v>
      </c>
      <c r="I271">
        <v>1.4012950550000001</v>
      </c>
      <c r="J271">
        <v>1.5667160520000001</v>
      </c>
      <c r="K271">
        <v>2.23454972</v>
      </c>
      <c r="L271">
        <v>1.990128678</v>
      </c>
      <c r="M271">
        <v>1.9035665799999999</v>
      </c>
      <c r="N271">
        <v>1.5238584340000001</v>
      </c>
      <c r="O271">
        <v>2.945983171</v>
      </c>
    </row>
    <row r="272" spans="1:42" x14ac:dyDescent="0.2">
      <c r="A272">
        <v>2.1108749999999999E-2</v>
      </c>
      <c r="B272">
        <v>0.100921491</v>
      </c>
      <c r="C272">
        <v>0.20923130000000001</v>
      </c>
      <c r="D272">
        <v>0.34220842800000001</v>
      </c>
      <c r="E272">
        <v>0.53621437599999999</v>
      </c>
      <c r="F272">
        <v>0.77379859500000003</v>
      </c>
      <c r="G272">
        <v>1.015548417</v>
      </c>
      <c r="H272">
        <v>1.452548113</v>
      </c>
      <c r="I272">
        <v>1.405551166</v>
      </c>
      <c r="J272">
        <v>1.6671732690000001</v>
      </c>
      <c r="K272">
        <v>1.528755165</v>
      </c>
      <c r="L272">
        <v>1.5770533659999999</v>
      </c>
      <c r="M272">
        <v>2.0133235549999999</v>
      </c>
      <c r="N272">
        <v>2.1267916229999999</v>
      </c>
      <c r="O272">
        <v>1.834381147</v>
      </c>
    </row>
    <row r="273" spans="1:15" x14ac:dyDescent="0.2">
      <c r="A273">
        <v>1.7048204000000001E-2</v>
      </c>
      <c r="B273">
        <v>8.4425263E-2</v>
      </c>
      <c r="C273">
        <v>0.21526967599999999</v>
      </c>
      <c r="D273">
        <v>0.31423352100000002</v>
      </c>
      <c r="E273">
        <v>0.432480015</v>
      </c>
      <c r="F273">
        <v>0.60264321399999998</v>
      </c>
      <c r="G273">
        <v>0.92566163899999998</v>
      </c>
      <c r="H273">
        <v>1.3131408570000001</v>
      </c>
      <c r="I273">
        <v>1.268111301</v>
      </c>
      <c r="J273">
        <v>1.473242298</v>
      </c>
      <c r="K273">
        <v>1.9851482330000001</v>
      </c>
      <c r="L273">
        <v>1.6876237670000001</v>
      </c>
      <c r="M273">
        <v>1.904738606</v>
      </c>
      <c r="N273">
        <v>1.4261415150000001</v>
      </c>
      <c r="O273">
        <v>2.122131762</v>
      </c>
    </row>
    <row r="274" spans="1:15" x14ac:dyDescent="0.2">
      <c r="A274">
        <v>3.0844021999999999E-2</v>
      </c>
      <c r="B274">
        <v>9.3488997000000004E-2</v>
      </c>
      <c r="C274">
        <v>0.228603904</v>
      </c>
      <c r="D274">
        <v>0.36848113100000002</v>
      </c>
      <c r="E274">
        <v>0.48096566899999998</v>
      </c>
      <c r="F274">
        <v>0.71501386600000005</v>
      </c>
      <c r="G274">
        <v>0.90988342300000002</v>
      </c>
      <c r="H274">
        <v>1.212701019</v>
      </c>
      <c r="I274">
        <v>1.7231016269999999</v>
      </c>
      <c r="J274">
        <v>1.4363393739999999</v>
      </c>
      <c r="K274">
        <v>1.5322553210000001</v>
      </c>
      <c r="L274">
        <v>1.7765022020000001</v>
      </c>
      <c r="M274">
        <v>2.0375845090000002</v>
      </c>
      <c r="N274">
        <v>1.652322718</v>
      </c>
      <c r="O274">
        <v>2.6342226819999999</v>
      </c>
    </row>
    <row r="275" spans="1:15" x14ac:dyDescent="0.2">
      <c r="A275">
        <v>1.8656264999999998E-2</v>
      </c>
      <c r="B275">
        <v>7.3458129999999996E-2</v>
      </c>
      <c r="C275">
        <v>0.16896971399999999</v>
      </c>
      <c r="D275">
        <v>0.30957298300000002</v>
      </c>
      <c r="E275">
        <v>0.41369771100000002</v>
      </c>
      <c r="F275">
        <v>0.60761329799999997</v>
      </c>
      <c r="G275">
        <v>0.76675731700000005</v>
      </c>
      <c r="H275">
        <v>1.0175312329999999</v>
      </c>
      <c r="I275">
        <v>1.304327767</v>
      </c>
      <c r="J275">
        <v>1.649841492</v>
      </c>
      <c r="K275">
        <v>1.2761068710000001</v>
      </c>
      <c r="L275">
        <v>1.3808903939999999</v>
      </c>
      <c r="M275">
        <v>1.982826288</v>
      </c>
      <c r="N275">
        <v>2.2334339660000002</v>
      </c>
      <c r="O275">
        <v>2.2229140539999999</v>
      </c>
    </row>
    <row r="276" spans="1:15" x14ac:dyDescent="0.2">
      <c r="A276">
        <v>2.3125666999999999E-2</v>
      </c>
      <c r="B276">
        <v>0.122610028</v>
      </c>
      <c r="C276">
        <v>0.25318748800000002</v>
      </c>
      <c r="D276">
        <v>0.33175917399999999</v>
      </c>
      <c r="E276">
        <v>0.42218243</v>
      </c>
      <c r="F276">
        <v>0.54680538099999998</v>
      </c>
      <c r="G276">
        <v>0.71804074399999995</v>
      </c>
      <c r="H276">
        <v>0.84868521900000005</v>
      </c>
      <c r="I276">
        <v>1.008413862</v>
      </c>
      <c r="J276">
        <v>1.2613882670000001</v>
      </c>
      <c r="K276">
        <v>1.5808356400000001</v>
      </c>
      <c r="L276">
        <v>1.6121645760000001</v>
      </c>
      <c r="M276">
        <v>2.2016039969999999</v>
      </c>
      <c r="N276">
        <v>2.0448361589999999</v>
      </c>
      <c r="O276">
        <v>2.394966792</v>
      </c>
    </row>
    <row r="277" spans="1:15" x14ac:dyDescent="0.2">
      <c r="A277">
        <v>1.8912169999999999E-2</v>
      </c>
      <c r="B277">
        <v>0.13274810100000001</v>
      </c>
      <c r="C277">
        <v>0.28094568800000003</v>
      </c>
      <c r="D277">
        <v>0.33049287999999999</v>
      </c>
      <c r="E277">
        <v>0.44571828699999999</v>
      </c>
      <c r="F277">
        <v>0.49396457300000002</v>
      </c>
      <c r="G277">
        <v>0.58981625699999995</v>
      </c>
      <c r="H277">
        <v>0.81436595000000001</v>
      </c>
      <c r="I277">
        <v>0.90801413399999997</v>
      </c>
      <c r="J277">
        <v>1.0398447900000001</v>
      </c>
      <c r="K277">
        <v>1.229934396</v>
      </c>
      <c r="L277">
        <v>1.2846932799999999</v>
      </c>
      <c r="M277">
        <v>1.5707471909999999</v>
      </c>
      <c r="N277">
        <v>0.68644337200000005</v>
      </c>
      <c r="O277">
        <v>1.7403349800000001</v>
      </c>
    </row>
    <row r="278" spans="1:15" x14ac:dyDescent="0.2">
      <c r="A278">
        <v>2.2386493E-2</v>
      </c>
      <c r="B278">
        <v>8.2373276999999995E-2</v>
      </c>
      <c r="C278">
        <v>0.168913654</v>
      </c>
      <c r="D278">
        <v>0.27703803999999999</v>
      </c>
      <c r="E278">
        <v>0.37097138800000001</v>
      </c>
      <c r="F278">
        <v>0.54912817400000002</v>
      </c>
      <c r="G278">
        <v>0.66191136800000006</v>
      </c>
      <c r="H278">
        <v>0.83681209599999995</v>
      </c>
      <c r="I278">
        <v>1.027490598</v>
      </c>
      <c r="J278">
        <v>1.000038881</v>
      </c>
      <c r="K278">
        <v>1.1154219729999999</v>
      </c>
      <c r="L278">
        <v>1.0136249100000001</v>
      </c>
      <c r="M278">
        <v>1.260065223</v>
      </c>
      <c r="N278">
        <v>1.1438297070000001</v>
      </c>
      <c r="O278">
        <v>1.1027600019999999</v>
      </c>
    </row>
    <row r="279" spans="1:15" x14ac:dyDescent="0.2">
      <c r="A279">
        <v>2.9263454000000001E-2</v>
      </c>
      <c r="B279">
        <v>9.7315623000000004E-2</v>
      </c>
      <c r="C279">
        <v>0.18739761299999999</v>
      </c>
      <c r="D279">
        <v>0.35586519100000003</v>
      </c>
      <c r="E279">
        <v>0.478474491</v>
      </c>
      <c r="F279">
        <v>0.54480594000000004</v>
      </c>
      <c r="G279">
        <v>0.61430278900000002</v>
      </c>
      <c r="H279">
        <v>0.734885118</v>
      </c>
      <c r="I279">
        <v>1.029256003</v>
      </c>
      <c r="J279">
        <v>0.97933910000000002</v>
      </c>
      <c r="K279">
        <v>1.023303002</v>
      </c>
      <c r="L279">
        <v>1.1878753019999999</v>
      </c>
      <c r="M279">
        <v>0.85459446999999999</v>
      </c>
      <c r="N279">
        <v>1.3901048519999999</v>
      </c>
      <c r="O279">
        <v>1.714437854</v>
      </c>
    </row>
    <row r="280" spans="1:15" x14ac:dyDescent="0.2">
      <c r="A280">
        <v>3.0101684E-2</v>
      </c>
      <c r="B280">
        <v>0.14480546699999999</v>
      </c>
      <c r="C280">
        <v>0.20061715699999999</v>
      </c>
      <c r="D280">
        <v>0.33301475600000002</v>
      </c>
      <c r="E280">
        <v>0.56541911899999997</v>
      </c>
      <c r="F280">
        <v>0.65002939199999998</v>
      </c>
      <c r="G280">
        <v>0.77653318599999999</v>
      </c>
      <c r="H280">
        <v>0.85562181699999995</v>
      </c>
      <c r="I280">
        <v>1.015924976</v>
      </c>
      <c r="J280">
        <v>1.1045741200000001</v>
      </c>
      <c r="K280">
        <v>1.287470965</v>
      </c>
      <c r="L280">
        <v>1.3700906589999999</v>
      </c>
      <c r="M280">
        <v>1.3471478139999999</v>
      </c>
      <c r="N280">
        <v>1.7327523810000001</v>
      </c>
      <c r="O280">
        <v>1.6913244569999999</v>
      </c>
    </row>
    <row r="281" spans="1:15" x14ac:dyDescent="0.2">
      <c r="A281">
        <v>2.9676149999999998E-2</v>
      </c>
      <c r="B281">
        <v>0.13416637100000001</v>
      </c>
      <c r="C281">
        <v>0.25485292500000001</v>
      </c>
      <c r="D281">
        <v>0.39970840699999999</v>
      </c>
      <c r="E281">
        <v>0.46390461799999999</v>
      </c>
      <c r="F281">
        <v>0.57007129199999995</v>
      </c>
      <c r="G281">
        <v>0.75609739499999995</v>
      </c>
      <c r="H281">
        <v>0.77065753599999998</v>
      </c>
      <c r="I281">
        <v>0.928946363</v>
      </c>
      <c r="J281">
        <v>1.00788587</v>
      </c>
      <c r="K281">
        <v>1.137849621</v>
      </c>
      <c r="L281">
        <v>1.520173177</v>
      </c>
      <c r="M281">
        <v>1.53897789</v>
      </c>
      <c r="N281">
        <v>1.4263936500000001</v>
      </c>
      <c r="O281">
        <v>1.562767824</v>
      </c>
    </row>
    <row r="282" spans="1:15" x14ac:dyDescent="0.2">
      <c r="A282">
        <v>1.5796679000000001E-2</v>
      </c>
      <c r="B282">
        <v>9.7503761999999994E-2</v>
      </c>
      <c r="C282">
        <v>0.249518569</v>
      </c>
      <c r="D282">
        <v>0.40869557400000001</v>
      </c>
      <c r="E282">
        <v>0.46436543299999999</v>
      </c>
      <c r="F282">
        <v>0.54804578800000003</v>
      </c>
      <c r="G282">
        <v>0.66187566499999995</v>
      </c>
      <c r="H282">
        <v>0.78319755800000002</v>
      </c>
      <c r="I282">
        <v>0.98684097900000001</v>
      </c>
      <c r="J282">
        <v>0.99909588699999996</v>
      </c>
      <c r="K282">
        <v>1.1486615769999999</v>
      </c>
      <c r="L282">
        <v>1.285484262</v>
      </c>
      <c r="M282">
        <v>1.508884801</v>
      </c>
      <c r="N282">
        <v>1.5764802179999999</v>
      </c>
      <c r="O282">
        <v>1.908970144</v>
      </c>
    </row>
    <row r="283" spans="1:15" x14ac:dyDescent="0.2">
      <c r="A283">
        <v>2.4661379000000001E-2</v>
      </c>
      <c r="B283">
        <v>0.116858323</v>
      </c>
      <c r="C283">
        <v>0.21179557800000001</v>
      </c>
      <c r="D283">
        <v>0.40095072300000001</v>
      </c>
      <c r="E283">
        <v>0.53619961900000002</v>
      </c>
      <c r="F283">
        <v>0.67201635800000004</v>
      </c>
      <c r="G283">
        <v>0.64823049300000002</v>
      </c>
      <c r="H283">
        <v>1.0462996609999999</v>
      </c>
      <c r="I283">
        <v>1.165820979</v>
      </c>
      <c r="J283">
        <v>1.1066307479999999</v>
      </c>
      <c r="K283">
        <v>1.2193476029999999</v>
      </c>
      <c r="L283">
        <v>1.2405318160000001</v>
      </c>
      <c r="M283">
        <v>1.36720357</v>
      </c>
      <c r="N283">
        <v>1.4361636849999999</v>
      </c>
      <c r="O283">
        <v>1.450570554</v>
      </c>
    </row>
    <row r="284" spans="1:15" x14ac:dyDescent="0.2">
      <c r="A284">
        <v>1.8422328000000002E-2</v>
      </c>
      <c r="B284">
        <v>0.105172554</v>
      </c>
      <c r="C284">
        <v>0.16852999499999999</v>
      </c>
      <c r="D284">
        <v>0.36255678899999999</v>
      </c>
      <c r="E284">
        <v>0.47813992799999999</v>
      </c>
      <c r="F284">
        <v>0.64849401100000004</v>
      </c>
      <c r="G284">
        <v>0.62374616800000005</v>
      </c>
      <c r="H284">
        <v>0.785125976</v>
      </c>
      <c r="I284">
        <v>0.91089412199999997</v>
      </c>
      <c r="J284">
        <v>1.2809407340000001</v>
      </c>
      <c r="K284">
        <v>1.222214956</v>
      </c>
      <c r="L284">
        <v>1.254044881</v>
      </c>
      <c r="M284">
        <v>1.3994223619999999</v>
      </c>
      <c r="N284">
        <v>1.421749006</v>
      </c>
      <c r="O284">
        <v>1.7401137390000001</v>
      </c>
    </row>
    <row r="285" spans="1:15" x14ac:dyDescent="0.2">
      <c r="A285">
        <v>2.1485246999999999E-2</v>
      </c>
      <c r="B285">
        <v>0.11152000400000001</v>
      </c>
      <c r="C285">
        <v>0.151066851</v>
      </c>
      <c r="D285">
        <v>0.299701567</v>
      </c>
      <c r="E285">
        <v>0.486575594</v>
      </c>
      <c r="F285">
        <v>0.58318524800000004</v>
      </c>
      <c r="G285">
        <v>0.75778959800000001</v>
      </c>
      <c r="H285">
        <v>0.81982461699999998</v>
      </c>
      <c r="I285">
        <v>0.97935775000000003</v>
      </c>
      <c r="J285">
        <v>1.0234104289999999</v>
      </c>
      <c r="K285">
        <v>1.3500874119999999</v>
      </c>
      <c r="L285">
        <v>1.4614376579999999</v>
      </c>
      <c r="M285">
        <v>1.4874857100000001</v>
      </c>
      <c r="N285">
        <v>1.6392994009999999</v>
      </c>
      <c r="O285">
        <v>1.9638529520000001</v>
      </c>
    </row>
    <row r="286" spans="1:15" x14ac:dyDescent="0.2">
      <c r="A286">
        <v>1.7011447999999998E-2</v>
      </c>
      <c r="B286">
        <v>9.4814576999999997E-2</v>
      </c>
      <c r="C286">
        <v>0.188844234</v>
      </c>
      <c r="D286">
        <v>0.27687830600000002</v>
      </c>
      <c r="E286">
        <v>0.38169377999999998</v>
      </c>
      <c r="F286">
        <v>0.53046663999999999</v>
      </c>
      <c r="G286">
        <v>0.67351890199999997</v>
      </c>
      <c r="H286">
        <v>0.77602323100000004</v>
      </c>
      <c r="I286">
        <v>0.99649675299999996</v>
      </c>
      <c r="J286">
        <v>0.96586040900000003</v>
      </c>
      <c r="K286">
        <v>1.211314835</v>
      </c>
      <c r="L286">
        <v>1.464772406</v>
      </c>
      <c r="M286">
        <v>1.089919461</v>
      </c>
      <c r="N286">
        <v>1.566396192</v>
      </c>
      <c r="O286">
        <v>1.9510381429999999</v>
      </c>
    </row>
    <row r="287" spans="1:15" x14ac:dyDescent="0.2">
      <c r="A287">
        <v>1.5850179999999998E-2</v>
      </c>
      <c r="B287">
        <v>8.0853964E-2</v>
      </c>
      <c r="C287">
        <v>0.21280206099999999</v>
      </c>
      <c r="D287">
        <v>0.33230155700000003</v>
      </c>
      <c r="E287">
        <v>0.44603194299999999</v>
      </c>
      <c r="F287">
        <v>0.51924055899999999</v>
      </c>
      <c r="G287">
        <v>0.81108305199999997</v>
      </c>
      <c r="H287">
        <v>0.88703274300000001</v>
      </c>
      <c r="I287">
        <v>1.07765657</v>
      </c>
      <c r="J287">
        <v>1.2926444960000001</v>
      </c>
      <c r="K287">
        <v>1.591887888</v>
      </c>
      <c r="L287">
        <v>1.4145694710000001</v>
      </c>
      <c r="M287">
        <v>1.515567814</v>
      </c>
      <c r="N287">
        <v>1.6691694189999999</v>
      </c>
      <c r="O287">
        <v>1.905073716</v>
      </c>
    </row>
    <row r="288" spans="1:15" x14ac:dyDescent="0.2">
      <c r="A288">
        <v>2.0449710999999999E-2</v>
      </c>
      <c r="B288">
        <v>9.6846528000000001E-2</v>
      </c>
      <c r="C288">
        <v>0.216293028</v>
      </c>
      <c r="D288">
        <v>0.350850404</v>
      </c>
      <c r="E288">
        <v>0.39225030900000002</v>
      </c>
      <c r="F288">
        <v>0.52630554699999998</v>
      </c>
      <c r="G288">
        <v>0.61573794299999995</v>
      </c>
      <c r="H288">
        <v>0.88169694499999995</v>
      </c>
      <c r="I288">
        <v>1.037549389</v>
      </c>
      <c r="J288">
        <v>1.0082558930000001</v>
      </c>
      <c r="K288">
        <v>1.2785960590000001</v>
      </c>
      <c r="L288">
        <v>1.1322098709999999</v>
      </c>
      <c r="M288">
        <v>1.6660601370000001</v>
      </c>
      <c r="N288">
        <v>1.7598172569999999</v>
      </c>
      <c r="O288">
        <v>2.1923082740000002</v>
      </c>
    </row>
    <row r="289" spans="1:15" x14ac:dyDescent="0.2">
      <c r="A289">
        <v>1.7420564999999999E-2</v>
      </c>
      <c r="B289">
        <v>8.4771320999999997E-2</v>
      </c>
      <c r="C289">
        <v>0.219144845</v>
      </c>
      <c r="D289">
        <v>0.39812393800000001</v>
      </c>
      <c r="E289">
        <v>0.47004399299999999</v>
      </c>
      <c r="F289">
        <v>0.52096739700000005</v>
      </c>
      <c r="G289">
        <v>0.72216313200000004</v>
      </c>
      <c r="H289">
        <v>0.75936875299999995</v>
      </c>
      <c r="I289">
        <v>0.92492548799999996</v>
      </c>
      <c r="J289">
        <v>1.034916247</v>
      </c>
      <c r="K289">
        <v>1.2359527450000001</v>
      </c>
      <c r="L289">
        <v>1.3381222429999999</v>
      </c>
      <c r="M289">
        <v>1.7817451070000001</v>
      </c>
      <c r="N289">
        <v>1.6255716840000001</v>
      </c>
      <c r="O289">
        <v>2.0478868540000001</v>
      </c>
    </row>
    <row r="290" spans="1:15" x14ac:dyDescent="0.2">
      <c r="A290">
        <v>2.1595336E-2</v>
      </c>
      <c r="B290">
        <v>9.2340419000000007E-2</v>
      </c>
      <c r="C290">
        <v>0.20141721400000001</v>
      </c>
      <c r="D290">
        <v>0.35550478499999999</v>
      </c>
      <c r="E290">
        <v>0.61672729599999998</v>
      </c>
      <c r="F290">
        <v>0.72943720499999998</v>
      </c>
      <c r="G290">
        <v>0.74993722299999999</v>
      </c>
      <c r="H290">
        <v>1.0004190820000001</v>
      </c>
      <c r="I290">
        <v>0.98182621000000003</v>
      </c>
      <c r="J290">
        <v>1.0308609900000001</v>
      </c>
      <c r="K290">
        <v>1.277821082</v>
      </c>
      <c r="L290">
        <v>1.419050428</v>
      </c>
      <c r="M290">
        <v>1.4735612769999999</v>
      </c>
      <c r="N290">
        <v>1.7655735779999999</v>
      </c>
      <c r="O290">
        <v>1.5391166590000001</v>
      </c>
    </row>
    <row r="291" spans="1:15" x14ac:dyDescent="0.2">
      <c r="A291">
        <v>2.5414566999999999E-2</v>
      </c>
      <c r="B291">
        <v>0.107211208</v>
      </c>
      <c r="C291">
        <v>0.26862268099999997</v>
      </c>
      <c r="D291">
        <v>0.402463022</v>
      </c>
      <c r="E291">
        <v>0.54386073099999999</v>
      </c>
      <c r="F291">
        <v>0.68497981299999999</v>
      </c>
      <c r="G291">
        <v>0.71280008299999997</v>
      </c>
      <c r="H291">
        <v>0.90426225800000004</v>
      </c>
      <c r="I291">
        <v>1.006334625</v>
      </c>
      <c r="J291">
        <v>1.0534455</v>
      </c>
      <c r="K291">
        <v>1.0097364440000001</v>
      </c>
      <c r="L291">
        <v>1.139010868</v>
      </c>
      <c r="M291">
        <v>1.474134337</v>
      </c>
      <c r="N291">
        <v>1.409576041</v>
      </c>
      <c r="O291">
        <v>2.108250833</v>
      </c>
    </row>
    <row r="292" spans="1:15" x14ac:dyDescent="0.2">
      <c r="A292">
        <v>3.1641526000000003E-2</v>
      </c>
      <c r="B292">
        <v>0.109468265</v>
      </c>
      <c r="C292">
        <v>0.34165010000000001</v>
      </c>
      <c r="D292">
        <v>0.41899407100000002</v>
      </c>
      <c r="E292">
        <v>0.64775101099999999</v>
      </c>
      <c r="F292">
        <v>0.709831565</v>
      </c>
      <c r="G292">
        <v>0.88640871099999996</v>
      </c>
      <c r="H292">
        <v>0.86874908500000003</v>
      </c>
      <c r="I292">
        <v>1.123543497</v>
      </c>
      <c r="J292">
        <v>1.2394238019999999</v>
      </c>
      <c r="K292">
        <v>1.268921352</v>
      </c>
      <c r="L292">
        <v>1.2846374949999999</v>
      </c>
      <c r="M292">
        <v>1.368588846</v>
      </c>
      <c r="N292">
        <v>1.7473205549999999</v>
      </c>
      <c r="O292">
        <v>1.780308386</v>
      </c>
    </row>
    <row r="293" spans="1:15" x14ac:dyDescent="0.2">
      <c r="A293">
        <v>3.4893860999999998E-2</v>
      </c>
      <c r="B293">
        <v>0.20228417500000001</v>
      </c>
      <c r="C293">
        <v>0.28382298</v>
      </c>
      <c r="D293">
        <v>0.515738276</v>
      </c>
      <c r="E293">
        <v>0.59500734600000005</v>
      </c>
      <c r="F293">
        <v>0.74977221500000002</v>
      </c>
      <c r="G293">
        <v>0.894926789</v>
      </c>
      <c r="H293">
        <v>0.93152991500000004</v>
      </c>
      <c r="I293">
        <v>1.1192201690000001</v>
      </c>
      <c r="J293">
        <v>1.0268399020000001</v>
      </c>
      <c r="K293">
        <v>1.278626643</v>
      </c>
      <c r="L293">
        <v>1.55157466</v>
      </c>
      <c r="M293">
        <v>1.5370601209999999</v>
      </c>
      <c r="N293">
        <v>2.3751729319999999</v>
      </c>
      <c r="O293">
        <v>1.7120054339999999</v>
      </c>
    </row>
    <row r="294" spans="1:15" x14ac:dyDescent="0.2">
      <c r="A294">
        <v>3.3687977000000001E-2</v>
      </c>
      <c r="B294">
        <v>0.112223371</v>
      </c>
      <c r="C294">
        <v>0.23066996000000001</v>
      </c>
      <c r="D294">
        <v>0.39415755600000002</v>
      </c>
      <c r="E294">
        <v>0.53936341200000004</v>
      </c>
      <c r="F294">
        <v>0.69834407499999995</v>
      </c>
      <c r="G294">
        <v>0.85853915800000002</v>
      </c>
      <c r="H294">
        <v>0.93055157499999996</v>
      </c>
      <c r="I294">
        <v>0.99254571800000002</v>
      </c>
      <c r="J294">
        <v>1.222539252</v>
      </c>
      <c r="K294">
        <v>1.383085522</v>
      </c>
      <c r="L294">
        <v>1.2291173950000001</v>
      </c>
      <c r="M294">
        <v>1.4006916009999999</v>
      </c>
      <c r="N294">
        <v>1.50443394</v>
      </c>
      <c r="O294">
        <v>1.6816574550000001</v>
      </c>
    </row>
    <row r="295" spans="1:15" x14ac:dyDescent="0.2">
      <c r="A295">
        <v>9.684458E-3</v>
      </c>
      <c r="B295">
        <v>8.6595626999999994E-2</v>
      </c>
      <c r="C295">
        <v>0.178795544</v>
      </c>
      <c r="D295">
        <v>0.45732725499999999</v>
      </c>
      <c r="E295">
        <v>0.60450921700000004</v>
      </c>
      <c r="F295">
        <v>0.67908782899999998</v>
      </c>
      <c r="G295">
        <v>0.78869011200000005</v>
      </c>
      <c r="H295">
        <v>0.86578217700000004</v>
      </c>
      <c r="I295">
        <v>1.057634269</v>
      </c>
      <c r="J295">
        <v>1.1711017029999999</v>
      </c>
      <c r="K295">
        <v>1.2787145660000001</v>
      </c>
      <c r="L295">
        <v>1.3363329930000001</v>
      </c>
      <c r="M295">
        <v>1.6686460350000001</v>
      </c>
      <c r="N295">
        <v>1.5188866889999999</v>
      </c>
      <c r="O295">
        <v>1.703814084</v>
      </c>
    </row>
    <row r="296" spans="1:15" x14ac:dyDescent="0.2">
      <c r="A296">
        <v>1.5099107000000001E-2</v>
      </c>
      <c r="B296">
        <v>9.9963123000000001E-2</v>
      </c>
      <c r="C296">
        <v>0.29449491500000002</v>
      </c>
      <c r="D296">
        <v>0.49299258800000001</v>
      </c>
      <c r="E296">
        <v>0.63747397500000003</v>
      </c>
      <c r="F296">
        <v>0.80954321799999995</v>
      </c>
      <c r="G296">
        <v>0.92833197000000001</v>
      </c>
      <c r="H296">
        <v>1.0595451090000001</v>
      </c>
      <c r="I296">
        <v>1.001947951</v>
      </c>
      <c r="J296">
        <v>1.3145017029999999</v>
      </c>
      <c r="K296">
        <v>1.3087060109999999</v>
      </c>
      <c r="L296">
        <v>1.268206704</v>
      </c>
      <c r="M296">
        <v>1.416606464</v>
      </c>
      <c r="N296">
        <v>1.367229721</v>
      </c>
      <c r="O296">
        <v>1.385353482</v>
      </c>
    </row>
    <row r="297" spans="1:15" x14ac:dyDescent="0.2">
      <c r="A297">
        <v>1.8576931000000001E-2</v>
      </c>
      <c r="B297">
        <v>5.9191821999999998E-2</v>
      </c>
      <c r="C297">
        <v>0.21983689000000001</v>
      </c>
      <c r="D297">
        <v>0.49112640299999999</v>
      </c>
      <c r="E297">
        <v>0.60091382199999999</v>
      </c>
      <c r="F297">
        <v>0.73042094800000001</v>
      </c>
      <c r="G297">
        <v>0.85730375400000003</v>
      </c>
      <c r="H297">
        <v>0.94602090999999999</v>
      </c>
      <c r="I297">
        <v>0.98745456899999995</v>
      </c>
      <c r="J297">
        <v>1.1535658799999999</v>
      </c>
      <c r="K297">
        <v>1.6395215620000001</v>
      </c>
      <c r="L297">
        <v>1.3723847069999999</v>
      </c>
      <c r="M297">
        <v>1.708225154</v>
      </c>
      <c r="N297">
        <v>1.5395053059999999</v>
      </c>
      <c r="O297">
        <v>1.6819426310000001</v>
      </c>
    </row>
    <row r="298" spans="1:15" x14ac:dyDescent="0.2">
      <c r="A298">
        <v>1.9493021999999999E-2</v>
      </c>
      <c r="B298">
        <v>7.0277159000000006E-2</v>
      </c>
      <c r="C298">
        <v>0.24136892600000001</v>
      </c>
      <c r="D298">
        <v>0.508742323</v>
      </c>
      <c r="E298">
        <v>0.68820102299999997</v>
      </c>
      <c r="F298">
        <v>0.81473383399999999</v>
      </c>
      <c r="G298">
        <v>1.0096718280000001</v>
      </c>
      <c r="H298">
        <v>1.067612671</v>
      </c>
      <c r="I298">
        <v>1.120889469</v>
      </c>
      <c r="J298">
        <v>1.3589986350000001</v>
      </c>
      <c r="K298">
        <v>1.449253661</v>
      </c>
      <c r="L298">
        <v>1.7689646910000001</v>
      </c>
      <c r="M298">
        <v>1.7666796499999999</v>
      </c>
      <c r="N298">
        <v>2.0491757509999999</v>
      </c>
      <c r="O298">
        <v>2.4859800729999999</v>
      </c>
    </row>
    <row r="299" spans="1:15" x14ac:dyDescent="0.2">
      <c r="A299">
        <v>2.2667518000000001E-2</v>
      </c>
      <c r="B299">
        <v>6.9353018000000002E-2</v>
      </c>
      <c r="C299">
        <v>0.244198637</v>
      </c>
      <c r="D299">
        <v>0.49573577200000002</v>
      </c>
      <c r="E299">
        <v>0.65744794699999998</v>
      </c>
      <c r="F299">
        <v>0.804058249</v>
      </c>
      <c r="G299">
        <v>1.09667581</v>
      </c>
      <c r="H299">
        <v>1.1397719989999999</v>
      </c>
      <c r="I299">
        <v>1.2597968690000001</v>
      </c>
      <c r="J299">
        <v>1.37646921</v>
      </c>
      <c r="K299">
        <v>1.1904527659999999</v>
      </c>
      <c r="L299">
        <v>1.3893020679999999</v>
      </c>
      <c r="M299">
        <v>1.62876289</v>
      </c>
      <c r="N299">
        <v>2.1606264340000001</v>
      </c>
      <c r="O299">
        <v>2.2212080670000001</v>
      </c>
    </row>
    <row r="300" spans="1:15" x14ac:dyDescent="0.2">
      <c r="A300">
        <v>1.8447313E-2</v>
      </c>
      <c r="B300">
        <v>8.1244716999999994E-2</v>
      </c>
      <c r="C300">
        <v>0.216207593</v>
      </c>
      <c r="D300">
        <v>0.51073933199999999</v>
      </c>
      <c r="E300">
        <v>0.65330639899999998</v>
      </c>
      <c r="F300">
        <v>0.78546271700000003</v>
      </c>
      <c r="G300">
        <v>0.90699279799999999</v>
      </c>
      <c r="H300">
        <v>1.0661712800000001</v>
      </c>
      <c r="I300">
        <v>1.1589078269999999</v>
      </c>
      <c r="J300">
        <v>1.2455917510000001</v>
      </c>
      <c r="K300">
        <v>1.358049866</v>
      </c>
      <c r="L300">
        <v>1.4192158290000001</v>
      </c>
      <c r="M300">
        <v>1.364557266</v>
      </c>
      <c r="N300">
        <v>1.496288037</v>
      </c>
      <c r="O300">
        <v>2.0158825980000001</v>
      </c>
    </row>
    <row r="301" spans="1:15" x14ac:dyDescent="0.2">
      <c r="A301">
        <v>1.7112088000000001E-2</v>
      </c>
      <c r="B301">
        <v>7.5935575000000005E-2</v>
      </c>
      <c r="C301">
        <v>0.28486993599999999</v>
      </c>
      <c r="D301">
        <v>0.409726058</v>
      </c>
      <c r="E301">
        <v>0.59167022199999997</v>
      </c>
      <c r="F301">
        <v>0.73827006799999995</v>
      </c>
      <c r="G301">
        <v>0.86517915599999995</v>
      </c>
      <c r="H301">
        <v>1.0083830300000001</v>
      </c>
      <c r="I301">
        <v>1.353602245</v>
      </c>
      <c r="J301">
        <v>1.2034331220000001</v>
      </c>
      <c r="K301">
        <v>1.340426967</v>
      </c>
      <c r="L301">
        <v>1.4243649030000001</v>
      </c>
      <c r="M301">
        <v>1.4996272319999999</v>
      </c>
      <c r="N301">
        <v>1.7109097609999999</v>
      </c>
      <c r="O301">
        <v>1.9809272229999999</v>
      </c>
    </row>
    <row r="302" spans="1:15" x14ac:dyDescent="0.2">
      <c r="A302">
        <v>2.0464732999999999E-2</v>
      </c>
      <c r="B302">
        <v>6.6533423999999994E-2</v>
      </c>
      <c r="C302">
        <v>0.22758485000000001</v>
      </c>
      <c r="D302">
        <v>0.51628940700000003</v>
      </c>
      <c r="E302">
        <v>0.57709029300000003</v>
      </c>
      <c r="F302">
        <v>0.72065388799999996</v>
      </c>
      <c r="G302">
        <v>0.97343170400000001</v>
      </c>
      <c r="H302">
        <v>1.172608503</v>
      </c>
      <c r="I302">
        <v>1.265149426</v>
      </c>
      <c r="J302">
        <v>1.4608533939999999</v>
      </c>
      <c r="K302">
        <v>1.513264588</v>
      </c>
      <c r="L302">
        <v>1.40364226</v>
      </c>
      <c r="M302">
        <v>1.7170717310000001</v>
      </c>
      <c r="N302">
        <v>1.8219655850000001</v>
      </c>
      <c r="O302">
        <v>1.9651281309999999</v>
      </c>
    </row>
    <row r="303" spans="1:15" x14ac:dyDescent="0.2">
      <c r="A303">
        <v>1.8601337999999999E-2</v>
      </c>
      <c r="B303">
        <v>0.112635311</v>
      </c>
      <c r="C303">
        <v>0.39270571500000001</v>
      </c>
      <c r="D303">
        <v>0.44526364000000002</v>
      </c>
      <c r="E303">
        <v>0.56732052099999997</v>
      </c>
      <c r="F303">
        <v>0.69324266899999998</v>
      </c>
      <c r="G303">
        <v>0.736620622</v>
      </c>
      <c r="H303">
        <v>0.97780711499999995</v>
      </c>
      <c r="I303">
        <v>1.1357337679999999</v>
      </c>
      <c r="J303">
        <v>1.335616095</v>
      </c>
      <c r="K303">
        <v>1.53386216</v>
      </c>
      <c r="L303">
        <v>1.483801887</v>
      </c>
      <c r="M303">
        <v>1.6376740540000001</v>
      </c>
      <c r="N303">
        <v>1.638323983</v>
      </c>
      <c r="O303">
        <v>2.0123992639999999</v>
      </c>
    </row>
    <row r="304" spans="1:15" x14ac:dyDescent="0.2">
      <c r="A304">
        <v>1.9863993999999999E-2</v>
      </c>
      <c r="B304">
        <v>9.0521102000000006E-2</v>
      </c>
      <c r="C304">
        <v>0.34692281600000002</v>
      </c>
      <c r="D304">
        <v>0.44218350000000001</v>
      </c>
      <c r="E304">
        <v>0.56648077299999999</v>
      </c>
      <c r="F304">
        <v>0.67539739600000004</v>
      </c>
      <c r="G304">
        <v>0.74183470100000004</v>
      </c>
      <c r="H304">
        <v>0.86418370899999997</v>
      </c>
      <c r="I304">
        <v>1.0637380080000001</v>
      </c>
      <c r="J304">
        <v>1.270077838</v>
      </c>
      <c r="K304">
        <v>1.5451939560000001</v>
      </c>
      <c r="L304">
        <v>1.4549897839999999</v>
      </c>
      <c r="M304">
        <v>1.44556212</v>
      </c>
      <c r="N304">
        <v>1.481606303</v>
      </c>
      <c r="O304">
        <v>1.595835914</v>
      </c>
    </row>
    <row r="305" spans="1:41" x14ac:dyDescent="0.2">
      <c r="A305">
        <v>2.1832755999999998E-2</v>
      </c>
      <c r="B305">
        <v>9.0403607999999996E-2</v>
      </c>
      <c r="C305">
        <v>0.278174174</v>
      </c>
      <c r="D305">
        <v>0.52399604300000002</v>
      </c>
      <c r="E305">
        <v>0.57384359900000004</v>
      </c>
      <c r="F305">
        <v>0.68766421700000002</v>
      </c>
      <c r="G305">
        <v>0.76449712700000005</v>
      </c>
      <c r="H305">
        <v>0.794738061</v>
      </c>
      <c r="I305">
        <v>0.88347306299999995</v>
      </c>
      <c r="J305">
        <v>0.91882444600000002</v>
      </c>
      <c r="K305">
        <v>1.1934595960000001</v>
      </c>
      <c r="L305">
        <v>1.846486896</v>
      </c>
      <c r="M305">
        <v>1.2435641209999999</v>
      </c>
      <c r="N305">
        <v>1.2283603249999999</v>
      </c>
      <c r="O305">
        <v>1.39272851</v>
      </c>
    </row>
    <row r="306" spans="1:41" x14ac:dyDescent="0.2">
      <c r="A306">
        <v>2.6187031999999999E-2</v>
      </c>
      <c r="B306">
        <v>9.6255671000000001E-2</v>
      </c>
      <c r="C306">
        <v>0.24168071899999999</v>
      </c>
      <c r="D306">
        <v>0.488023818</v>
      </c>
      <c r="E306">
        <v>0.62145012600000005</v>
      </c>
      <c r="F306">
        <v>0.64930780200000004</v>
      </c>
      <c r="G306">
        <v>0.73966623499999995</v>
      </c>
      <c r="H306">
        <v>0.78247270899999999</v>
      </c>
      <c r="I306">
        <v>0.88883602500000003</v>
      </c>
      <c r="J306">
        <v>0.92283076600000002</v>
      </c>
      <c r="K306">
        <v>0.99785922100000002</v>
      </c>
      <c r="L306">
        <v>1.012585791</v>
      </c>
      <c r="M306">
        <v>1.323337132</v>
      </c>
      <c r="N306">
        <v>1.02</v>
      </c>
      <c r="O306">
        <v>1.813203635</v>
      </c>
    </row>
    <row r="307" spans="1:41" x14ac:dyDescent="0.2">
      <c r="A307">
        <v>2.3780954999999999E-2</v>
      </c>
      <c r="B307">
        <v>0.10137905799999999</v>
      </c>
      <c r="C307">
        <v>0.20951737400000001</v>
      </c>
      <c r="D307">
        <v>0.44154918700000001</v>
      </c>
      <c r="E307">
        <v>0.57545548700000004</v>
      </c>
      <c r="F307">
        <v>0.66468271199999995</v>
      </c>
      <c r="G307">
        <v>0.75621935200000001</v>
      </c>
      <c r="H307">
        <v>0.75022213199999999</v>
      </c>
      <c r="I307">
        <v>0.84531409300000004</v>
      </c>
      <c r="J307">
        <v>0.88573799200000003</v>
      </c>
      <c r="K307">
        <v>0.72225717199999995</v>
      </c>
      <c r="L307">
        <v>0.83824616799999996</v>
      </c>
      <c r="M307">
        <v>0.876</v>
      </c>
      <c r="N307">
        <v>1.073925018</v>
      </c>
      <c r="O307">
        <v>0.96364492199999996</v>
      </c>
    </row>
    <row r="308" spans="1:41" x14ac:dyDescent="0.2">
      <c r="A308">
        <v>2.6255385999999999E-2</v>
      </c>
      <c r="B308">
        <v>0.111565442</v>
      </c>
      <c r="C308">
        <v>0.29226666800000001</v>
      </c>
      <c r="D308">
        <v>0.50546188599999997</v>
      </c>
      <c r="E308">
        <v>0.64191511300000004</v>
      </c>
      <c r="F308">
        <v>0.71473881399999994</v>
      </c>
      <c r="G308">
        <v>0.82308406999999995</v>
      </c>
      <c r="H308">
        <v>0.89860353500000001</v>
      </c>
      <c r="I308">
        <v>0.90103970099999997</v>
      </c>
      <c r="J308">
        <v>0.98917618100000004</v>
      </c>
      <c r="K308">
        <v>0.98556159099999996</v>
      </c>
      <c r="L308">
        <v>1.0428742849999999</v>
      </c>
      <c r="M308">
        <v>1.0677530959999999</v>
      </c>
      <c r="N308">
        <v>1.1200000000000001</v>
      </c>
      <c r="O308">
        <v>1.3898590230000001</v>
      </c>
    </row>
    <row r="309" spans="1:41" x14ac:dyDescent="0.2">
      <c r="A309">
        <v>2.3258416000000001E-2</v>
      </c>
      <c r="B309">
        <v>0.14836861600000001</v>
      </c>
      <c r="C309">
        <v>0.27794052800000002</v>
      </c>
      <c r="D309">
        <v>0.439964085</v>
      </c>
      <c r="E309">
        <v>0.58972634199999996</v>
      </c>
      <c r="F309">
        <v>0.695618089</v>
      </c>
      <c r="G309">
        <v>0.77438806400000004</v>
      </c>
      <c r="H309">
        <v>0.85426286200000001</v>
      </c>
      <c r="I309">
        <v>0.95997725899999997</v>
      </c>
      <c r="J309">
        <v>1.2331409760000001</v>
      </c>
      <c r="K309">
        <v>1.0225454199999999</v>
      </c>
      <c r="L309">
        <v>1.3499637579999999</v>
      </c>
      <c r="M309">
        <v>1.306771594</v>
      </c>
      <c r="N309">
        <v>0.92733974500000005</v>
      </c>
      <c r="O309">
        <v>1.3889025269999999</v>
      </c>
    </row>
    <row r="310" spans="1:41" x14ac:dyDescent="0.2">
      <c r="A310">
        <v>2.0477267E-2</v>
      </c>
      <c r="B310">
        <v>0.10411545899999999</v>
      </c>
      <c r="C310">
        <v>0.34738621200000003</v>
      </c>
      <c r="D310">
        <v>0.45208589599999999</v>
      </c>
      <c r="E310">
        <v>0.58267960600000002</v>
      </c>
      <c r="F310">
        <v>0.66819550900000002</v>
      </c>
      <c r="G310">
        <v>0.76391930100000005</v>
      </c>
      <c r="H310">
        <v>0.85268602900000001</v>
      </c>
      <c r="I310">
        <v>0.94489415600000004</v>
      </c>
      <c r="J310">
        <v>0.97167024999999996</v>
      </c>
      <c r="K310">
        <v>1.12161811</v>
      </c>
      <c r="L310">
        <v>1.4737532680000001</v>
      </c>
      <c r="M310">
        <v>1.2416626660000001</v>
      </c>
      <c r="N310">
        <v>0.89533596800000004</v>
      </c>
      <c r="O310">
        <v>1.247468824</v>
      </c>
    </row>
    <row r="311" spans="1:41" x14ac:dyDescent="0.2">
      <c r="A311" t="s">
        <v>43</v>
      </c>
    </row>
    <row r="312" spans="1:41" x14ac:dyDescent="0.2">
      <c r="A312" t="s">
        <v>44</v>
      </c>
    </row>
    <row r="313" spans="1:41" x14ac:dyDescent="0.2">
      <c r="A313">
        <v>14111.940350000001</v>
      </c>
      <c r="B313">
        <v>19731.2952</v>
      </c>
      <c r="C313">
        <v>10431.39111</v>
      </c>
      <c r="D313">
        <v>20832.387460000002</v>
      </c>
      <c r="E313">
        <v>12635.743549999999</v>
      </c>
      <c r="F313">
        <v>13298.68267</v>
      </c>
      <c r="G313">
        <v>20210.466990000001</v>
      </c>
      <c r="H313">
        <v>16808.33596</v>
      </c>
      <c r="I313">
        <v>18105.832689999999</v>
      </c>
      <c r="J313">
        <v>11671.254790000001</v>
      </c>
      <c r="K313">
        <v>9824.1674419999999</v>
      </c>
      <c r="L313">
        <v>12167.968580000001</v>
      </c>
      <c r="M313">
        <v>11754.658079999999</v>
      </c>
      <c r="N313">
        <v>15651.38747</v>
      </c>
      <c r="O313">
        <v>7164.9852899999996</v>
      </c>
      <c r="P313">
        <v>10373.70565</v>
      </c>
      <c r="Q313">
        <v>6805.9690179999998</v>
      </c>
      <c r="R313">
        <v>10275.00627</v>
      </c>
      <c r="S313">
        <v>12070.3436</v>
      </c>
      <c r="T313">
        <v>9976.7433700000001</v>
      </c>
      <c r="U313">
        <v>10154.81855</v>
      </c>
      <c r="V313">
        <v>16085.179169999999</v>
      </c>
      <c r="W313">
        <v>7150.1939650000004</v>
      </c>
      <c r="X313">
        <v>9735.1952170000004</v>
      </c>
      <c r="Y313">
        <v>5934.8320560000002</v>
      </c>
      <c r="Z313">
        <v>9716.3641380000008</v>
      </c>
      <c r="AA313">
        <v>5164.8823629999997</v>
      </c>
      <c r="AB313">
        <v>4448.4994040000001</v>
      </c>
      <c r="AC313">
        <v>7544.3564939999997</v>
      </c>
      <c r="AD313">
        <v>6110.9039359999997</v>
      </c>
      <c r="AE313">
        <v>8504.1197800000009</v>
      </c>
      <c r="AF313">
        <v>10289.762129999999</v>
      </c>
      <c r="AG313">
        <v>16288.73573</v>
      </c>
      <c r="AH313">
        <v>14753.103139999999</v>
      </c>
      <c r="AI313">
        <v>11394.55092</v>
      </c>
      <c r="AJ313">
        <v>10916.31234</v>
      </c>
      <c r="AK313">
        <v>7885.1962380000004</v>
      </c>
      <c r="AL313">
        <v>12014.715819999999</v>
      </c>
      <c r="AM313">
        <v>12000</v>
      </c>
      <c r="AN313">
        <v>12000</v>
      </c>
      <c r="AO313">
        <v>12000</v>
      </c>
    </row>
    <row r="314" spans="1:41" x14ac:dyDescent="0.2">
      <c r="A314" t="s">
        <v>45</v>
      </c>
    </row>
    <row r="315" spans="1:41" x14ac:dyDescent="0.2">
      <c r="A315">
        <v>8.1920888999999997E-2</v>
      </c>
      <c r="B315">
        <v>0.206726833</v>
      </c>
      <c r="C315">
        <v>0.23976330300000001</v>
      </c>
      <c r="D315">
        <v>0.32573582200000001</v>
      </c>
      <c r="E315">
        <v>0.110309958</v>
      </c>
      <c r="F315">
        <v>1.4714513E-2</v>
      </c>
      <c r="G315">
        <v>9.4980410000000005E-3</v>
      </c>
      <c r="H315">
        <v>4.5524559999999999E-3</v>
      </c>
      <c r="I315">
        <v>2.8189589999999998E-3</v>
      </c>
      <c r="J315">
        <v>1.7739450000000001E-3</v>
      </c>
      <c r="K315">
        <v>1.091685E-3</v>
      </c>
      <c r="L315">
        <v>6.46029E-4</v>
      </c>
      <c r="M315">
        <v>2.41041E-4</v>
      </c>
      <c r="N315">
        <v>1.0408699999999999E-4</v>
      </c>
      <c r="O315">
        <v>1.02438E-4</v>
      </c>
    </row>
    <row r="316" spans="1:41" x14ac:dyDescent="0.2">
      <c r="A316">
        <v>0.17332684900000001</v>
      </c>
      <c r="B316">
        <v>4.1012805999999999E-2</v>
      </c>
      <c r="C316">
        <v>0.11224693299999999</v>
      </c>
      <c r="D316">
        <v>0.17485024900000001</v>
      </c>
      <c r="E316">
        <v>0.35881293600000003</v>
      </c>
      <c r="F316">
        <v>0.103470295</v>
      </c>
      <c r="G316">
        <v>1.7558203000000001E-2</v>
      </c>
      <c r="H316">
        <v>7.9438229999999992E-3</v>
      </c>
      <c r="I316">
        <v>3.6325860000000001E-3</v>
      </c>
      <c r="J316">
        <v>3.2620180000000002E-3</v>
      </c>
      <c r="K316">
        <v>2.3239910000000001E-3</v>
      </c>
      <c r="L316">
        <v>8.4102600000000003E-4</v>
      </c>
      <c r="M316">
        <v>3.10086E-4</v>
      </c>
      <c r="N316">
        <v>2.77805E-4</v>
      </c>
      <c r="O316">
        <v>1.3039400000000001E-4</v>
      </c>
    </row>
    <row r="317" spans="1:41" x14ac:dyDescent="0.2">
      <c r="A317">
        <v>3.7249552999999998E-2</v>
      </c>
      <c r="B317">
        <v>3.0642689000000001E-2</v>
      </c>
      <c r="C317">
        <v>6.2393392999999998E-2</v>
      </c>
      <c r="D317">
        <v>0.17167296900000001</v>
      </c>
      <c r="E317">
        <v>0.190622605</v>
      </c>
      <c r="F317">
        <v>0.40721299399999999</v>
      </c>
      <c r="G317">
        <v>7.2103390000000003E-2</v>
      </c>
      <c r="H317">
        <v>1.5450553000000001E-2</v>
      </c>
      <c r="I317">
        <v>7.0381990000000002E-3</v>
      </c>
      <c r="J317">
        <v>2.3579769999999998E-3</v>
      </c>
      <c r="K317">
        <v>1.609896E-3</v>
      </c>
      <c r="L317">
        <v>6.0475299999999997E-4</v>
      </c>
      <c r="M317">
        <v>3.6373500000000001E-4</v>
      </c>
      <c r="N317">
        <v>4.5403000000000002E-4</v>
      </c>
      <c r="O317">
        <v>2.2326299999999999E-4</v>
      </c>
    </row>
    <row r="318" spans="1:41" x14ac:dyDescent="0.2">
      <c r="A318">
        <v>0.23757529499999999</v>
      </c>
      <c r="B318">
        <v>3.8376612999999997E-2</v>
      </c>
      <c r="C318">
        <v>0.18901003</v>
      </c>
      <c r="D318">
        <v>6.6531013E-2</v>
      </c>
      <c r="E318">
        <v>0.218562121</v>
      </c>
      <c r="F318">
        <v>0.13447323</v>
      </c>
      <c r="G318">
        <v>8.8878533999999995E-2</v>
      </c>
      <c r="H318">
        <v>1.6907218000000002E-2</v>
      </c>
      <c r="I318">
        <v>4.1257450000000001E-3</v>
      </c>
      <c r="J318">
        <v>3.4898569999999999E-3</v>
      </c>
      <c r="K318">
        <v>1.2161679999999999E-3</v>
      </c>
      <c r="L318">
        <v>3.8133900000000002E-4</v>
      </c>
      <c r="M318">
        <v>4.0690399999999998E-4</v>
      </c>
      <c r="N318" s="1">
        <v>3.4E-5</v>
      </c>
      <c r="O318" s="1">
        <v>3.1900000000000003E-5</v>
      </c>
    </row>
    <row r="319" spans="1:41" x14ac:dyDescent="0.2">
      <c r="A319">
        <v>0.17413915499999999</v>
      </c>
      <c r="B319">
        <v>5.7934645999999999E-2</v>
      </c>
      <c r="C319">
        <v>4.6777561000000002E-2</v>
      </c>
      <c r="D319">
        <v>0.19711801700000001</v>
      </c>
      <c r="E319">
        <v>0.100689137</v>
      </c>
      <c r="F319">
        <v>0.15206275399999999</v>
      </c>
      <c r="G319">
        <v>0.12623857499999999</v>
      </c>
      <c r="H319">
        <v>0.105264646</v>
      </c>
      <c r="I319">
        <v>3.1339394E-2</v>
      </c>
      <c r="J319">
        <v>4.8454279999999997E-3</v>
      </c>
      <c r="K319">
        <v>2.1762280000000001E-3</v>
      </c>
      <c r="L319">
        <v>9.6144100000000005E-4</v>
      </c>
      <c r="M319" s="1">
        <v>8.81E-5</v>
      </c>
      <c r="N319">
        <v>2.6876800000000001E-4</v>
      </c>
      <c r="O319" s="1">
        <v>9.6199999999999994E-5</v>
      </c>
    </row>
    <row r="320" spans="1:41" x14ac:dyDescent="0.2">
      <c r="A320">
        <v>3.4842994000000002E-2</v>
      </c>
      <c r="B320">
        <v>4.8880621999999999E-2</v>
      </c>
      <c r="C320">
        <v>8.3027677999999994E-2</v>
      </c>
      <c r="D320">
        <v>6.5267296000000002E-2</v>
      </c>
      <c r="E320">
        <v>0.393380116</v>
      </c>
      <c r="F320">
        <v>0.103095226</v>
      </c>
      <c r="G320">
        <v>9.4191051999999997E-2</v>
      </c>
      <c r="H320">
        <v>3.6608567000000002E-2</v>
      </c>
      <c r="I320">
        <v>0.11426175600000001</v>
      </c>
      <c r="J320">
        <v>1.8019716000000002E-2</v>
      </c>
      <c r="K320">
        <v>5.5216379999999997E-3</v>
      </c>
      <c r="L320">
        <v>2.100219E-3</v>
      </c>
      <c r="M320">
        <v>4.16201E-4</v>
      </c>
      <c r="N320">
        <v>2.04642E-4</v>
      </c>
      <c r="O320">
        <v>1.82277E-4</v>
      </c>
    </row>
    <row r="321" spans="1:15" x14ac:dyDescent="0.2">
      <c r="A321">
        <v>6.6992635999999994E-2</v>
      </c>
      <c r="B321">
        <v>3.3294213000000003E-2</v>
      </c>
      <c r="C321">
        <v>0.103990554</v>
      </c>
      <c r="D321">
        <v>0.20362962600000001</v>
      </c>
      <c r="E321">
        <v>8.7679365999999995E-2</v>
      </c>
      <c r="F321">
        <v>0.27058337799999999</v>
      </c>
      <c r="G321">
        <v>7.2437764000000002E-2</v>
      </c>
      <c r="H321">
        <v>5.1286937999999997E-2</v>
      </c>
      <c r="I321">
        <v>2.8478202000000001E-2</v>
      </c>
      <c r="J321">
        <v>6.8599632999999993E-2</v>
      </c>
      <c r="K321">
        <v>6.6139730000000004E-3</v>
      </c>
      <c r="L321">
        <v>3.8894390000000002E-3</v>
      </c>
      <c r="M321">
        <v>8.6547499999999999E-4</v>
      </c>
      <c r="N321">
        <v>1.044505E-3</v>
      </c>
      <c r="O321">
        <v>6.1429900000000001E-4</v>
      </c>
    </row>
    <row r="322" spans="1:15" x14ac:dyDescent="0.2">
      <c r="A322">
        <v>4.3446341999999999E-2</v>
      </c>
      <c r="B322">
        <v>2.6198613999999999E-2</v>
      </c>
      <c r="C322">
        <v>4.6165447999999998E-2</v>
      </c>
      <c r="D322">
        <v>0.14650671800000001</v>
      </c>
      <c r="E322">
        <v>0.32475329400000003</v>
      </c>
      <c r="F322">
        <v>6.1208890000000002E-2</v>
      </c>
      <c r="G322">
        <v>0.215912205</v>
      </c>
      <c r="H322">
        <v>3.0331391999999999E-2</v>
      </c>
      <c r="I322">
        <v>3.3576803000000002E-2</v>
      </c>
      <c r="J322">
        <v>1.2558603999999999E-2</v>
      </c>
      <c r="K322">
        <v>3.9354338000000003E-2</v>
      </c>
      <c r="L322">
        <v>6.7271570000000001E-3</v>
      </c>
      <c r="M322">
        <v>6.0125259999999998E-3</v>
      </c>
      <c r="N322">
        <v>2.8113470000000001E-3</v>
      </c>
      <c r="O322">
        <v>4.4363220000000004E-3</v>
      </c>
    </row>
    <row r="323" spans="1:15" x14ac:dyDescent="0.2">
      <c r="A323">
        <v>0.101805796</v>
      </c>
      <c r="B323">
        <v>1.2643835000000001E-2</v>
      </c>
      <c r="C323">
        <v>5.0539080000000002E-3</v>
      </c>
      <c r="D323">
        <v>5.2051069999999998E-2</v>
      </c>
      <c r="E323">
        <v>0.11751400100000001</v>
      </c>
      <c r="F323">
        <v>0.38075299699999998</v>
      </c>
      <c r="G323">
        <v>7.0039261000000005E-2</v>
      </c>
      <c r="H323">
        <v>0.16619507</v>
      </c>
      <c r="I323">
        <v>1.5729933000000001E-2</v>
      </c>
      <c r="J323">
        <v>2.7048578E-2</v>
      </c>
      <c r="K323">
        <v>4.1004980000000002E-3</v>
      </c>
      <c r="L323">
        <v>3.8110272000000001E-2</v>
      </c>
      <c r="M323">
        <v>3.2772930000000001E-3</v>
      </c>
      <c r="N323">
        <v>2.388636E-3</v>
      </c>
      <c r="O323">
        <v>3.2888520000000001E-3</v>
      </c>
    </row>
    <row r="324" spans="1:15" x14ac:dyDescent="0.2">
      <c r="A324">
        <v>0.245856147</v>
      </c>
      <c r="B324">
        <v>7.0188348999999997E-2</v>
      </c>
      <c r="C324">
        <v>2.7210497E-2</v>
      </c>
      <c r="D324">
        <v>1.0587835E-2</v>
      </c>
      <c r="E324">
        <v>7.4902539000000004E-2</v>
      </c>
      <c r="F324">
        <v>6.4159996999999996E-2</v>
      </c>
      <c r="G324">
        <v>0.19171697200000001</v>
      </c>
      <c r="H324">
        <v>6.6784756000000001E-2</v>
      </c>
      <c r="I324">
        <v>0.12900046600000001</v>
      </c>
      <c r="J324">
        <v>3.2568346999999997E-2</v>
      </c>
      <c r="K324">
        <v>4.3493300999999998E-2</v>
      </c>
      <c r="L324">
        <v>8.9145790000000006E-3</v>
      </c>
      <c r="M324">
        <v>2.6141358999999999E-2</v>
      </c>
      <c r="N324">
        <v>3.9702870000000003E-3</v>
      </c>
      <c r="O324">
        <v>4.5045720000000001E-3</v>
      </c>
    </row>
    <row r="325" spans="1:15" x14ac:dyDescent="0.2">
      <c r="A325">
        <v>0.14419416299999999</v>
      </c>
      <c r="B325">
        <v>4.0309795000000002E-2</v>
      </c>
      <c r="C325">
        <v>0.26814553400000002</v>
      </c>
      <c r="D325">
        <v>4.0199652000000002E-2</v>
      </c>
      <c r="E325">
        <v>4.8392715000000003E-2</v>
      </c>
      <c r="F325">
        <v>7.8424233999999995E-2</v>
      </c>
      <c r="G325">
        <v>6.9817395000000004E-2</v>
      </c>
      <c r="H325">
        <v>9.7344580999999999E-2</v>
      </c>
      <c r="I325">
        <v>4.1861464000000001E-2</v>
      </c>
      <c r="J325">
        <v>7.7394203999999994E-2</v>
      </c>
      <c r="K325">
        <v>2.6650126999999999E-2</v>
      </c>
      <c r="L325">
        <v>3.3126465000000001E-2</v>
      </c>
      <c r="M325">
        <v>1.4121687000000001E-2</v>
      </c>
      <c r="N325">
        <v>1.1118743E-2</v>
      </c>
      <c r="O325">
        <v>8.8992410000000004E-3</v>
      </c>
    </row>
    <row r="326" spans="1:15" x14ac:dyDescent="0.2">
      <c r="A326">
        <v>0.18728034299999999</v>
      </c>
      <c r="B326">
        <v>3.0832541000000002E-2</v>
      </c>
      <c r="C326">
        <v>8.0034036000000003E-2</v>
      </c>
      <c r="D326">
        <v>0.35652408600000002</v>
      </c>
      <c r="E326">
        <v>7.4238752000000005E-2</v>
      </c>
      <c r="F326">
        <v>5.6409592000000001E-2</v>
      </c>
      <c r="G326">
        <v>2.8178091999999998E-2</v>
      </c>
      <c r="H326">
        <v>3.6938646999999998E-2</v>
      </c>
      <c r="I326">
        <v>4.6808299999999997E-2</v>
      </c>
      <c r="J326">
        <v>2.8575369999999999E-2</v>
      </c>
      <c r="K326">
        <v>2.4722869000000001E-2</v>
      </c>
      <c r="L326">
        <v>1.7922185E-2</v>
      </c>
      <c r="M326">
        <v>1.4291289E-2</v>
      </c>
      <c r="N326">
        <v>7.7983549999999999E-3</v>
      </c>
      <c r="O326">
        <v>9.445541E-3</v>
      </c>
    </row>
    <row r="327" spans="1:15" x14ac:dyDescent="0.2">
      <c r="A327">
        <v>0.117206375</v>
      </c>
      <c r="B327">
        <v>5.2053591000000003E-2</v>
      </c>
      <c r="C327">
        <v>3.8274515000000002E-2</v>
      </c>
      <c r="D327">
        <v>0.149088995</v>
      </c>
      <c r="E327">
        <v>0.43432395400000001</v>
      </c>
      <c r="F327">
        <v>7.0595210000000005E-2</v>
      </c>
      <c r="G327">
        <v>1.6934033000000001E-2</v>
      </c>
      <c r="H327">
        <v>1.3045612999999999E-2</v>
      </c>
      <c r="I327">
        <v>1.4104129999999999E-2</v>
      </c>
      <c r="J327">
        <v>2.6053031000000001E-2</v>
      </c>
      <c r="K327">
        <v>1.5890672000000002E-2</v>
      </c>
      <c r="L327">
        <v>2.1970606E-2</v>
      </c>
      <c r="M327">
        <v>8.3951949999999994E-3</v>
      </c>
      <c r="N327">
        <v>8.2140730000000006E-3</v>
      </c>
      <c r="O327">
        <v>1.3850008E-2</v>
      </c>
    </row>
    <row r="328" spans="1:15" x14ac:dyDescent="0.2">
      <c r="A328">
        <v>0.102397375</v>
      </c>
      <c r="B328">
        <v>1.3726324E-2</v>
      </c>
      <c r="C328">
        <v>3.0164546E-2</v>
      </c>
      <c r="D328">
        <v>0.126603838</v>
      </c>
      <c r="E328">
        <v>0.18502305099999999</v>
      </c>
      <c r="F328">
        <v>0.32331361600000003</v>
      </c>
      <c r="G328">
        <v>0.118517598</v>
      </c>
      <c r="H328">
        <v>2.5628024999999999E-2</v>
      </c>
      <c r="I328">
        <v>1.4889405E-2</v>
      </c>
      <c r="J328">
        <v>9.3611690000000008E-3</v>
      </c>
      <c r="K328">
        <v>1.7218424E-2</v>
      </c>
      <c r="L328">
        <v>6.9681129999999997E-3</v>
      </c>
      <c r="M328">
        <v>1.2770106E-2</v>
      </c>
      <c r="N328">
        <v>5.1924270000000003E-3</v>
      </c>
      <c r="O328">
        <v>8.2259819999999997E-3</v>
      </c>
    </row>
    <row r="329" spans="1:15" x14ac:dyDescent="0.2">
      <c r="A329">
        <v>0.24301233799999999</v>
      </c>
      <c r="B329">
        <v>5.3421238000000003E-2</v>
      </c>
      <c r="C329">
        <v>2.4906623999999999E-2</v>
      </c>
      <c r="D329">
        <v>5.0941477999999998E-2</v>
      </c>
      <c r="E329">
        <v>0.14132287800000001</v>
      </c>
      <c r="F329">
        <v>0.187607101</v>
      </c>
      <c r="G329">
        <v>0.160379208</v>
      </c>
      <c r="H329">
        <v>5.2875900000000003E-2</v>
      </c>
      <c r="I329">
        <v>1.2792388E-2</v>
      </c>
      <c r="J329">
        <v>1.3834535E-2</v>
      </c>
      <c r="K329">
        <v>9.2514090000000004E-3</v>
      </c>
      <c r="L329">
        <v>1.7672101999999999E-2</v>
      </c>
      <c r="M329">
        <v>5.9381740000000001E-3</v>
      </c>
      <c r="N329">
        <v>1.0638013E-2</v>
      </c>
      <c r="O329">
        <v>1.5406614000000001E-2</v>
      </c>
    </row>
    <row r="330" spans="1:15" x14ac:dyDescent="0.2">
      <c r="A330">
        <v>0.225081013</v>
      </c>
      <c r="B330">
        <v>3.9203111999999998E-2</v>
      </c>
      <c r="C330">
        <v>2.1378240999999999E-2</v>
      </c>
      <c r="D330">
        <v>2.6080293000000001E-2</v>
      </c>
      <c r="E330">
        <v>0.29832926999999998</v>
      </c>
      <c r="F330">
        <v>0.13656275900000001</v>
      </c>
      <c r="G330">
        <v>8.0164295999999996E-2</v>
      </c>
      <c r="H330">
        <v>0.103065066</v>
      </c>
      <c r="I330">
        <v>1.7791372E-2</v>
      </c>
      <c r="J330">
        <v>8.9475240000000001E-3</v>
      </c>
      <c r="K330">
        <v>6.5021999999999996E-3</v>
      </c>
      <c r="L330">
        <v>6.9715300000000001E-3</v>
      </c>
      <c r="M330">
        <v>1.1877574E-2</v>
      </c>
      <c r="N330">
        <v>3.8029299999999999E-3</v>
      </c>
      <c r="O330">
        <v>1.4242819E-2</v>
      </c>
    </row>
    <row r="331" spans="1:15" x14ac:dyDescent="0.2">
      <c r="A331">
        <v>0.11253561500000001</v>
      </c>
      <c r="B331">
        <v>8.9113495000000001E-2</v>
      </c>
      <c r="C331">
        <v>4.8064889999999999E-2</v>
      </c>
      <c r="D331">
        <v>3.4510564000000001E-2</v>
      </c>
      <c r="E331">
        <v>7.2030779000000003E-2</v>
      </c>
      <c r="F331">
        <v>0.395746131</v>
      </c>
      <c r="G331">
        <v>0.101441716</v>
      </c>
      <c r="H331">
        <v>6.1432525000000002E-2</v>
      </c>
      <c r="I331">
        <v>4.6664074999999999E-2</v>
      </c>
      <c r="J331">
        <v>1.1997186999999999E-2</v>
      </c>
      <c r="K331">
        <v>5.2906869999999996E-3</v>
      </c>
      <c r="L331">
        <v>1.8150379999999999E-3</v>
      </c>
      <c r="M331">
        <v>4.1365630000000002E-3</v>
      </c>
      <c r="N331">
        <v>4.4480630000000004E-3</v>
      </c>
      <c r="O331">
        <v>1.0772672E-2</v>
      </c>
    </row>
    <row r="332" spans="1:15" x14ac:dyDescent="0.2">
      <c r="A332">
        <v>8.7405698000000004E-2</v>
      </c>
      <c r="B332">
        <v>9.8265063E-2</v>
      </c>
      <c r="C332">
        <v>0.114449013</v>
      </c>
      <c r="D332">
        <v>0.10908001000000001</v>
      </c>
      <c r="E332">
        <v>6.0488039E-2</v>
      </c>
      <c r="F332">
        <v>0.111322301</v>
      </c>
      <c r="G332">
        <v>0.26057210600000003</v>
      </c>
      <c r="H332">
        <v>6.6818660000000002E-2</v>
      </c>
      <c r="I332">
        <v>3.1784566E-2</v>
      </c>
      <c r="J332">
        <v>2.9356212999999999E-2</v>
      </c>
      <c r="K332">
        <v>1.0980962E-2</v>
      </c>
      <c r="L332">
        <v>4.6540080000000003E-3</v>
      </c>
      <c r="M332">
        <v>1.896879E-3</v>
      </c>
      <c r="N332">
        <v>2.8060849999999998E-3</v>
      </c>
      <c r="O332">
        <v>1.0120399E-2</v>
      </c>
    </row>
    <row r="333" spans="1:15" x14ac:dyDescent="0.2">
      <c r="A333">
        <v>7.6231276000000001E-2</v>
      </c>
      <c r="B333">
        <v>2.7352463E-2</v>
      </c>
      <c r="C333">
        <v>5.0551032000000003E-2</v>
      </c>
      <c r="D333">
        <v>0.15699624500000001</v>
      </c>
      <c r="E333">
        <v>0.157608153</v>
      </c>
      <c r="F333">
        <v>8.7379044000000003E-2</v>
      </c>
      <c r="G333">
        <v>6.9518146000000003E-2</v>
      </c>
      <c r="H333">
        <v>0.21111363599999999</v>
      </c>
      <c r="I333">
        <v>7.9884616000000006E-2</v>
      </c>
      <c r="J333">
        <v>4.1654530000000002E-2</v>
      </c>
      <c r="K333">
        <v>1.7853424999999999E-2</v>
      </c>
      <c r="L333">
        <v>1.1427376E-2</v>
      </c>
      <c r="M333">
        <v>3.5809629999999999E-3</v>
      </c>
      <c r="N333">
        <v>1.621957E-3</v>
      </c>
      <c r="O333">
        <v>7.2271380000000001E-3</v>
      </c>
    </row>
    <row r="334" spans="1:15" x14ac:dyDescent="0.2">
      <c r="A334">
        <v>0.17460004700000001</v>
      </c>
      <c r="B334">
        <v>0.10741996600000001</v>
      </c>
      <c r="C334">
        <v>6.3755813999999994E-2</v>
      </c>
      <c r="D334">
        <v>6.1564261000000002E-2</v>
      </c>
      <c r="E334">
        <v>0.14823069799999999</v>
      </c>
      <c r="F334">
        <v>0.145513912</v>
      </c>
      <c r="G334">
        <v>6.0668463999999998E-2</v>
      </c>
      <c r="H334">
        <v>2.9479095E-2</v>
      </c>
      <c r="I334">
        <v>8.7423371999999999E-2</v>
      </c>
      <c r="J334">
        <v>6.2254525999999998E-2</v>
      </c>
      <c r="K334">
        <v>2.3702688999999999E-2</v>
      </c>
      <c r="L334">
        <v>1.8495279999999999E-2</v>
      </c>
      <c r="M334">
        <v>7.0920510000000003E-3</v>
      </c>
      <c r="N334">
        <v>2.5864030000000001E-3</v>
      </c>
      <c r="O334">
        <v>7.2134230000000001E-3</v>
      </c>
    </row>
    <row r="335" spans="1:15" x14ac:dyDescent="0.2">
      <c r="A335">
        <v>0.124929794</v>
      </c>
      <c r="B335">
        <v>3.6198130000000002E-2</v>
      </c>
      <c r="C335">
        <v>7.2855901000000001E-2</v>
      </c>
      <c r="D335">
        <v>0.113419624</v>
      </c>
      <c r="E335">
        <v>0.12530660199999999</v>
      </c>
      <c r="F335">
        <v>0.16247234499999999</v>
      </c>
      <c r="G335">
        <v>8.1114081000000005E-2</v>
      </c>
      <c r="H335">
        <v>3.9250762000000002E-2</v>
      </c>
      <c r="I335">
        <v>5.2549208E-2</v>
      </c>
      <c r="J335">
        <v>9.7973457E-2</v>
      </c>
      <c r="K335">
        <v>4.8863286999999998E-2</v>
      </c>
      <c r="L335">
        <v>2.2466633E-2</v>
      </c>
      <c r="M335">
        <v>1.3369761000000001E-2</v>
      </c>
      <c r="N335">
        <v>4.2212630000000003E-3</v>
      </c>
      <c r="O335">
        <v>5.0091509999999999E-3</v>
      </c>
    </row>
    <row r="336" spans="1:15" x14ac:dyDescent="0.2">
      <c r="A336">
        <v>3.9824858999999997E-2</v>
      </c>
      <c r="B336">
        <v>1.1550886E-2</v>
      </c>
      <c r="C336">
        <v>7.8737601000000004E-2</v>
      </c>
      <c r="D336">
        <v>0.127624931</v>
      </c>
      <c r="E336">
        <v>0.145902476</v>
      </c>
      <c r="F336">
        <v>0.12510975999999999</v>
      </c>
      <c r="G336">
        <v>0.15698953099999999</v>
      </c>
      <c r="H336">
        <v>8.1091395999999996E-2</v>
      </c>
      <c r="I336">
        <v>3.3856942000000001E-2</v>
      </c>
      <c r="J336">
        <v>4.4246349999999997E-2</v>
      </c>
      <c r="K336">
        <v>8.6152013E-2</v>
      </c>
      <c r="L336">
        <v>3.8974472000000003E-2</v>
      </c>
      <c r="M336">
        <v>1.6186861E-2</v>
      </c>
      <c r="N336">
        <v>6.6305629999999999E-3</v>
      </c>
      <c r="O336">
        <v>7.1213589999999998E-3</v>
      </c>
    </row>
    <row r="337" spans="1:15" x14ac:dyDescent="0.2">
      <c r="A337">
        <v>4.9490299000000001E-2</v>
      </c>
      <c r="B337">
        <v>3.3238902000000001E-2</v>
      </c>
      <c r="C337">
        <v>2.3743315000000001E-2</v>
      </c>
      <c r="D337">
        <v>0.20171104200000001</v>
      </c>
      <c r="E337">
        <v>0.19769046400000001</v>
      </c>
      <c r="F337">
        <v>0.14651272900000001</v>
      </c>
      <c r="G337">
        <v>8.1888961999999996E-2</v>
      </c>
      <c r="H337">
        <v>8.6614607999999996E-2</v>
      </c>
      <c r="I337">
        <v>4.2883325E-2</v>
      </c>
      <c r="J337">
        <v>2.7051966E-2</v>
      </c>
      <c r="K337">
        <v>2.7082723999999999E-2</v>
      </c>
      <c r="L337">
        <v>4.9638931999999997E-2</v>
      </c>
      <c r="M337">
        <v>2.2004261000000001E-2</v>
      </c>
      <c r="N337">
        <v>5.6769430000000003E-3</v>
      </c>
      <c r="O337">
        <v>4.7715270000000002E-3</v>
      </c>
    </row>
    <row r="338" spans="1:15" x14ac:dyDescent="0.2">
      <c r="A338">
        <v>3.8975037999999997E-2</v>
      </c>
      <c r="B338">
        <v>1.4384373000000001E-2</v>
      </c>
      <c r="C338">
        <v>2.3440968E-2</v>
      </c>
      <c r="D338">
        <v>0.113441896</v>
      </c>
      <c r="E338">
        <v>0.32273417500000001</v>
      </c>
      <c r="F338">
        <v>0.20500162499999999</v>
      </c>
      <c r="G338">
        <v>0.103817007</v>
      </c>
      <c r="H338">
        <v>4.7118491999999998E-2</v>
      </c>
      <c r="I338">
        <v>3.5826621000000003E-2</v>
      </c>
      <c r="J338">
        <v>2.6068529999999999E-2</v>
      </c>
      <c r="K338">
        <v>7.2609390000000001E-3</v>
      </c>
      <c r="L338">
        <v>1.515527E-2</v>
      </c>
      <c r="M338">
        <v>2.5073888999999999E-2</v>
      </c>
      <c r="N338">
        <v>1.0226776999999999E-2</v>
      </c>
      <c r="O338">
        <v>1.1474401E-2</v>
      </c>
    </row>
    <row r="339" spans="1:15" x14ac:dyDescent="0.2">
      <c r="A339">
        <v>0.118075139</v>
      </c>
      <c r="B339">
        <v>1.0916633E-2</v>
      </c>
      <c r="C339">
        <v>1.6489208000000002E-2</v>
      </c>
      <c r="D339">
        <v>7.5219224000000001E-2</v>
      </c>
      <c r="E339">
        <v>0.20233169000000001</v>
      </c>
      <c r="F339">
        <v>0.23813256599999999</v>
      </c>
      <c r="G339">
        <v>0.139939644</v>
      </c>
      <c r="H339">
        <v>6.3758460000000003E-2</v>
      </c>
      <c r="I339">
        <v>3.5388505000000001E-2</v>
      </c>
      <c r="J339">
        <v>2.9530587000000001E-2</v>
      </c>
      <c r="K339">
        <v>1.420389E-2</v>
      </c>
      <c r="L339">
        <v>8.8138049999999992E-3</v>
      </c>
      <c r="M339">
        <v>1.2641326E-2</v>
      </c>
      <c r="N339">
        <v>1.7029954E-2</v>
      </c>
      <c r="O339">
        <v>1.7529369E-2</v>
      </c>
    </row>
    <row r="340" spans="1:15" x14ac:dyDescent="0.2">
      <c r="A340">
        <v>0.21668347800000001</v>
      </c>
      <c r="B340">
        <v>5.3872620000000003E-3</v>
      </c>
      <c r="C340">
        <v>1.7557814000000001E-2</v>
      </c>
      <c r="D340">
        <v>5.5895129000000002E-2</v>
      </c>
      <c r="E340">
        <v>0.175186859</v>
      </c>
      <c r="F340">
        <v>0.19858188800000001</v>
      </c>
      <c r="G340">
        <v>0.13207925500000001</v>
      </c>
      <c r="H340">
        <v>9.2953937E-2</v>
      </c>
      <c r="I340">
        <v>3.6394317000000002E-2</v>
      </c>
      <c r="J340">
        <v>1.5619637E-2</v>
      </c>
      <c r="K340">
        <v>1.4503935000000001E-2</v>
      </c>
      <c r="L340">
        <v>1.2310098E-2</v>
      </c>
      <c r="M340">
        <v>5.6870059999999997E-3</v>
      </c>
      <c r="N340">
        <v>6.9183609999999996E-3</v>
      </c>
      <c r="O340">
        <v>1.4241022000000001E-2</v>
      </c>
    </row>
    <row r="341" spans="1:15" x14ac:dyDescent="0.2">
      <c r="A341">
        <v>8.0746565000000006E-2</v>
      </c>
      <c r="B341">
        <v>1.9739526E-2</v>
      </c>
      <c r="C341">
        <v>2.2003976000000001E-2</v>
      </c>
      <c r="D341">
        <v>4.2194678999999999E-2</v>
      </c>
      <c r="E341">
        <v>0.126705446</v>
      </c>
      <c r="F341">
        <v>0.24836575299999999</v>
      </c>
      <c r="G341">
        <v>0.180495396</v>
      </c>
      <c r="H341">
        <v>0.114914317</v>
      </c>
      <c r="I341">
        <v>6.8552795999999999E-2</v>
      </c>
      <c r="J341">
        <v>2.4880768000000001E-2</v>
      </c>
      <c r="K341">
        <v>2.0295661999999999E-2</v>
      </c>
      <c r="L341">
        <v>1.5279612999999999E-2</v>
      </c>
      <c r="M341">
        <v>6.9806449999999997E-3</v>
      </c>
      <c r="N341">
        <v>3.861958E-3</v>
      </c>
      <c r="O341">
        <v>2.4982902000000001E-2</v>
      </c>
    </row>
    <row r="342" spans="1:15" x14ac:dyDescent="0.2">
      <c r="A342">
        <v>0.17224086399999999</v>
      </c>
      <c r="B342">
        <v>4.3133528999999997E-2</v>
      </c>
      <c r="C342">
        <v>8.8470455000000003E-2</v>
      </c>
      <c r="D342">
        <v>9.9624239000000003E-2</v>
      </c>
      <c r="E342">
        <v>6.7728305000000003E-2</v>
      </c>
      <c r="F342">
        <v>0.10216721500000001</v>
      </c>
      <c r="G342">
        <v>0.144898945</v>
      </c>
      <c r="H342">
        <v>0.110139138</v>
      </c>
      <c r="I342">
        <v>7.8908303999999999E-2</v>
      </c>
      <c r="J342">
        <v>3.5878992999999998E-2</v>
      </c>
      <c r="K342">
        <v>2.2601990999999998E-2</v>
      </c>
      <c r="L342">
        <v>7.1497669999999996E-3</v>
      </c>
      <c r="M342">
        <v>7.1926439999999998E-3</v>
      </c>
      <c r="N342">
        <v>3.7098690000000002E-3</v>
      </c>
      <c r="O342">
        <v>1.6155743E-2</v>
      </c>
    </row>
    <row r="343" spans="1:15" x14ac:dyDescent="0.2">
      <c r="A343">
        <v>5.355621E-2</v>
      </c>
      <c r="B343">
        <v>1.5099437E-2</v>
      </c>
      <c r="C343">
        <v>3.4557971E-2</v>
      </c>
      <c r="D343">
        <v>0.45170262900000002</v>
      </c>
      <c r="E343">
        <v>0.18590980200000001</v>
      </c>
      <c r="F343">
        <v>5.2224534000000003E-2</v>
      </c>
      <c r="G343">
        <v>4.1752668E-2</v>
      </c>
      <c r="H343">
        <v>4.2752205000000001E-2</v>
      </c>
      <c r="I343">
        <v>4.2862307000000002E-2</v>
      </c>
      <c r="J343">
        <v>2.9370136000000002E-2</v>
      </c>
      <c r="K343">
        <v>2.500024E-2</v>
      </c>
      <c r="L343">
        <v>9.0925559999999999E-3</v>
      </c>
      <c r="M343">
        <v>5.4373820000000002E-3</v>
      </c>
      <c r="N343">
        <v>3.2154459999999998E-3</v>
      </c>
      <c r="O343">
        <v>7.466477E-3</v>
      </c>
    </row>
    <row r="344" spans="1:15" x14ac:dyDescent="0.2">
      <c r="A344">
        <v>0.187665526</v>
      </c>
      <c r="B344">
        <v>1.9830522E-2</v>
      </c>
      <c r="C344">
        <v>5.1655260000000001E-2</v>
      </c>
      <c r="D344">
        <v>6.2131040999999998E-2</v>
      </c>
      <c r="E344">
        <v>0.31180756300000001</v>
      </c>
      <c r="F344">
        <v>0.15049178199999999</v>
      </c>
      <c r="G344">
        <v>4.2490461E-2</v>
      </c>
      <c r="H344">
        <v>2.3177613999999999E-2</v>
      </c>
      <c r="I344">
        <v>3.5249154999999997E-2</v>
      </c>
      <c r="J344">
        <v>3.4768974000000001E-2</v>
      </c>
      <c r="K344">
        <v>2.963271E-2</v>
      </c>
      <c r="L344">
        <v>2.2756498999999999E-2</v>
      </c>
      <c r="M344">
        <v>9.9206669999999993E-3</v>
      </c>
      <c r="N344">
        <v>4.6813649999999998E-3</v>
      </c>
      <c r="O344">
        <v>1.3740862E-2</v>
      </c>
    </row>
    <row r="345" spans="1:15" x14ac:dyDescent="0.2">
      <c r="A345">
        <v>0.13041071200000001</v>
      </c>
      <c r="B345">
        <v>2.0933858999999999E-2</v>
      </c>
      <c r="C345">
        <v>4.9272407999999997E-2</v>
      </c>
      <c r="D345">
        <v>0.42447421099999999</v>
      </c>
      <c r="E345">
        <v>9.6748939000000006E-2</v>
      </c>
      <c r="F345">
        <v>0.144740339</v>
      </c>
      <c r="G345">
        <v>4.5956707999999999E-2</v>
      </c>
      <c r="H345">
        <v>1.7223512999999999E-2</v>
      </c>
      <c r="I345">
        <v>1.1499303000000001E-2</v>
      </c>
      <c r="J345">
        <v>1.578775E-2</v>
      </c>
      <c r="K345">
        <v>1.2698734999999999E-2</v>
      </c>
      <c r="L345">
        <v>1.0978739E-2</v>
      </c>
      <c r="M345">
        <v>9.4544920000000001E-3</v>
      </c>
      <c r="N345">
        <v>3.3909610000000001E-3</v>
      </c>
      <c r="O345">
        <v>6.4293299999999996E-3</v>
      </c>
    </row>
    <row r="346" spans="1:15" x14ac:dyDescent="0.2">
      <c r="A346">
        <v>0.113363821</v>
      </c>
      <c r="B346">
        <v>1.2071205999999999E-2</v>
      </c>
      <c r="C346">
        <v>2.4655917999999999E-2</v>
      </c>
      <c r="D346">
        <v>0.102686154</v>
      </c>
      <c r="E346">
        <v>0.49547940000000001</v>
      </c>
      <c r="F346">
        <v>0.11170608899999999</v>
      </c>
      <c r="G346">
        <v>6.8080186000000001E-2</v>
      </c>
      <c r="H346">
        <v>2.3811756999999999E-2</v>
      </c>
      <c r="I346">
        <v>8.0617850000000001E-3</v>
      </c>
      <c r="J346">
        <v>7.1996940000000004E-3</v>
      </c>
      <c r="K346">
        <v>9.450969E-3</v>
      </c>
      <c r="L346">
        <v>7.158223E-3</v>
      </c>
      <c r="M346">
        <v>6.8798649999999998E-3</v>
      </c>
      <c r="N346">
        <v>3.9302779999999997E-3</v>
      </c>
      <c r="O346">
        <v>5.4646549999999997E-3</v>
      </c>
    </row>
    <row r="347" spans="1:15" x14ac:dyDescent="0.2">
      <c r="A347">
        <v>0.12989334</v>
      </c>
      <c r="B347">
        <v>2.4988409999999999E-2</v>
      </c>
      <c r="C347">
        <v>1.4342295999999999E-2</v>
      </c>
      <c r="D347">
        <v>2.5395576E-2</v>
      </c>
      <c r="E347">
        <v>0.118132139</v>
      </c>
      <c r="F347">
        <v>0.39782526099999999</v>
      </c>
      <c r="G347">
        <v>0.196244316</v>
      </c>
      <c r="H347">
        <v>4.1170216000000003E-2</v>
      </c>
      <c r="I347">
        <v>2.2375874E-2</v>
      </c>
      <c r="J347">
        <v>8.0729679999999998E-3</v>
      </c>
      <c r="K347">
        <v>3.155691E-3</v>
      </c>
      <c r="L347">
        <v>4.5134720000000001E-3</v>
      </c>
      <c r="M347">
        <v>4.6809879999999996E-3</v>
      </c>
      <c r="N347">
        <v>2.3106530000000002E-3</v>
      </c>
      <c r="O347">
        <v>6.8988010000000004E-3</v>
      </c>
    </row>
    <row r="348" spans="1:15" x14ac:dyDescent="0.2">
      <c r="A348">
        <v>8.2825278000000002E-2</v>
      </c>
      <c r="B348">
        <v>5.2884863999999997E-2</v>
      </c>
      <c r="C348">
        <v>0.157748579</v>
      </c>
      <c r="D348">
        <v>4.2063729000000001E-2</v>
      </c>
      <c r="E348">
        <v>8.6113493999999999E-2</v>
      </c>
      <c r="F348">
        <v>0.15531520200000001</v>
      </c>
      <c r="G348">
        <v>0.29269402500000002</v>
      </c>
      <c r="H348">
        <v>8.6402445999999994E-2</v>
      </c>
      <c r="I348">
        <v>2.1831331999999998E-2</v>
      </c>
      <c r="J348">
        <v>1.0791313E-2</v>
      </c>
      <c r="K348">
        <v>1.5415019999999999E-3</v>
      </c>
      <c r="L348">
        <v>1.4703699999999999E-3</v>
      </c>
      <c r="M348">
        <v>2.7742219999999998E-3</v>
      </c>
      <c r="N348">
        <v>1.6967709999999999E-3</v>
      </c>
      <c r="O348">
        <v>3.846875E-3</v>
      </c>
    </row>
    <row r="349" spans="1:15" x14ac:dyDescent="0.2">
      <c r="A349">
        <v>5.5519331999999998E-2</v>
      </c>
      <c r="B349">
        <v>3.4607173999999997E-2</v>
      </c>
      <c r="C349">
        <v>5.0995118999999998E-2</v>
      </c>
      <c r="D349">
        <v>0.281542562</v>
      </c>
      <c r="E349">
        <v>0.118759195</v>
      </c>
      <c r="F349">
        <v>8.3888669999999999E-2</v>
      </c>
      <c r="G349">
        <v>0.123654033</v>
      </c>
      <c r="H349">
        <v>0.188205556</v>
      </c>
      <c r="I349">
        <v>3.7859586000000001E-2</v>
      </c>
      <c r="J349">
        <v>1.5484881000000001E-2</v>
      </c>
      <c r="K349">
        <v>5.5698040000000002E-3</v>
      </c>
      <c r="L349">
        <v>1.221258E-3</v>
      </c>
      <c r="M349">
        <v>1.2747279999999999E-3</v>
      </c>
      <c r="N349">
        <v>4.5699199999999998E-4</v>
      </c>
      <c r="O349">
        <v>9.6111000000000005E-4</v>
      </c>
    </row>
    <row r="350" spans="1:15" x14ac:dyDescent="0.2">
      <c r="A350">
        <v>5.6145379000000002E-2</v>
      </c>
      <c r="B350">
        <v>2.3066206999999998E-2</v>
      </c>
      <c r="C350">
        <v>3.9150292000000003E-2</v>
      </c>
      <c r="D350">
        <v>0.19043995499999999</v>
      </c>
      <c r="E350">
        <v>0.25116035199999998</v>
      </c>
      <c r="F350">
        <v>0.114705447</v>
      </c>
      <c r="G350">
        <v>8.8379718999999995E-2</v>
      </c>
      <c r="H350">
        <v>8.2888979000000002E-2</v>
      </c>
      <c r="I350">
        <v>0.10593836700000001</v>
      </c>
      <c r="J350">
        <v>3.0408147999999999E-2</v>
      </c>
      <c r="K350">
        <v>1.1678256E-2</v>
      </c>
      <c r="L350">
        <v>3.9197800000000003E-3</v>
      </c>
      <c r="M350">
        <v>5.9671599999999996E-4</v>
      </c>
      <c r="N350">
        <v>3.49842E-4</v>
      </c>
      <c r="O350">
        <v>1.1725590000000001E-3</v>
      </c>
    </row>
    <row r="351" spans="1:15" x14ac:dyDescent="0.2">
      <c r="A351">
        <v>0.14078016300000001</v>
      </c>
      <c r="B351">
        <v>5.8871881000000001E-2</v>
      </c>
      <c r="C351">
        <v>3.1462939000000002E-2</v>
      </c>
      <c r="D351">
        <v>4.5462745999999998E-2</v>
      </c>
      <c r="E351">
        <v>0.31197186999999998</v>
      </c>
      <c r="F351">
        <v>0.19173688899999999</v>
      </c>
      <c r="G351">
        <v>6.6527393000000004E-2</v>
      </c>
      <c r="H351">
        <v>4.8439707999999998E-2</v>
      </c>
      <c r="I351">
        <v>4.9796478999999998E-2</v>
      </c>
      <c r="J351">
        <v>4.0772338999999998E-2</v>
      </c>
      <c r="K351">
        <v>1.1429178E-2</v>
      </c>
      <c r="L351">
        <v>1.778033E-3</v>
      </c>
      <c r="M351">
        <v>2.2817900000000001E-4</v>
      </c>
      <c r="N351" s="1">
        <v>3.6999999999999998E-5</v>
      </c>
      <c r="O351">
        <v>7.05234E-4</v>
      </c>
    </row>
    <row r="352" spans="1:15" x14ac:dyDescent="0.2">
      <c r="A352">
        <v>0.161117808</v>
      </c>
      <c r="B352">
        <v>4.2879694000000003E-2</v>
      </c>
      <c r="C352">
        <v>3.5610004000000001E-2</v>
      </c>
      <c r="D352">
        <v>3.6910420999999999E-2</v>
      </c>
      <c r="E352">
        <v>0.10559197400000001</v>
      </c>
      <c r="F352">
        <v>0.37670505100000001</v>
      </c>
      <c r="G352">
        <v>0.150563842</v>
      </c>
      <c r="H352">
        <v>3.5816644000000002E-2</v>
      </c>
      <c r="I352">
        <v>2.5808090999999998E-2</v>
      </c>
      <c r="J352">
        <v>1.5278943999999999E-2</v>
      </c>
      <c r="K352">
        <v>8.0409360000000003E-3</v>
      </c>
      <c r="L352">
        <v>3.6495109999999998E-3</v>
      </c>
      <c r="M352">
        <v>1.4456810000000001E-3</v>
      </c>
      <c r="N352">
        <v>4.1444300000000002E-4</v>
      </c>
      <c r="O352">
        <v>1.6695600000000001E-4</v>
      </c>
    </row>
    <row r="353" spans="1:18" x14ac:dyDescent="0.2">
      <c r="A353">
        <v>0.110728675</v>
      </c>
      <c r="B353">
        <v>8.6385777999999996E-2</v>
      </c>
      <c r="C353">
        <v>0.21330675800000001</v>
      </c>
      <c r="D353">
        <v>8.1149930999999995E-2</v>
      </c>
      <c r="E353">
        <v>7.4056760999999999E-2</v>
      </c>
      <c r="F353">
        <v>5.3854180000000001E-2</v>
      </c>
      <c r="G353">
        <v>0.137442852</v>
      </c>
      <c r="H353">
        <v>0.15857923600000001</v>
      </c>
      <c r="I353">
        <v>4.1947302999999998E-2</v>
      </c>
      <c r="J353">
        <v>1.6265380999999999E-2</v>
      </c>
      <c r="K353">
        <v>1.3680444E-2</v>
      </c>
      <c r="L353">
        <v>8.8392239999999997E-3</v>
      </c>
      <c r="M353">
        <v>1.9310079999999999E-3</v>
      </c>
      <c r="N353">
        <v>1.362849E-3</v>
      </c>
      <c r="O353">
        <v>4.69619E-4</v>
      </c>
    </row>
    <row r="354" spans="1:18" x14ac:dyDescent="0.2">
      <c r="A354">
        <v>7.0491249000000006E-2</v>
      </c>
      <c r="B354">
        <v>3.0157033999999999E-2</v>
      </c>
      <c r="C354">
        <v>5.1322299000000002E-2</v>
      </c>
      <c r="D354">
        <v>0.34458620299999998</v>
      </c>
      <c r="E354">
        <v>0.16201391200000001</v>
      </c>
      <c r="F354">
        <v>6.3619352000000004E-2</v>
      </c>
      <c r="G354">
        <v>7.0520944000000002E-2</v>
      </c>
      <c r="H354">
        <v>9.2912303000000002E-2</v>
      </c>
      <c r="I354">
        <v>7.2619126000000006E-2</v>
      </c>
      <c r="J354">
        <v>2.2007377000000002E-2</v>
      </c>
      <c r="K354">
        <v>8.4734519999999994E-3</v>
      </c>
      <c r="L354">
        <v>7.0031729999999997E-3</v>
      </c>
      <c r="M354">
        <v>2.7997299999999998E-3</v>
      </c>
      <c r="N354">
        <v>1.299754E-3</v>
      </c>
      <c r="O354">
        <v>1.74093E-4</v>
      </c>
    </row>
    <row r="355" spans="1:18" x14ac:dyDescent="0.2">
      <c r="A355">
        <v>0.13541039799999999</v>
      </c>
      <c r="B355">
        <v>4.7096951999999997E-2</v>
      </c>
      <c r="C355">
        <v>4.2001411000000002E-2</v>
      </c>
      <c r="D355">
        <v>7.7045033999999998E-2</v>
      </c>
      <c r="E355">
        <v>0.32935088600000001</v>
      </c>
      <c r="F355">
        <v>9.5810203999999996E-2</v>
      </c>
      <c r="G355">
        <v>5.2922292000000003E-2</v>
      </c>
      <c r="H355">
        <v>5.2889738999999998E-2</v>
      </c>
      <c r="I355">
        <v>8.4103379000000006E-2</v>
      </c>
      <c r="J355">
        <v>5.9365696000000003E-2</v>
      </c>
      <c r="K355">
        <v>1.2721181E-2</v>
      </c>
      <c r="L355">
        <v>5.3015720000000001E-3</v>
      </c>
      <c r="M355">
        <v>3.256395E-3</v>
      </c>
      <c r="N355">
        <v>1.289896E-3</v>
      </c>
      <c r="O355">
        <v>1.4349650000000001E-3</v>
      </c>
    </row>
    <row r="356" spans="1:18" x14ac:dyDescent="0.2">
      <c r="A356" t="s">
        <v>46</v>
      </c>
    </row>
    <row r="357" spans="1:18" x14ac:dyDescent="0.2">
      <c r="A357">
        <v>1756.207762</v>
      </c>
      <c r="B357">
        <v>886.35983810000005</v>
      </c>
      <c r="C357">
        <v>956.99326880000001</v>
      </c>
      <c r="D357">
        <v>2135.987298</v>
      </c>
      <c r="E357">
        <v>965.49670400000002</v>
      </c>
      <c r="F357">
        <v>1466.768941</v>
      </c>
      <c r="G357">
        <v>1032.597546</v>
      </c>
      <c r="H357">
        <v>469.30041440000002</v>
      </c>
      <c r="I357">
        <v>666.37823470000001</v>
      </c>
      <c r="J357">
        <v>1459.2904129999999</v>
      </c>
      <c r="K357">
        <v>1033.5853959999999</v>
      </c>
      <c r="L357">
        <v>2461.3636550000001</v>
      </c>
      <c r="M357">
        <v>1650.0997709999999</v>
      </c>
      <c r="N357">
        <v>3236.3082220000001</v>
      </c>
      <c r="O357">
        <v>3054.0310439999998</v>
      </c>
      <c r="P357">
        <v>1500</v>
      </c>
      <c r="Q357">
        <v>4000</v>
      </c>
      <c r="R357">
        <v>4000</v>
      </c>
    </row>
    <row r="358" spans="1:18" x14ac:dyDescent="0.2">
      <c r="A358" t="s">
        <v>47</v>
      </c>
    </row>
    <row r="359" spans="1:18" x14ac:dyDescent="0.2">
      <c r="A359">
        <v>1140.0851399999999</v>
      </c>
      <c r="B359">
        <v>4969.0522559999999</v>
      </c>
      <c r="C359">
        <v>1424.4732690000001</v>
      </c>
      <c r="D359">
        <v>1818.5809260000001</v>
      </c>
      <c r="E359">
        <v>2251.768172</v>
      </c>
      <c r="F359">
        <v>389.1130852</v>
      </c>
      <c r="G359">
        <v>108.5917858</v>
      </c>
      <c r="H359">
        <v>95.88827757</v>
      </c>
      <c r="I359">
        <v>56.201938560000002</v>
      </c>
      <c r="J359">
        <v>67.125239690000001</v>
      </c>
      <c r="K359">
        <v>30.325586779999998</v>
      </c>
      <c r="L359">
        <v>51.13689729</v>
      </c>
      <c r="M359">
        <v>20.633513789999999</v>
      </c>
      <c r="N359">
        <v>17.628238899999999</v>
      </c>
      <c r="O359">
        <v>34.356061230000002</v>
      </c>
    </row>
    <row r="360" spans="1:18" x14ac:dyDescent="0.2">
      <c r="A360">
        <v>1800.2540550000001</v>
      </c>
      <c r="B360">
        <v>566.66512890000001</v>
      </c>
      <c r="C360">
        <v>552.1605677</v>
      </c>
      <c r="D360">
        <v>2741.05969</v>
      </c>
      <c r="E360">
        <v>914.96275760000003</v>
      </c>
      <c r="F360">
        <v>633.53149229999997</v>
      </c>
      <c r="G360">
        <v>585.04104989999996</v>
      </c>
      <c r="H360">
        <v>141.69026349999999</v>
      </c>
      <c r="I360">
        <v>38.61581297</v>
      </c>
      <c r="J360">
        <v>28.170044690000001</v>
      </c>
      <c r="K360">
        <v>22.42098893</v>
      </c>
      <c r="L360">
        <v>39.471901750000001</v>
      </c>
      <c r="M360">
        <v>13.931626980000001</v>
      </c>
      <c r="N360">
        <v>24.815192199999998</v>
      </c>
      <c r="O360">
        <v>35.758686900000001</v>
      </c>
    </row>
    <row r="361" spans="1:18" x14ac:dyDescent="0.2">
      <c r="A361">
        <v>13226.7894</v>
      </c>
      <c r="B361">
        <v>2881.0381910000001</v>
      </c>
      <c r="C361">
        <v>440.49410610000001</v>
      </c>
      <c r="D361">
        <v>535.64101100000005</v>
      </c>
      <c r="E361">
        <v>2330.3172880000002</v>
      </c>
      <c r="F361">
        <v>546.44430469999998</v>
      </c>
      <c r="G361">
        <v>313.01169629999998</v>
      </c>
      <c r="H361">
        <v>290.36236860000002</v>
      </c>
      <c r="I361">
        <v>75.110043140000002</v>
      </c>
      <c r="J361">
        <v>27.829137540000001</v>
      </c>
      <c r="K361">
        <v>30.8666707</v>
      </c>
      <c r="L361">
        <v>35.150965890000002</v>
      </c>
      <c r="M361">
        <v>38.921928800000003</v>
      </c>
      <c r="N361">
        <v>18.714737329999998</v>
      </c>
      <c r="O361">
        <v>68.921656049999996</v>
      </c>
    </row>
    <row r="362" spans="1:18" x14ac:dyDescent="0.2">
      <c r="A362">
        <v>607.20365200000003</v>
      </c>
      <c r="B362">
        <v>1779.9949570000001</v>
      </c>
      <c r="C362">
        <v>3717.060555</v>
      </c>
      <c r="D362">
        <v>1809.6749420000001</v>
      </c>
      <c r="E362">
        <v>651.86233589999995</v>
      </c>
      <c r="F362">
        <v>397.52067219999998</v>
      </c>
      <c r="G362">
        <v>1548.0324539999999</v>
      </c>
      <c r="H362">
        <v>526.25221790000001</v>
      </c>
      <c r="I362">
        <v>180.02083870000001</v>
      </c>
      <c r="J362">
        <v>141.64589910000001</v>
      </c>
      <c r="K362">
        <v>48.242948499999997</v>
      </c>
      <c r="L362">
        <v>20.49954722</v>
      </c>
      <c r="M362">
        <v>10.26681262</v>
      </c>
      <c r="N362">
        <v>7.7953667949999996</v>
      </c>
      <c r="O362">
        <v>20.08813323</v>
      </c>
    </row>
    <row r="363" spans="1:18" x14ac:dyDescent="0.2">
      <c r="A363">
        <v>460.36640310000001</v>
      </c>
      <c r="B363">
        <v>1322.0302790000001</v>
      </c>
      <c r="C363">
        <v>1230.0548590000001</v>
      </c>
      <c r="D363">
        <v>2588.0272890000001</v>
      </c>
      <c r="E363">
        <v>1011.827791</v>
      </c>
      <c r="F363">
        <v>326.61534289999997</v>
      </c>
      <c r="G363">
        <v>308.36422210000001</v>
      </c>
      <c r="H363">
        <v>949.55203489999997</v>
      </c>
      <c r="I363">
        <v>277.58517160000002</v>
      </c>
      <c r="J363">
        <v>134.09810970000001</v>
      </c>
      <c r="K363">
        <v>60.258588899999999</v>
      </c>
      <c r="L363">
        <v>35.599602249999997</v>
      </c>
      <c r="M363">
        <v>6.9873676480000002</v>
      </c>
      <c r="N363">
        <v>4.555128345</v>
      </c>
      <c r="O363">
        <v>10.210465579999999</v>
      </c>
    </row>
    <row r="364" spans="1:18" x14ac:dyDescent="0.2">
      <c r="A364">
        <v>796.39685029999998</v>
      </c>
      <c r="B364">
        <v>4943.941366</v>
      </c>
      <c r="C364">
        <v>3385.1004800000001</v>
      </c>
      <c r="D364">
        <v>1294.9325980000001</v>
      </c>
      <c r="E364">
        <v>660.61841949999996</v>
      </c>
      <c r="F364">
        <v>935.29347289999998</v>
      </c>
      <c r="G364">
        <v>538.44206770000005</v>
      </c>
      <c r="H364">
        <v>140.35786479999999</v>
      </c>
      <c r="I364">
        <v>162.4464571</v>
      </c>
      <c r="J364">
        <v>304.46125019999999</v>
      </c>
      <c r="K364">
        <v>103.61153</v>
      </c>
      <c r="L364">
        <v>45.372169960000001</v>
      </c>
      <c r="M364">
        <v>20.195607760000001</v>
      </c>
      <c r="N364">
        <v>12.17925292</v>
      </c>
      <c r="O364">
        <v>7.2811632319999999</v>
      </c>
    </row>
    <row r="365" spans="1:18" x14ac:dyDescent="0.2">
      <c r="A365">
        <v>83.054497420000004</v>
      </c>
      <c r="B365">
        <v>313.46852799999999</v>
      </c>
      <c r="C365">
        <v>1216.887645</v>
      </c>
      <c r="D365">
        <v>3122.587708</v>
      </c>
      <c r="E365">
        <v>1634.3134190000001</v>
      </c>
      <c r="F365">
        <v>567.11590469999999</v>
      </c>
      <c r="G365">
        <v>287.70947890000002</v>
      </c>
      <c r="H365">
        <v>282.71122029999998</v>
      </c>
      <c r="I365">
        <v>120.9099574</v>
      </c>
      <c r="J365">
        <v>68.490474460000001</v>
      </c>
      <c r="K365">
        <v>58.851892059999997</v>
      </c>
      <c r="L365">
        <v>77.005276300000006</v>
      </c>
      <c r="M365">
        <v>37.421352769999999</v>
      </c>
      <c r="N365">
        <v>12.53381701</v>
      </c>
      <c r="O365">
        <v>10.630835129999999</v>
      </c>
    </row>
    <row r="366" spans="1:18" x14ac:dyDescent="0.2">
      <c r="A366">
        <v>524.71095969999999</v>
      </c>
      <c r="B366">
        <v>216.99598520000001</v>
      </c>
      <c r="C366">
        <v>291.2456803</v>
      </c>
      <c r="D366">
        <v>654.09685420000005</v>
      </c>
      <c r="E366">
        <v>783.37609299999997</v>
      </c>
      <c r="F366">
        <v>658.55630099999996</v>
      </c>
      <c r="G366">
        <v>390.20024899999999</v>
      </c>
      <c r="H366">
        <v>144.88895460000001</v>
      </c>
      <c r="I366">
        <v>74.79552563</v>
      </c>
      <c r="J366">
        <v>58.553903579999997</v>
      </c>
      <c r="K366">
        <v>32.824918349999997</v>
      </c>
      <c r="L366">
        <v>21.719213159999999</v>
      </c>
      <c r="M366">
        <v>16.492805369999999</v>
      </c>
      <c r="N366">
        <v>19.794140970000001</v>
      </c>
      <c r="O366">
        <v>22.04510144</v>
      </c>
    </row>
    <row r="367" spans="1:18" x14ac:dyDescent="0.2">
      <c r="A367">
        <v>5775.2941449999998</v>
      </c>
      <c r="B367">
        <v>1040.5871460000001</v>
      </c>
      <c r="C367">
        <v>345.09752650000001</v>
      </c>
      <c r="D367">
        <v>477.80343290000002</v>
      </c>
      <c r="E367">
        <v>793.68820619999997</v>
      </c>
      <c r="F367">
        <v>729.4436647</v>
      </c>
      <c r="G367">
        <v>406.88807780000002</v>
      </c>
      <c r="H367">
        <v>240.79008139999999</v>
      </c>
      <c r="I367">
        <v>97.686941759999996</v>
      </c>
      <c r="J367">
        <v>39.261616619999998</v>
      </c>
      <c r="K367">
        <v>37.240400149999999</v>
      </c>
      <c r="L367">
        <v>18.81644455</v>
      </c>
      <c r="M367">
        <v>9.1721203960000004</v>
      </c>
      <c r="N367">
        <v>9.5783720559999992</v>
      </c>
      <c r="O367">
        <v>21.021197659999999</v>
      </c>
    </row>
    <row r="368" spans="1:18" x14ac:dyDescent="0.2">
      <c r="A368">
        <v>70.869874030000005</v>
      </c>
      <c r="B368">
        <v>2914.7813299999998</v>
      </c>
      <c r="C368">
        <v>1046.982702</v>
      </c>
      <c r="D368">
        <v>166.03642120000001</v>
      </c>
      <c r="E368">
        <v>160.8390551</v>
      </c>
      <c r="F368">
        <v>287.56999400000001</v>
      </c>
      <c r="G368">
        <v>234.90743119999999</v>
      </c>
      <c r="H368">
        <v>136.08854969999999</v>
      </c>
      <c r="I368">
        <v>101.8481235</v>
      </c>
      <c r="J368">
        <v>31.995840619999999</v>
      </c>
      <c r="K368">
        <v>30.135659059999998</v>
      </c>
      <c r="L368">
        <v>19.00020739</v>
      </c>
      <c r="M368">
        <v>10.87302568</v>
      </c>
      <c r="N368">
        <v>5.6228518940000001</v>
      </c>
      <c r="O368">
        <v>22.471211220000001</v>
      </c>
    </row>
    <row r="369" spans="1:18" x14ac:dyDescent="0.2">
      <c r="A369">
        <v>5196.7862720000003</v>
      </c>
      <c r="B369">
        <v>815.82891099999995</v>
      </c>
      <c r="C369">
        <v>1734.132089</v>
      </c>
      <c r="D369">
        <v>281.2670693</v>
      </c>
      <c r="E369">
        <v>76.694509479999994</v>
      </c>
      <c r="F369">
        <v>94.104663790000004</v>
      </c>
      <c r="G369">
        <v>128.87727380000001</v>
      </c>
      <c r="H369">
        <v>110.7631581</v>
      </c>
      <c r="I369">
        <v>76.720420290000007</v>
      </c>
      <c r="J369">
        <v>44.225916609999999</v>
      </c>
      <c r="K369">
        <v>25.174215019999998</v>
      </c>
      <c r="L369">
        <v>11.28920278</v>
      </c>
      <c r="M369">
        <v>10.05579329</v>
      </c>
      <c r="N369">
        <v>5.5001058839999999</v>
      </c>
      <c r="O369">
        <v>18.189537139999999</v>
      </c>
    </row>
    <row r="370" spans="1:18" x14ac:dyDescent="0.2">
      <c r="A370">
        <v>2567.932041</v>
      </c>
      <c r="B370">
        <v>6404.1275569999998</v>
      </c>
      <c r="C370">
        <v>983.55517599999996</v>
      </c>
      <c r="D370">
        <v>2294.894996</v>
      </c>
      <c r="E370">
        <v>445.87511439999997</v>
      </c>
      <c r="F370">
        <v>73.082948389999999</v>
      </c>
      <c r="G370">
        <v>33.246447269999997</v>
      </c>
      <c r="H370">
        <v>36.887298229999999</v>
      </c>
      <c r="I370">
        <v>37.752843140000003</v>
      </c>
      <c r="J370">
        <v>28.93219886</v>
      </c>
      <c r="K370">
        <v>25.956083540000002</v>
      </c>
      <c r="L370">
        <v>13.14394723</v>
      </c>
      <c r="M370">
        <v>8.0262054999999997</v>
      </c>
      <c r="N370">
        <v>4.8905865229999996</v>
      </c>
      <c r="O370">
        <v>9.7714417440000005</v>
      </c>
    </row>
    <row r="371" spans="1:18" x14ac:dyDescent="0.2">
      <c r="A371">
        <v>177.3461428</v>
      </c>
      <c r="B371">
        <v>1988.6601330000001</v>
      </c>
      <c r="C371">
        <v>1692.89158</v>
      </c>
      <c r="D371">
        <v>2710.228204</v>
      </c>
      <c r="E371">
        <v>279.68625370000001</v>
      </c>
      <c r="F371">
        <v>366.66840280000002</v>
      </c>
      <c r="G371">
        <v>113.14035490000001</v>
      </c>
      <c r="H371">
        <v>35.687332980000001</v>
      </c>
      <c r="I371">
        <v>24.894591999999999</v>
      </c>
      <c r="J371">
        <v>28.74222129</v>
      </c>
      <c r="K371">
        <v>25.056611</v>
      </c>
      <c r="L371">
        <v>17.894431229999999</v>
      </c>
      <c r="M371">
        <v>16.169349969999999</v>
      </c>
      <c r="N371">
        <v>5.0759217850000002</v>
      </c>
      <c r="O371">
        <v>9.9051977440000005</v>
      </c>
    </row>
    <row r="372" spans="1:18" x14ac:dyDescent="0.2">
      <c r="A372">
        <v>4750.826376</v>
      </c>
      <c r="B372">
        <v>8655.1263670000008</v>
      </c>
      <c r="C372">
        <v>969.46123390000002</v>
      </c>
      <c r="D372">
        <v>1161.049534</v>
      </c>
      <c r="E372">
        <v>1118.694291</v>
      </c>
      <c r="F372">
        <v>1769.616489</v>
      </c>
      <c r="G372">
        <v>740.11967319999997</v>
      </c>
      <c r="H372">
        <v>170.14623449999999</v>
      </c>
      <c r="I372">
        <v>78.810030260000005</v>
      </c>
      <c r="J372">
        <v>31.519963990000001</v>
      </c>
      <c r="K372">
        <v>12.57992471</v>
      </c>
      <c r="L372">
        <v>13.86996375</v>
      </c>
      <c r="M372">
        <v>14.05970784</v>
      </c>
      <c r="N372">
        <v>7.7035707990000004</v>
      </c>
      <c r="O372">
        <v>19.07043007</v>
      </c>
    </row>
    <row r="373" spans="1:18" x14ac:dyDescent="0.2">
      <c r="A373">
        <v>173.75231439999999</v>
      </c>
      <c r="B373">
        <v>1037.867561</v>
      </c>
      <c r="C373">
        <v>4496.0586929999999</v>
      </c>
      <c r="D373">
        <v>4476.3974740000003</v>
      </c>
      <c r="E373">
        <v>715.46514920000004</v>
      </c>
      <c r="F373">
        <v>348.09875110000002</v>
      </c>
      <c r="G373">
        <v>392.19569949999999</v>
      </c>
      <c r="H373">
        <v>420.28668090000002</v>
      </c>
      <c r="I373">
        <v>95.667050090000004</v>
      </c>
      <c r="J373">
        <v>30.74347277</v>
      </c>
      <c r="K373">
        <v>17.982651109999999</v>
      </c>
      <c r="L373">
        <v>5.8435077839999998</v>
      </c>
      <c r="M373">
        <v>3.5520013060000002</v>
      </c>
      <c r="N373">
        <v>2.24751704</v>
      </c>
      <c r="O373">
        <v>3.4661237800000002</v>
      </c>
    </row>
    <row r="374" spans="1:18" x14ac:dyDescent="0.2">
      <c r="A374">
        <v>449.9560697</v>
      </c>
      <c r="B374">
        <v>516.60935610000001</v>
      </c>
      <c r="C374">
        <v>248.6421369</v>
      </c>
      <c r="D374">
        <v>621.18175280000003</v>
      </c>
      <c r="E374">
        <v>2267.541471</v>
      </c>
      <c r="F374">
        <v>944.10345310000002</v>
      </c>
      <c r="G374">
        <v>198.37848009999999</v>
      </c>
      <c r="H374">
        <v>111.75346140000001</v>
      </c>
      <c r="I374">
        <v>107.3072124</v>
      </c>
      <c r="J374">
        <v>74.910888819999997</v>
      </c>
      <c r="K374">
        <v>19.72410485</v>
      </c>
      <c r="L374">
        <v>5.5064802530000003</v>
      </c>
      <c r="M374">
        <v>2.8538340980000001</v>
      </c>
      <c r="N374">
        <v>0</v>
      </c>
      <c r="O374">
        <v>1.379630275</v>
      </c>
    </row>
    <row r="375" spans="1:18" x14ac:dyDescent="0.2">
      <c r="A375">
        <v>350</v>
      </c>
      <c r="B375">
        <v>1180</v>
      </c>
      <c r="C375">
        <v>4550</v>
      </c>
      <c r="D375">
        <v>4440</v>
      </c>
      <c r="E375">
        <v>1190</v>
      </c>
      <c r="F375">
        <v>490</v>
      </c>
      <c r="G375">
        <v>560</v>
      </c>
      <c r="H375">
        <v>650</v>
      </c>
      <c r="I375">
        <v>130</v>
      </c>
      <c r="J375">
        <v>60</v>
      </c>
      <c r="K375">
        <v>30</v>
      </c>
      <c r="L375">
        <v>10</v>
      </c>
      <c r="M375">
        <v>10</v>
      </c>
      <c r="N375">
        <v>0</v>
      </c>
      <c r="O375">
        <v>10</v>
      </c>
    </row>
    <row r="376" spans="1:18" x14ac:dyDescent="0.2">
      <c r="A376">
        <v>141.55993710000001</v>
      </c>
      <c r="B376">
        <v>332.3180686</v>
      </c>
      <c r="C376">
        <v>975.2239558</v>
      </c>
      <c r="D376">
        <v>6577.7283360000001</v>
      </c>
      <c r="E376">
        <v>819.42248919999997</v>
      </c>
      <c r="F376">
        <v>211.0354178</v>
      </c>
      <c r="G376">
        <v>132.9748998</v>
      </c>
      <c r="H376">
        <v>239.12243620000001</v>
      </c>
      <c r="I376">
        <v>166.25072309999999</v>
      </c>
      <c r="J376">
        <v>33.859152139999999</v>
      </c>
      <c r="K376">
        <v>16.726261139999998</v>
      </c>
      <c r="L376">
        <v>17.897776409999999</v>
      </c>
      <c r="M376">
        <v>6.5767711320000002</v>
      </c>
      <c r="N376">
        <v>2.1390213710000001</v>
      </c>
      <c r="O376">
        <v>1.566526045</v>
      </c>
    </row>
    <row r="377" spans="1:18" x14ac:dyDescent="0.2">
      <c r="A377" t="s">
        <v>48</v>
      </c>
    </row>
    <row r="378" spans="1:18" x14ac:dyDescent="0.2">
      <c r="A378">
        <v>3628.9292999999998</v>
      </c>
      <c r="B378">
        <v>2944.77187</v>
      </c>
      <c r="C378">
        <v>3590.8405400000001</v>
      </c>
      <c r="D378">
        <v>4141.37057</v>
      </c>
      <c r="E378">
        <v>3625.86364</v>
      </c>
      <c r="F378">
        <v>4305.86229</v>
      </c>
      <c r="G378">
        <v>4009.9370399999998</v>
      </c>
      <c r="H378">
        <v>1872.8632700000001</v>
      </c>
      <c r="I378">
        <v>2277.944</v>
      </c>
      <c r="J378">
        <v>1405.59025</v>
      </c>
      <c r="K378">
        <v>1324.7813699999999</v>
      </c>
      <c r="L378">
        <v>2642.6749</v>
      </c>
      <c r="M378">
        <v>2295.9518499999999</v>
      </c>
      <c r="N378">
        <v>4729.8277200000002</v>
      </c>
      <c r="O378">
        <v>4828.7934800000003</v>
      </c>
      <c r="P378">
        <v>2499.4010600000001</v>
      </c>
      <c r="Q378">
        <v>3617</v>
      </c>
      <c r="R378">
        <v>3834.0425100000002</v>
      </c>
    </row>
    <row r="379" spans="1:18" x14ac:dyDescent="0.2">
      <c r="A379" t="s">
        <v>49</v>
      </c>
    </row>
    <row r="380" spans="1:18" x14ac:dyDescent="0.2">
      <c r="A380">
        <v>685.88779999999997</v>
      </c>
      <c r="B380">
        <v>437.87997999999999</v>
      </c>
      <c r="C380">
        <v>485.94997999999998</v>
      </c>
      <c r="D380">
        <v>846.42433000000005</v>
      </c>
      <c r="E380">
        <v>466.54349000000002</v>
      </c>
      <c r="F380">
        <v>535.67926999999997</v>
      </c>
      <c r="G380">
        <v>579.13679999999999</v>
      </c>
      <c r="H380">
        <v>293.23714999999999</v>
      </c>
      <c r="I380">
        <v>399.67315000000002</v>
      </c>
      <c r="J380">
        <v>365.98969</v>
      </c>
      <c r="K380">
        <v>425.21071999999998</v>
      </c>
      <c r="L380">
        <v>661.55564000000004</v>
      </c>
      <c r="M380">
        <v>365.48014000000001</v>
      </c>
      <c r="N380">
        <v>761.94960000000003</v>
      </c>
      <c r="O380">
        <v>422.06108999999998</v>
      </c>
      <c r="P380">
        <v>460.77933000000002</v>
      </c>
      <c r="Q380">
        <v>1625.43092</v>
      </c>
      <c r="R380">
        <v>1228.11095</v>
      </c>
    </row>
    <row r="381" spans="1:18" x14ac:dyDescent="0.2">
      <c r="A381" t="s">
        <v>50</v>
      </c>
    </row>
    <row r="382" spans="1:18" x14ac:dyDescent="0.2">
      <c r="A382">
        <v>2.8098301999999999E-2</v>
      </c>
      <c r="B382">
        <v>8.8950365000000003E-2</v>
      </c>
      <c r="C382">
        <v>0.23383385100000001</v>
      </c>
      <c r="D382">
        <v>0.38728862400000003</v>
      </c>
      <c r="E382">
        <v>0.56223516200000001</v>
      </c>
      <c r="F382">
        <v>0.63220144</v>
      </c>
      <c r="G382">
        <v>0.70435157900000001</v>
      </c>
      <c r="H382">
        <v>0.848887748</v>
      </c>
      <c r="I382">
        <v>0.96902235599999997</v>
      </c>
      <c r="J382">
        <v>1.1383616519999999</v>
      </c>
      <c r="K382">
        <v>1.2318210599999999</v>
      </c>
      <c r="L382">
        <v>1.4452066619999999</v>
      </c>
      <c r="M382">
        <v>1.403855796</v>
      </c>
      <c r="N382">
        <v>1.3566260560000001</v>
      </c>
      <c r="O382">
        <v>1.8225866049999999</v>
      </c>
    </row>
    <row r="383" spans="1:18" x14ac:dyDescent="0.2">
      <c r="A383">
        <v>3.7773965999999999E-2</v>
      </c>
      <c r="B383">
        <v>7.9180711000000001E-2</v>
      </c>
      <c r="C383">
        <v>0.228031394</v>
      </c>
      <c r="D383">
        <v>0.33085802600000003</v>
      </c>
      <c r="E383">
        <v>0.48248502199999999</v>
      </c>
      <c r="F383">
        <v>0.67108446499999996</v>
      </c>
      <c r="G383">
        <v>0.82861438300000001</v>
      </c>
      <c r="H383">
        <v>0.85391744400000003</v>
      </c>
      <c r="I383">
        <v>0.97196752099999995</v>
      </c>
      <c r="J383">
        <v>1.046543204</v>
      </c>
      <c r="K383">
        <v>1.211815358</v>
      </c>
      <c r="L383">
        <v>1.406491996</v>
      </c>
      <c r="M383">
        <v>1.1713102390000001</v>
      </c>
      <c r="N383">
        <v>1.470779469</v>
      </c>
      <c r="O383">
        <v>1.5958965300000001</v>
      </c>
    </row>
    <row r="384" spans="1:18" x14ac:dyDescent="0.2">
      <c r="A384">
        <v>3.3802090999999999E-2</v>
      </c>
      <c r="B384">
        <v>0.134739627</v>
      </c>
      <c r="C384">
        <v>0.25756815599999999</v>
      </c>
      <c r="D384">
        <v>0.38417733300000001</v>
      </c>
      <c r="E384">
        <v>0.479309027</v>
      </c>
      <c r="F384">
        <v>0.61145219299999998</v>
      </c>
      <c r="G384">
        <v>0.785806012</v>
      </c>
      <c r="H384">
        <v>0.97908672699999999</v>
      </c>
      <c r="I384">
        <v>1.045964863</v>
      </c>
      <c r="J384">
        <v>1.1455787909999999</v>
      </c>
      <c r="K384">
        <v>1.2395724539999999</v>
      </c>
      <c r="L384">
        <v>1.7150218610000001</v>
      </c>
      <c r="M384">
        <v>2.033758674</v>
      </c>
      <c r="N384">
        <v>1.6727860459999999</v>
      </c>
      <c r="O384">
        <v>1.423109296</v>
      </c>
    </row>
    <row r="385" spans="1:15" x14ac:dyDescent="0.2">
      <c r="A385">
        <v>2.9428196E-2</v>
      </c>
      <c r="B385">
        <v>9.8627188000000005E-2</v>
      </c>
      <c r="C385">
        <v>0.23558357999999999</v>
      </c>
      <c r="D385">
        <v>0.38024560800000001</v>
      </c>
      <c r="E385">
        <v>0.466445375</v>
      </c>
      <c r="F385">
        <v>0.59992930700000002</v>
      </c>
      <c r="G385">
        <v>0.64284738399999997</v>
      </c>
      <c r="H385">
        <v>0.69693298599999998</v>
      </c>
      <c r="I385">
        <v>0.80857328500000003</v>
      </c>
      <c r="J385">
        <v>0.93479224100000002</v>
      </c>
      <c r="K385">
        <v>0.98371624300000005</v>
      </c>
      <c r="L385">
        <v>1.1100902319999999</v>
      </c>
      <c r="M385">
        <v>0.89625691500000004</v>
      </c>
      <c r="N385">
        <v>1.6190419739999999</v>
      </c>
      <c r="O385">
        <v>1.2896664550000001</v>
      </c>
    </row>
    <row r="386" spans="1:15" x14ac:dyDescent="0.2">
      <c r="A386">
        <v>3.1532787E-2</v>
      </c>
      <c r="B386">
        <v>0.113172734</v>
      </c>
      <c r="C386">
        <v>0.24018762299999999</v>
      </c>
      <c r="D386">
        <v>0.39289284899999999</v>
      </c>
      <c r="E386">
        <v>0.54301159700000001</v>
      </c>
      <c r="F386">
        <v>0.63974694700000001</v>
      </c>
      <c r="G386">
        <v>0.71219186199999995</v>
      </c>
      <c r="H386">
        <v>0.74585136799999996</v>
      </c>
      <c r="I386">
        <v>0.78238122899999996</v>
      </c>
      <c r="J386">
        <v>0.90146914700000003</v>
      </c>
      <c r="K386">
        <v>1.0948500249999999</v>
      </c>
      <c r="L386">
        <v>0.92357504999999995</v>
      </c>
      <c r="M386">
        <v>1.072474776</v>
      </c>
      <c r="N386">
        <v>1.892101509</v>
      </c>
      <c r="O386">
        <v>1.416936706</v>
      </c>
    </row>
    <row r="387" spans="1:15" x14ac:dyDescent="0.2">
      <c r="A387">
        <v>3.3327848E-2</v>
      </c>
      <c r="B387">
        <v>0.133008776</v>
      </c>
      <c r="C387">
        <v>0.25604884</v>
      </c>
      <c r="D387">
        <v>0.39670786000000002</v>
      </c>
      <c r="E387">
        <v>0.56382238500000004</v>
      </c>
      <c r="F387">
        <v>0.67988364700000004</v>
      </c>
      <c r="G387">
        <v>0.80502076199999995</v>
      </c>
      <c r="H387">
        <v>0.93651840099999994</v>
      </c>
      <c r="I387">
        <v>1.006467236</v>
      </c>
      <c r="J387">
        <v>1.0344345909999999</v>
      </c>
      <c r="K387">
        <v>1.142940509</v>
      </c>
      <c r="L387">
        <v>1.0969760900000001</v>
      </c>
      <c r="M387">
        <v>1.5081782880000001</v>
      </c>
      <c r="N387">
        <v>1.440500871</v>
      </c>
      <c r="O387">
        <v>1.309022423</v>
      </c>
    </row>
    <row r="388" spans="1:15" x14ac:dyDescent="0.2">
      <c r="A388">
        <v>2.3417064000000001E-2</v>
      </c>
      <c r="B388">
        <v>0.115008316</v>
      </c>
      <c r="C388">
        <v>0.27688895600000002</v>
      </c>
      <c r="D388">
        <v>0.459929374</v>
      </c>
      <c r="E388">
        <v>0.56925742599999996</v>
      </c>
      <c r="F388">
        <v>0.69299112299999999</v>
      </c>
      <c r="G388">
        <v>0.76798241</v>
      </c>
      <c r="H388">
        <v>0.85736804499999997</v>
      </c>
      <c r="I388">
        <v>0.913345976</v>
      </c>
      <c r="J388">
        <v>0.98701144799999996</v>
      </c>
      <c r="K388">
        <v>1.022179787</v>
      </c>
      <c r="L388">
        <v>1.104971366</v>
      </c>
      <c r="M388">
        <v>1.048272624</v>
      </c>
      <c r="N388">
        <v>1.070253326</v>
      </c>
      <c r="O388">
        <v>1.3495686819999999</v>
      </c>
    </row>
    <row r="389" spans="1:15" x14ac:dyDescent="0.2">
      <c r="A389">
        <v>1.9380752000000001E-2</v>
      </c>
      <c r="B389">
        <v>0.10145982200000001</v>
      </c>
      <c r="C389">
        <v>0.24414475499999999</v>
      </c>
      <c r="D389">
        <v>0.37814567100000002</v>
      </c>
      <c r="E389">
        <v>0.52699222899999998</v>
      </c>
      <c r="F389">
        <v>0.65206661499999996</v>
      </c>
      <c r="G389">
        <v>0.76360385099999994</v>
      </c>
      <c r="H389">
        <v>0.84666801899999999</v>
      </c>
      <c r="I389">
        <v>0.93351983299999997</v>
      </c>
      <c r="J389">
        <v>0.97143749400000001</v>
      </c>
      <c r="K389">
        <v>1.0011509190000001</v>
      </c>
      <c r="L389">
        <v>1.1495346909999999</v>
      </c>
      <c r="M389">
        <v>1.2116872009999999</v>
      </c>
      <c r="N389">
        <v>1.281049807</v>
      </c>
      <c r="O389">
        <v>1.179917849</v>
      </c>
    </row>
    <row r="390" spans="1:15" x14ac:dyDescent="0.2">
      <c r="A390">
        <v>1.8495648999999999E-2</v>
      </c>
      <c r="B390">
        <v>8.7193363999999995E-2</v>
      </c>
      <c r="C390">
        <v>0.279247415</v>
      </c>
      <c r="D390">
        <v>0.43718783300000003</v>
      </c>
      <c r="E390">
        <v>0.58248880300000005</v>
      </c>
      <c r="F390">
        <v>0.68663239899999995</v>
      </c>
      <c r="G390">
        <v>0.78823631599999999</v>
      </c>
      <c r="H390">
        <v>0.87099972599999997</v>
      </c>
      <c r="I390">
        <v>0.970100191</v>
      </c>
      <c r="J390">
        <v>1.1027085160000001</v>
      </c>
      <c r="K390">
        <v>1.1056714510000001</v>
      </c>
      <c r="L390">
        <v>1.2369484479999999</v>
      </c>
      <c r="M390">
        <v>1.2354868450000001</v>
      </c>
      <c r="N390">
        <v>1.749460306</v>
      </c>
      <c r="O390">
        <v>1.230626606</v>
      </c>
    </row>
    <row r="391" spans="1:15" x14ac:dyDescent="0.2">
      <c r="A391">
        <v>2.2553568E-2</v>
      </c>
      <c r="B391">
        <v>8.3533376000000006E-2</v>
      </c>
      <c r="C391">
        <v>0.21397105999999999</v>
      </c>
      <c r="D391">
        <v>0.40660791499999999</v>
      </c>
      <c r="E391">
        <v>0.57580060799999999</v>
      </c>
      <c r="F391">
        <v>0.68906324200000002</v>
      </c>
      <c r="G391">
        <v>0.80522349299999996</v>
      </c>
      <c r="H391">
        <v>0.98197084899999998</v>
      </c>
      <c r="I391">
        <v>0.96832022399999995</v>
      </c>
      <c r="J391">
        <v>1.262557586</v>
      </c>
      <c r="K391">
        <v>1.2472124309999999</v>
      </c>
      <c r="L391">
        <v>1.2466489679999999</v>
      </c>
      <c r="M391">
        <v>1.389705798</v>
      </c>
      <c r="N391">
        <v>1.6380326970000001</v>
      </c>
      <c r="O391">
        <v>1.2469683009999999</v>
      </c>
    </row>
    <row r="392" spans="1:15" x14ac:dyDescent="0.2">
      <c r="A392">
        <v>2.0319990999999999E-2</v>
      </c>
      <c r="B392">
        <v>0.10850145999999999</v>
      </c>
      <c r="C392">
        <v>0.24195861900000001</v>
      </c>
      <c r="D392">
        <v>0.41645069600000001</v>
      </c>
      <c r="E392">
        <v>0.64661924500000001</v>
      </c>
      <c r="F392">
        <v>0.78533266300000004</v>
      </c>
      <c r="G392">
        <v>0.95014345300000003</v>
      </c>
      <c r="H392">
        <v>1.0306215750000001</v>
      </c>
      <c r="I392">
        <v>1.0640246280000001</v>
      </c>
      <c r="J392">
        <v>1.3283554529999999</v>
      </c>
      <c r="K392">
        <v>1.326541881</v>
      </c>
      <c r="L392">
        <v>1.5470371329999999</v>
      </c>
      <c r="M392">
        <v>1.5565858539999999</v>
      </c>
      <c r="N392">
        <v>1.5368162080000001</v>
      </c>
      <c r="O392">
        <v>1.7437159609999999</v>
      </c>
    </row>
    <row r="393" spans="1:15" x14ac:dyDescent="0.2">
      <c r="A393">
        <v>3.1689083999999999E-2</v>
      </c>
      <c r="B393">
        <v>0.11734314799999999</v>
      </c>
      <c r="C393">
        <v>0.221257593</v>
      </c>
      <c r="D393">
        <v>0.44114833799999997</v>
      </c>
      <c r="E393">
        <v>0.56523318099999997</v>
      </c>
      <c r="F393">
        <v>0.72191307000000005</v>
      </c>
      <c r="G393">
        <v>0.93679943799999998</v>
      </c>
      <c r="H393">
        <v>1.3365648569999999</v>
      </c>
      <c r="I393">
        <v>1.574484153</v>
      </c>
      <c r="J393">
        <v>1.6224372220000001</v>
      </c>
      <c r="K393">
        <v>1.692529159</v>
      </c>
      <c r="L393">
        <v>1.895356839</v>
      </c>
      <c r="M393">
        <v>1.9269976470000001</v>
      </c>
      <c r="N393">
        <v>1.9414515240000001</v>
      </c>
      <c r="O393">
        <v>1.96177442</v>
      </c>
    </row>
    <row r="394" spans="1:15" x14ac:dyDescent="0.2">
      <c r="A394">
        <v>2.7062065E-2</v>
      </c>
      <c r="B394">
        <v>9.5919641999999999E-2</v>
      </c>
      <c r="C394">
        <v>0.196687891</v>
      </c>
      <c r="D394">
        <v>0.37567857900000001</v>
      </c>
      <c r="E394">
        <v>0.53248356900000005</v>
      </c>
      <c r="F394">
        <v>0.68980872500000001</v>
      </c>
      <c r="G394">
        <v>0.83813980099999996</v>
      </c>
      <c r="H394">
        <v>0.92838321599999996</v>
      </c>
      <c r="I394">
        <v>1.269596435</v>
      </c>
      <c r="J394">
        <v>1.2671114489999999</v>
      </c>
      <c r="K394">
        <v>1.3283080629999999</v>
      </c>
      <c r="L394">
        <v>1.3877407589999999</v>
      </c>
      <c r="M394">
        <v>1.461337291</v>
      </c>
      <c r="N394">
        <v>1.764743441</v>
      </c>
      <c r="O394">
        <v>1.757660864</v>
      </c>
    </row>
    <row r="395" spans="1:15" x14ac:dyDescent="0.2">
      <c r="A395">
        <v>2.5225422000000001E-2</v>
      </c>
      <c r="B395">
        <v>0.13456103799999999</v>
      </c>
      <c r="C395">
        <v>0.22362502000000001</v>
      </c>
      <c r="D395">
        <v>0.39429725100000002</v>
      </c>
      <c r="E395">
        <v>0.54727595100000004</v>
      </c>
      <c r="F395">
        <v>0.69453373399999996</v>
      </c>
      <c r="G395">
        <v>0.76282845600000004</v>
      </c>
      <c r="H395">
        <v>0.99709786499999997</v>
      </c>
      <c r="I395">
        <v>1.142014088</v>
      </c>
      <c r="J395">
        <v>1.2663642900000001</v>
      </c>
      <c r="K395">
        <v>1.4441065390000001</v>
      </c>
      <c r="L395">
        <v>1.7110011249999999</v>
      </c>
      <c r="M395">
        <v>1.9030163040000001</v>
      </c>
      <c r="N395">
        <v>1.7945568460000001</v>
      </c>
      <c r="O395">
        <v>1.7766869240000001</v>
      </c>
    </row>
    <row r="396" spans="1:15" x14ac:dyDescent="0.2">
      <c r="A396">
        <v>3.3300215000000001E-2</v>
      </c>
      <c r="B396">
        <v>0.109915022</v>
      </c>
      <c r="C396">
        <v>0.26589982299999998</v>
      </c>
      <c r="D396">
        <v>0.48098001200000001</v>
      </c>
      <c r="E396">
        <v>0.53885808499999999</v>
      </c>
      <c r="F396">
        <v>0.63233835000000005</v>
      </c>
      <c r="G396">
        <v>0.69664412799999997</v>
      </c>
      <c r="H396">
        <v>0.78559349499999998</v>
      </c>
      <c r="I396">
        <v>0.84670904400000002</v>
      </c>
      <c r="J396">
        <v>0.96047921300000005</v>
      </c>
      <c r="K396">
        <v>1.166773547</v>
      </c>
      <c r="L396">
        <v>1.3694739359999999</v>
      </c>
      <c r="M396">
        <v>1.6232018939999999</v>
      </c>
      <c r="N396">
        <v>1.6847912089999999</v>
      </c>
      <c r="O396">
        <v>1.738218</v>
      </c>
    </row>
    <row r="397" spans="1:15" x14ac:dyDescent="0.2">
      <c r="A397">
        <v>2.9279013E-2</v>
      </c>
      <c r="B397">
        <v>0.113887513</v>
      </c>
      <c r="C397">
        <v>0.25112267500000002</v>
      </c>
      <c r="D397">
        <v>0.40643369000000001</v>
      </c>
      <c r="E397">
        <v>0.51202235500000004</v>
      </c>
      <c r="F397">
        <v>0.59579568500000002</v>
      </c>
      <c r="G397">
        <v>0.67860015600000001</v>
      </c>
      <c r="H397">
        <v>0.72186286099999997</v>
      </c>
      <c r="I397">
        <v>0.81782518000000004</v>
      </c>
      <c r="J397">
        <v>0.874899121</v>
      </c>
      <c r="K397">
        <v>0.97760769599999997</v>
      </c>
      <c r="L397">
        <v>1.044707584</v>
      </c>
      <c r="M397">
        <v>1.1519333899999999</v>
      </c>
      <c r="N397">
        <v>1.389053393</v>
      </c>
      <c r="O397">
        <v>1.6261733949999999</v>
      </c>
    </row>
    <row r="398" spans="1:15" x14ac:dyDescent="0.2">
      <c r="A398">
        <v>2.9279013E-2</v>
      </c>
      <c r="B398">
        <v>0.113887513</v>
      </c>
      <c r="C398">
        <v>0.25112267500000002</v>
      </c>
      <c r="D398">
        <v>0.40643369000000001</v>
      </c>
      <c r="E398">
        <v>0.51202235500000004</v>
      </c>
      <c r="F398">
        <v>0.59579568500000002</v>
      </c>
      <c r="G398">
        <v>0.67860015600000001</v>
      </c>
      <c r="H398">
        <v>0.72186286099999997</v>
      </c>
      <c r="I398">
        <v>0.81782518000000004</v>
      </c>
      <c r="J398">
        <v>0.874899121</v>
      </c>
      <c r="K398">
        <v>0.97760769599999997</v>
      </c>
      <c r="L398">
        <v>1.044707584</v>
      </c>
      <c r="M398">
        <v>1.1519333899999999</v>
      </c>
      <c r="N398">
        <v>1.389053393</v>
      </c>
      <c r="O398">
        <v>1.6261733949999999</v>
      </c>
    </row>
    <row r="399" spans="1:15" x14ac:dyDescent="0.2">
      <c r="A399">
        <v>2.2340125999999998E-2</v>
      </c>
      <c r="B399">
        <v>0.16307050200000001</v>
      </c>
      <c r="C399">
        <v>0.28087430200000002</v>
      </c>
      <c r="D399">
        <v>0.37731543899999997</v>
      </c>
      <c r="E399">
        <v>0.47539210599999998</v>
      </c>
      <c r="F399">
        <v>0.56840108600000006</v>
      </c>
      <c r="G399">
        <v>0.73328093900000002</v>
      </c>
      <c r="H399">
        <v>0.80313542400000004</v>
      </c>
      <c r="I399">
        <v>0.84026475199999995</v>
      </c>
      <c r="J399">
        <v>0.95574643400000003</v>
      </c>
      <c r="K399">
        <v>1.077189269</v>
      </c>
      <c r="L399">
        <v>0.99408522200000005</v>
      </c>
      <c r="M399">
        <v>1.21649973</v>
      </c>
      <c r="N399">
        <v>1.350697939</v>
      </c>
      <c r="O399">
        <v>1.969390269</v>
      </c>
    </row>
    <row r="400" spans="1:15" x14ac:dyDescent="0.2">
      <c r="A400" t="s">
        <v>51</v>
      </c>
    </row>
    <row r="401" spans="1:40" x14ac:dyDescent="0.2">
      <c r="A401">
        <v>0.80156997399999996</v>
      </c>
      <c r="B401">
        <v>1.3087779260000001</v>
      </c>
      <c r="C401">
        <v>0.88700000000000001</v>
      </c>
      <c r="D401">
        <v>0.96299999999999997</v>
      </c>
      <c r="E401">
        <v>0.66069537300000003</v>
      </c>
      <c r="F401">
        <v>1.363870605</v>
      </c>
      <c r="G401">
        <v>0.93734663900000004</v>
      </c>
      <c r="H401">
        <v>1.263771226</v>
      </c>
      <c r="I401">
        <v>1.0361090150000001</v>
      </c>
      <c r="J401">
        <v>1.218350075</v>
      </c>
      <c r="K401">
        <v>0.770514845</v>
      </c>
      <c r="L401">
        <v>1.31695717</v>
      </c>
      <c r="M401">
        <v>0.565789349</v>
      </c>
      <c r="N401">
        <v>0.64625486399999998</v>
      </c>
      <c r="O401">
        <v>1.4475777780000001</v>
      </c>
      <c r="P401">
        <v>1.095249208</v>
      </c>
      <c r="Q401">
        <v>1.4759994009999999</v>
      </c>
      <c r="R401">
        <v>0.14905569799999999</v>
      </c>
      <c r="S401">
        <v>0.87097416800000005</v>
      </c>
      <c r="T401">
        <v>1.0491986369999999</v>
      </c>
      <c r="U401">
        <v>1.431904869</v>
      </c>
      <c r="V401">
        <v>1.629112326</v>
      </c>
      <c r="W401">
        <v>1.4675960459999999</v>
      </c>
      <c r="X401">
        <v>1.4998822730000001</v>
      </c>
      <c r="Y401">
        <v>0.65158360800000004</v>
      </c>
      <c r="Z401">
        <v>0.64470445300000001</v>
      </c>
      <c r="AA401">
        <v>0.407246675</v>
      </c>
      <c r="AB401">
        <v>0.43967159300000003</v>
      </c>
      <c r="AC401">
        <v>0.43967159300000003</v>
      </c>
      <c r="AD401">
        <v>0.43967159300000003</v>
      </c>
      <c r="AE401">
        <v>0.43967159300000003</v>
      </c>
      <c r="AF401">
        <v>0.43967159300000003</v>
      </c>
      <c r="AG401">
        <v>0.43967159300000003</v>
      </c>
      <c r="AH401">
        <v>0.43967159300000003</v>
      </c>
      <c r="AI401">
        <v>0.4</v>
      </c>
      <c r="AJ401">
        <v>0.4</v>
      </c>
      <c r="AK401">
        <v>0.4</v>
      </c>
      <c r="AL401">
        <v>0.4</v>
      </c>
      <c r="AM401">
        <v>0.4</v>
      </c>
      <c r="AN401" t="s">
        <v>52</v>
      </c>
    </row>
    <row r="402" spans="1:40" x14ac:dyDescent="0.2">
      <c r="A402" t="s">
        <v>53</v>
      </c>
    </row>
    <row r="403" spans="1:40" x14ac:dyDescent="0.2">
      <c r="A403">
        <v>1</v>
      </c>
    </row>
    <row r="404" spans="1:40" x14ac:dyDescent="0.2">
      <c r="A404" t="s">
        <v>54</v>
      </c>
    </row>
    <row r="405" spans="1:40" x14ac:dyDescent="0.2">
      <c r="A405">
        <v>0.99399999999999999</v>
      </c>
      <c r="B405">
        <v>5.7600000000000004E-3</v>
      </c>
      <c r="C405" s="1">
        <v>1.7199999999999999E-14</v>
      </c>
      <c r="D405">
        <v>0</v>
      </c>
      <c r="E405">
        <v>0</v>
      </c>
      <c r="F405">
        <v>0</v>
      </c>
      <c r="G405">
        <v>0</v>
      </c>
      <c r="H405">
        <v>0</v>
      </c>
      <c r="I405">
        <v>0</v>
      </c>
      <c r="J405">
        <v>0</v>
      </c>
      <c r="K405">
        <v>0</v>
      </c>
      <c r="L405">
        <v>0</v>
      </c>
      <c r="M405">
        <v>0</v>
      </c>
      <c r="N405">
        <v>0</v>
      </c>
      <c r="O405">
        <v>0</v>
      </c>
    </row>
    <row r="406" spans="1:40" x14ac:dyDescent="0.2">
      <c r="A406">
        <v>1.7600000000000001E-2</v>
      </c>
      <c r="B406">
        <v>0.96499999999999997</v>
      </c>
      <c r="C406">
        <v>1.7600000000000001E-2</v>
      </c>
      <c r="D406" s="1">
        <v>1.3200000000000001E-10</v>
      </c>
      <c r="E406">
        <v>0</v>
      </c>
      <c r="F406">
        <v>0</v>
      </c>
      <c r="G406">
        <v>0</v>
      </c>
      <c r="H406">
        <v>0</v>
      </c>
      <c r="I406">
        <v>0</v>
      </c>
      <c r="J406">
        <v>0</v>
      </c>
      <c r="K406">
        <v>0</v>
      </c>
      <c r="L406">
        <v>0</v>
      </c>
      <c r="M406">
        <v>0</v>
      </c>
      <c r="N406">
        <v>0</v>
      </c>
      <c r="O406">
        <v>0</v>
      </c>
    </row>
    <row r="407" spans="1:40" x14ac:dyDescent="0.2">
      <c r="A407" s="1">
        <v>3.0199999999999999E-8</v>
      </c>
      <c r="B407">
        <v>3.5499999999999997E-2</v>
      </c>
      <c r="C407">
        <v>0.92900000000000005</v>
      </c>
      <c r="D407">
        <v>3.5499999999999997E-2</v>
      </c>
      <c r="E407" s="1">
        <v>3.0199999999999999E-8</v>
      </c>
      <c r="F407">
        <v>0</v>
      </c>
      <c r="G407">
        <v>0</v>
      </c>
      <c r="H407">
        <v>0</v>
      </c>
      <c r="I407">
        <v>0</v>
      </c>
      <c r="J407">
        <v>0</v>
      </c>
      <c r="K407">
        <v>0</v>
      </c>
      <c r="L407">
        <v>0</v>
      </c>
      <c r="M407">
        <v>0</v>
      </c>
      <c r="N407">
        <v>0</v>
      </c>
      <c r="O407">
        <v>0</v>
      </c>
    </row>
    <row r="408" spans="1:40" x14ac:dyDescent="0.2">
      <c r="A408" s="1">
        <v>1.3799999999999999E-15</v>
      </c>
      <c r="B408">
        <v>1.06E-6</v>
      </c>
      <c r="C408">
        <v>5.7000000000000002E-2</v>
      </c>
      <c r="D408">
        <v>0.88600000000000001</v>
      </c>
      <c r="E408">
        <v>5.7015090999999997E-2</v>
      </c>
      <c r="F408">
        <v>1.06E-6</v>
      </c>
      <c r="G408">
        <v>0</v>
      </c>
      <c r="H408">
        <v>0</v>
      </c>
      <c r="I408">
        <v>0</v>
      </c>
      <c r="J408">
        <v>0</v>
      </c>
      <c r="K408">
        <v>0</v>
      </c>
      <c r="L408">
        <v>0</v>
      </c>
      <c r="M408">
        <v>0</v>
      </c>
      <c r="N408">
        <v>0</v>
      </c>
      <c r="O408">
        <v>0</v>
      </c>
    </row>
    <row r="409" spans="1:40" x14ac:dyDescent="0.2">
      <c r="A409" s="1">
        <v>3.9999999999999998E-23</v>
      </c>
      <c r="B409" s="1">
        <v>1.0700000000000001E-12</v>
      </c>
      <c r="C409">
        <v>1.2500000000000001E-5</v>
      </c>
      <c r="D409">
        <v>0.08</v>
      </c>
      <c r="E409">
        <v>0.84</v>
      </c>
      <c r="F409">
        <v>8.0011094000000005E-2</v>
      </c>
      <c r="G409">
        <v>1.2500000000000001E-5</v>
      </c>
      <c r="H409" s="1">
        <v>1.0700000000000001E-12</v>
      </c>
      <c r="I409">
        <v>0</v>
      </c>
      <c r="J409">
        <v>0</v>
      </c>
      <c r="K409">
        <v>0</v>
      </c>
      <c r="L409">
        <v>0</v>
      </c>
      <c r="M409">
        <v>0</v>
      </c>
      <c r="N409">
        <v>0</v>
      </c>
      <c r="O409">
        <v>0</v>
      </c>
    </row>
    <row r="410" spans="1:40" x14ac:dyDescent="0.2">
      <c r="A410" s="1">
        <v>2.5999999999999999E-30</v>
      </c>
      <c r="B410" s="1">
        <v>4.3000000000000002E-19</v>
      </c>
      <c r="C410" s="1">
        <v>1.28E-10</v>
      </c>
      <c r="D410">
        <v>7.4200000000000001E-5</v>
      </c>
      <c r="E410">
        <v>0.10299999999999999</v>
      </c>
      <c r="F410">
        <v>0.79400000000000004</v>
      </c>
      <c r="G410">
        <v>0.102942042</v>
      </c>
      <c r="H410">
        <v>7.4200000000000001E-5</v>
      </c>
      <c r="I410" s="1">
        <v>1.28E-10</v>
      </c>
      <c r="J410">
        <v>0</v>
      </c>
      <c r="K410">
        <v>0</v>
      </c>
      <c r="L410">
        <v>0</v>
      </c>
      <c r="M410">
        <v>0</v>
      </c>
      <c r="N410">
        <v>0</v>
      </c>
      <c r="O410">
        <v>0</v>
      </c>
    </row>
    <row r="411" spans="1:40" x14ac:dyDescent="0.2">
      <c r="A411" s="1">
        <v>5.8400000000000001E-37</v>
      </c>
      <c r="B411" s="1">
        <v>2.1499999999999999E-25</v>
      </c>
      <c r="C411" s="1">
        <v>4.2099999999999999E-16</v>
      </c>
      <c r="D411" s="1">
        <v>4.4999999999999998E-9</v>
      </c>
      <c r="E411">
        <v>2.81E-4</v>
      </c>
      <c r="F411">
        <v>0.125</v>
      </c>
      <c r="G411">
        <v>0.75</v>
      </c>
      <c r="H411">
        <v>0.124855101</v>
      </c>
      <c r="I411">
        <v>2.81265E-4</v>
      </c>
      <c r="J411" s="1">
        <v>4.4999999999999998E-9</v>
      </c>
      <c r="K411">
        <v>0</v>
      </c>
      <c r="L411">
        <v>0</v>
      </c>
      <c r="M411">
        <v>0</v>
      </c>
      <c r="N411">
        <v>0</v>
      </c>
      <c r="O411">
        <v>0</v>
      </c>
    </row>
    <row r="412" spans="1:40" x14ac:dyDescent="0.2">
      <c r="A412" s="1">
        <v>4.98E-43</v>
      </c>
      <c r="B412" s="1">
        <v>2.2199999999999998E-31</v>
      </c>
      <c r="C412" s="1">
        <v>1.21E-21</v>
      </c>
      <c r="D412" s="1">
        <v>8.0499999999999998E-14</v>
      </c>
      <c r="E412" s="1">
        <v>6.8299999999999996E-8</v>
      </c>
      <c r="F412">
        <v>7.8399999999999997E-4</v>
      </c>
      <c r="G412">
        <v>0.14499999999999999</v>
      </c>
      <c r="H412">
        <v>0.70799999999999996</v>
      </c>
      <c r="I412">
        <v>0.145168358</v>
      </c>
      <c r="J412">
        <v>7.8375799999999996E-4</v>
      </c>
      <c r="K412" s="1">
        <v>6.8299999999999996E-8</v>
      </c>
      <c r="L412" s="1">
        <v>8.0499999999999998E-14</v>
      </c>
      <c r="M412">
        <v>0</v>
      </c>
      <c r="N412">
        <v>0</v>
      </c>
      <c r="O412">
        <v>0</v>
      </c>
    </row>
    <row r="413" spans="1:40" x14ac:dyDescent="0.2">
      <c r="A413" s="1">
        <v>1.5299999999999999E-48</v>
      </c>
      <c r="B413" s="1">
        <v>5.7200000000000001E-37</v>
      </c>
      <c r="C413" s="1">
        <v>4.9599999999999999E-27</v>
      </c>
      <c r="D413" s="1">
        <v>1.01E-18</v>
      </c>
      <c r="E413" s="1">
        <v>4.8599999999999999E-12</v>
      </c>
      <c r="F413">
        <v>5.7299999999999996E-7</v>
      </c>
      <c r="G413">
        <v>1.7600000000000001E-3</v>
      </c>
      <c r="H413">
        <v>0.16400000000000001</v>
      </c>
      <c r="I413">
        <v>0.66900000000000004</v>
      </c>
      <c r="J413">
        <v>0.163535451</v>
      </c>
      <c r="K413">
        <v>1.7562719999999999E-3</v>
      </c>
      <c r="L413">
        <v>5.7299999999999996E-7</v>
      </c>
      <c r="M413" s="1">
        <v>4.8599999999999999E-12</v>
      </c>
      <c r="N413">
        <v>0</v>
      </c>
      <c r="O413">
        <v>0</v>
      </c>
    </row>
    <row r="414" spans="1:40" x14ac:dyDescent="0.2">
      <c r="A414" s="1">
        <v>1.5300000000000001E-53</v>
      </c>
      <c r="B414" s="1">
        <v>3.8400000000000003E-42</v>
      </c>
      <c r="C414" s="1">
        <v>3.7300000000000001E-32</v>
      </c>
      <c r="D414" s="1">
        <v>1.4199999999999999E-23</v>
      </c>
      <c r="E414" s="1">
        <v>2.1199999999999999E-16</v>
      </c>
      <c r="F414" s="1">
        <v>1.27E-10</v>
      </c>
      <c r="G414">
        <v>3.1300000000000001E-6</v>
      </c>
      <c r="H414">
        <v>3.3600000000000001E-3</v>
      </c>
      <c r="I414">
        <v>0.18</v>
      </c>
      <c r="J414">
        <v>0.63400000000000001</v>
      </c>
      <c r="K414">
        <v>0.179774235</v>
      </c>
      <c r="L414">
        <v>3.3563550000000001E-3</v>
      </c>
      <c r="M414">
        <v>3.1300000000000001E-6</v>
      </c>
      <c r="N414" s="1">
        <v>1.27E-10</v>
      </c>
      <c r="O414">
        <v>0</v>
      </c>
    </row>
    <row r="415" spans="1:40" x14ac:dyDescent="0.2">
      <c r="A415" s="1">
        <v>4.4499999999999998E-58</v>
      </c>
      <c r="B415" s="1">
        <v>6.5200000000000004E-47</v>
      </c>
      <c r="C415" s="1">
        <v>5.6400000000000002E-37</v>
      </c>
      <c r="D415" s="1">
        <v>2.8799999999999998E-28</v>
      </c>
      <c r="E415" s="1">
        <v>8.7800000000000005E-21</v>
      </c>
      <c r="F415" s="1">
        <v>1.6000000000000001E-14</v>
      </c>
      <c r="G415" s="1">
        <v>1.7800000000000001E-9</v>
      </c>
      <c r="H415">
        <v>1.24E-5</v>
      </c>
      <c r="I415">
        <v>5.6899999999999997E-3</v>
      </c>
      <c r="J415">
        <v>0.19400000000000001</v>
      </c>
      <c r="K415">
        <v>0.60093454000000002</v>
      </c>
      <c r="L415">
        <v>0.19382756100000001</v>
      </c>
      <c r="M415">
        <v>5.6927599999999998E-3</v>
      </c>
      <c r="N415">
        <v>1.24E-5</v>
      </c>
      <c r="O415" s="1">
        <v>1.7800000000000001E-9</v>
      </c>
    </row>
    <row r="416" spans="1:40" x14ac:dyDescent="0.2">
      <c r="A416" s="1">
        <v>3.3199999999999998E-62</v>
      </c>
      <c r="B416" s="1">
        <v>2.6499999999999999E-51</v>
      </c>
      <c r="C416" s="1">
        <v>1.75E-41</v>
      </c>
      <c r="D416" s="1">
        <v>9.6399999999999999E-33</v>
      </c>
      <c r="E416" s="1">
        <v>4.4300000000000003E-25</v>
      </c>
      <c r="F416" s="1">
        <v>1.71E-18</v>
      </c>
      <c r="G416" s="1">
        <v>5.5700000000000005E-13</v>
      </c>
      <c r="H416" s="1">
        <v>1.5600000000000001E-8</v>
      </c>
      <c r="I416">
        <v>3.8600000000000003E-5</v>
      </c>
      <c r="J416">
        <v>8.8100000000000001E-3</v>
      </c>
      <c r="K416">
        <v>0.20599999999999999</v>
      </c>
      <c r="L416">
        <v>0.57083187300000005</v>
      </c>
      <c r="M416">
        <v>0.205734376</v>
      </c>
      <c r="N416">
        <v>8.8111119999999994E-3</v>
      </c>
      <c r="O416">
        <v>3.8600000000000003E-5</v>
      </c>
    </row>
    <row r="417" spans="1:50" x14ac:dyDescent="0.2">
      <c r="A417" s="1">
        <v>5.7299999999999998E-66</v>
      </c>
      <c r="B417" s="1">
        <v>2.39E-55</v>
      </c>
      <c r="C417" s="1">
        <v>1.1E-45</v>
      </c>
      <c r="D417" s="1">
        <v>5.5699999999999996E-37</v>
      </c>
      <c r="E417" s="1">
        <v>3.13E-29</v>
      </c>
      <c r="F417" s="1">
        <v>1.95E-22</v>
      </c>
      <c r="G417" s="1">
        <v>1.3599999999999999E-16</v>
      </c>
      <c r="H417" s="1">
        <v>1.0599999999999999E-11</v>
      </c>
      <c r="I417">
        <v>9.5000000000000004E-8</v>
      </c>
      <c r="J417">
        <v>9.9300000000000001E-5</v>
      </c>
      <c r="K417">
        <v>1.2699999999999999E-2</v>
      </c>
      <c r="L417">
        <v>0.215603453</v>
      </c>
      <c r="M417">
        <v>0.54320473700000005</v>
      </c>
      <c r="N417">
        <v>0.215603453</v>
      </c>
      <c r="O417">
        <v>1.2794178E-2</v>
      </c>
    </row>
    <row r="418" spans="1:50" x14ac:dyDescent="0.2">
      <c r="A418" s="1">
        <v>2.08E-69</v>
      </c>
      <c r="B418" s="1">
        <v>4.4700000000000001E-59</v>
      </c>
      <c r="C418" s="1">
        <v>1.3400000000000001E-49</v>
      </c>
      <c r="D418" s="1">
        <v>5.6499999999999999E-41</v>
      </c>
      <c r="E418" s="1">
        <v>3.3300000000000002E-33</v>
      </c>
      <c r="F418" s="1">
        <v>2.7600000000000002E-26</v>
      </c>
      <c r="G418" s="1">
        <v>3.2199999999999998E-20</v>
      </c>
      <c r="H418" s="1">
        <v>5.34E-15</v>
      </c>
      <c r="I418" s="1">
        <v>1.26E-10</v>
      </c>
      <c r="J418">
        <v>4.3300000000000003E-7</v>
      </c>
      <c r="K418">
        <v>2.2000000000000001E-4</v>
      </c>
      <c r="L418">
        <v>1.7275672999999998E-2</v>
      </c>
      <c r="M418">
        <v>0.22358935199999999</v>
      </c>
      <c r="N418">
        <v>0.51782865899999997</v>
      </c>
      <c r="O418">
        <v>0.24108567</v>
      </c>
    </row>
    <row r="419" spans="1:50" x14ac:dyDescent="0.2">
      <c r="A419" s="1">
        <v>1.46E-72</v>
      </c>
      <c r="B419" s="1">
        <v>1.6199999999999999E-62</v>
      </c>
      <c r="C419" s="1">
        <v>3.0699999999999999E-53</v>
      </c>
      <c r="D419" s="1">
        <v>9.9400000000000004E-45</v>
      </c>
      <c r="E419" s="1">
        <v>5.5200000000000002E-37</v>
      </c>
      <c r="F419" s="1">
        <v>5.26E-30</v>
      </c>
      <c r="G419" s="1">
        <v>8.6300000000000002E-24</v>
      </c>
      <c r="H419" s="1">
        <v>2.4400000000000001E-18</v>
      </c>
      <c r="I419" s="1">
        <v>1.1999999999999999E-13</v>
      </c>
      <c r="J419" s="1">
        <v>1.03E-9</v>
      </c>
      <c r="K419">
        <v>1.57E-6</v>
      </c>
      <c r="L419">
        <v>4.33888E-4</v>
      </c>
      <c r="M419">
        <v>2.2448549000000002E-2</v>
      </c>
      <c r="N419">
        <v>0.229871987</v>
      </c>
      <c r="O419">
        <v>0.74724400199999996</v>
      </c>
    </row>
    <row r="420" spans="1:50" x14ac:dyDescent="0.2">
      <c r="A420" t="s">
        <v>55</v>
      </c>
    </row>
    <row r="421" spans="1:50" x14ac:dyDescent="0.2">
      <c r="A421">
        <v>50</v>
      </c>
    </row>
    <row r="422" spans="1:50" x14ac:dyDescent="0.2">
      <c r="A422" t="s">
        <v>56</v>
      </c>
    </row>
    <row r="423" spans="1:50" x14ac:dyDescent="0.2">
      <c r="A423">
        <v>356.30169999999998</v>
      </c>
      <c r="B423">
        <v>191.3244</v>
      </c>
      <c r="C423">
        <v>175.99860000000001</v>
      </c>
      <c r="D423">
        <v>272.32119999999998</v>
      </c>
      <c r="E423">
        <v>300.42899999999997</v>
      </c>
      <c r="F423">
        <v>379.95339999999999</v>
      </c>
      <c r="G423">
        <v>1060.6808000000001</v>
      </c>
      <c r="H423">
        <v>1871.7529999999999</v>
      </c>
      <c r="I423">
        <v>3406.3110000000001</v>
      </c>
      <c r="J423">
        <v>8008.7790000000005</v>
      </c>
      <c r="K423">
        <v>14866.69</v>
      </c>
      <c r="L423">
        <v>28191.33</v>
      </c>
      <c r="M423">
        <v>47829.85</v>
      </c>
      <c r="N423">
        <v>75761.34</v>
      </c>
      <c r="O423">
        <v>118991.21</v>
      </c>
      <c r="P423">
        <v>160278.74</v>
      </c>
      <c r="Q423">
        <v>187798.99</v>
      </c>
      <c r="R423">
        <v>195005.81</v>
      </c>
      <c r="S423">
        <v>161925.57</v>
      </c>
      <c r="T423">
        <v>120952.47</v>
      </c>
      <c r="U423">
        <v>81832.509999999995</v>
      </c>
      <c r="V423">
        <v>58525.5</v>
      </c>
      <c r="W423">
        <v>48529.8</v>
      </c>
      <c r="X423">
        <v>53112.68</v>
      </c>
      <c r="Y423">
        <v>63932.6</v>
      </c>
      <c r="Z423">
        <v>85089.87</v>
      </c>
      <c r="AA423">
        <v>99836.23</v>
      </c>
      <c r="AB423">
        <v>108665.82</v>
      </c>
      <c r="AC423">
        <v>106007.88</v>
      </c>
      <c r="AD423">
        <v>95931.45</v>
      </c>
      <c r="AE423">
        <v>84187.29</v>
      </c>
      <c r="AF423">
        <v>68509.41</v>
      </c>
      <c r="AG423">
        <v>54431.39</v>
      </c>
      <c r="AH423">
        <v>41751.01</v>
      </c>
      <c r="AI423">
        <v>29627.829000000002</v>
      </c>
      <c r="AJ423">
        <v>23569.507000000001</v>
      </c>
      <c r="AK423">
        <v>16344.513000000001</v>
      </c>
      <c r="AL423">
        <v>12779.3747</v>
      </c>
      <c r="AM423">
        <v>8947.8269</v>
      </c>
      <c r="AN423">
        <v>6733.8239000000003</v>
      </c>
      <c r="AO423">
        <v>5031.3190000000004</v>
      </c>
      <c r="AP423">
        <v>3361.0409</v>
      </c>
      <c r="AQ423">
        <v>2788.0421000000001</v>
      </c>
      <c r="AR423">
        <v>1906.3801000000001</v>
      </c>
      <c r="AS423">
        <v>1438.2577000000001</v>
      </c>
      <c r="AT423">
        <v>870.67470000000003</v>
      </c>
      <c r="AU423">
        <v>733.15530000000001</v>
      </c>
      <c r="AV423">
        <v>561.25170000000003</v>
      </c>
      <c r="AW423">
        <v>392.63940000000002</v>
      </c>
      <c r="AX423">
        <v>298.4975</v>
      </c>
    </row>
    <row r="424" spans="1:50" x14ac:dyDescent="0.2">
      <c r="A424" t="s">
        <v>57</v>
      </c>
    </row>
    <row r="425" spans="1:50" x14ac:dyDescent="0.2">
      <c r="A425">
        <v>1</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row>
    <row r="426" spans="1:50" x14ac:dyDescent="0.2">
      <c r="A426">
        <v>0.99</v>
      </c>
      <c r="B426">
        <v>9.4900000000000002E-3</v>
      </c>
      <c r="C426">
        <v>2.2200000000000001E-5</v>
      </c>
      <c r="D426">
        <v>2.2200000000000001E-5</v>
      </c>
      <c r="E426">
        <v>3.4400000000000001E-7</v>
      </c>
      <c r="F426" s="1">
        <v>8.8900000000000005E-9</v>
      </c>
      <c r="G426" s="1">
        <v>6.4199999999999995E-10</v>
      </c>
      <c r="H426" s="1">
        <v>3.83E-11</v>
      </c>
      <c r="I426" s="1">
        <v>1.8899999999999998E-12</v>
      </c>
      <c r="J426" s="1">
        <v>7.6700000000000004E-14</v>
      </c>
      <c r="K426" s="1">
        <v>2.55E-15</v>
      </c>
      <c r="L426" s="1">
        <v>1.11E-16</v>
      </c>
      <c r="M426">
        <v>0</v>
      </c>
      <c r="N426">
        <v>0</v>
      </c>
      <c r="O426">
        <v>0</v>
      </c>
      <c r="P426">
        <v>0</v>
      </c>
      <c r="Q426">
        <v>0</v>
      </c>
      <c r="R426">
        <v>0</v>
      </c>
      <c r="S426">
        <v>0</v>
      </c>
      <c r="T426">
        <v>0</v>
      </c>
      <c r="U426">
        <v>0</v>
      </c>
      <c r="V426">
        <v>0</v>
      </c>
      <c r="W426">
        <v>0</v>
      </c>
      <c r="X426">
        <v>0</v>
      </c>
      <c r="Y426">
        <v>0</v>
      </c>
    </row>
    <row r="427" spans="1:50" x14ac:dyDescent="0.2">
      <c r="A427">
        <v>0.18</v>
      </c>
      <c r="B427">
        <v>0.23400000000000001</v>
      </c>
      <c r="C427">
        <v>0.27100000000000002</v>
      </c>
      <c r="D427">
        <v>0.19600000000000001</v>
      </c>
      <c r="E427">
        <v>7.46E-2</v>
      </c>
      <c r="F427">
        <v>2.41E-2</v>
      </c>
      <c r="G427">
        <v>1.1827654E-2</v>
      </c>
      <c r="H427">
        <v>5.1483179999999998E-3</v>
      </c>
      <c r="I427">
        <v>1.985807E-3</v>
      </c>
      <c r="J427">
        <v>6.7874700000000005E-4</v>
      </c>
      <c r="K427">
        <v>2.0557600000000001E-4</v>
      </c>
      <c r="L427">
        <v>5.52E-5</v>
      </c>
      <c r="M427">
        <v>1.31E-5</v>
      </c>
      <c r="N427">
        <v>2.7599999999999998E-6</v>
      </c>
      <c r="O427">
        <v>5.1600000000000001E-7</v>
      </c>
      <c r="P427" s="1">
        <v>9.4500000000000006E-8</v>
      </c>
      <c r="Q427" s="1">
        <v>5.14E-9</v>
      </c>
      <c r="R427" s="1">
        <v>6.6399999999999998E-11</v>
      </c>
      <c r="S427" s="1">
        <v>5.3199999999999995E-13</v>
      </c>
      <c r="T427" s="1">
        <v>2.6599999999999998E-15</v>
      </c>
      <c r="U427">
        <v>0</v>
      </c>
      <c r="V427">
        <v>0</v>
      </c>
      <c r="W427">
        <v>0</v>
      </c>
      <c r="X427">
        <v>0</v>
      </c>
      <c r="Y427">
        <v>0</v>
      </c>
    </row>
    <row r="428" spans="1:50" x14ac:dyDescent="0.2">
      <c r="A428">
        <v>1.66E-3</v>
      </c>
      <c r="B428">
        <v>9.1299999999999992E-3</v>
      </c>
      <c r="C428">
        <v>3.7699999999999997E-2</v>
      </c>
      <c r="D428">
        <v>0.105</v>
      </c>
      <c r="E428">
        <v>0.14000000000000001</v>
      </c>
      <c r="F428">
        <v>0.11799999999999999</v>
      </c>
      <c r="G428">
        <v>0.127</v>
      </c>
      <c r="H428">
        <v>0.123</v>
      </c>
      <c r="I428">
        <v>0.108</v>
      </c>
      <c r="J428">
        <v>8.5342971000000004E-2</v>
      </c>
      <c r="K428">
        <v>6.1163852999999997E-2</v>
      </c>
      <c r="L428">
        <v>3.9625368000000001E-2</v>
      </c>
      <c r="M428">
        <v>2.3206067E-2</v>
      </c>
      <c r="N428">
        <v>1.2285068E-2</v>
      </c>
      <c r="O428">
        <v>5.8789389999999997E-3</v>
      </c>
      <c r="P428">
        <v>3.1615749999999998E-3</v>
      </c>
      <c r="Q428">
        <v>7.99915E-4</v>
      </c>
      <c r="R428">
        <v>7.7899999999999996E-5</v>
      </c>
      <c r="S428">
        <v>5.1000000000000003E-6</v>
      </c>
      <c r="T428">
        <v>2.2399999999999999E-7</v>
      </c>
      <c r="U428" s="1">
        <v>6.6100000000000001E-9</v>
      </c>
      <c r="V428" s="1">
        <v>1.3100000000000001E-10</v>
      </c>
      <c r="W428" s="1">
        <v>1.7300000000000001E-12</v>
      </c>
      <c r="X428" s="1">
        <v>1.5299999999999999E-14</v>
      </c>
      <c r="Y428">
        <v>0</v>
      </c>
    </row>
    <row r="429" spans="1:50" x14ac:dyDescent="0.2">
      <c r="A429">
        <v>2.2299999999999998E-6</v>
      </c>
      <c r="B429">
        <v>3.4499999999999998E-5</v>
      </c>
      <c r="C429">
        <v>3.8200000000000002E-4</v>
      </c>
      <c r="D429">
        <v>2.8900000000000002E-3</v>
      </c>
      <c r="E429">
        <v>9.0100000000000006E-3</v>
      </c>
      <c r="F429">
        <v>1.4200000000000001E-2</v>
      </c>
      <c r="G429">
        <v>2.58E-2</v>
      </c>
      <c r="H429">
        <v>4.2700000000000002E-2</v>
      </c>
      <c r="I429">
        <v>6.4100000000000004E-2</v>
      </c>
      <c r="J429">
        <v>8.7300000000000003E-2</v>
      </c>
      <c r="K429">
        <v>0.107985505</v>
      </c>
      <c r="L429">
        <v>0.121217889</v>
      </c>
      <c r="M429">
        <v>0.123525185</v>
      </c>
      <c r="N429">
        <v>0.114269917</v>
      </c>
      <c r="O429">
        <v>9.5961196999999998E-2</v>
      </c>
      <c r="P429">
        <v>0.101110882</v>
      </c>
      <c r="Q429">
        <v>6.4927078999999999E-2</v>
      </c>
      <c r="R429">
        <v>1.9725952000000001E-2</v>
      </c>
      <c r="S429">
        <v>4.1035680000000001E-3</v>
      </c>
      <c r="T429">
        <v>5.8414899999999995E-4</v>
      </c>
      <c r="U429">
        <v>5.6900000000000001E-5</v>
      </c>
      <c r="V429">
        <v>3.7799999999999998E-6</v>
      </c>
      <c r="W429">
        <v>1.72E-7</v>
      </c>
      <c r="X429" s="1">
        <v>5.3199999999999998E-9</v>
      </c>
      <c r="Y429" s="1">
        <v>1.1399999999999999E-10</v>
      </c>
    </row>
    <row r="430" spans="1:50" x14ac:dyDescent="0.2">
      <c r="A430" s="1">
        <v>2.7100000000000001E-8</v>
      </c>
      <c r="B430">
        <v>5.2200000000000004E-7</v>
      </c>
      <c r="C430">
        <v>7.6499999999999996E-6</v>
      </c>
      <c r="D430">
        <v>8.2000000000000001E-5</v>
      </c>
      <c r="E430">
        <v>3.57E-4</v>
      </c>
      <c r="F430">
        <v>7.36E-4</v>
      </c>
      <c r="G430">
        <v>1.72E-3</v>
      </c>
      <c r="H430">
        <v>3.7299999999999998E-3</v>
      </c>
      <c r="I430">
        <v>7.4700000000000001E-3</v>
      </c>
      <c r="J430">
        <v>1.38E-2</v>
      </c>
      <c r="K430">
        <v>2.3599999999999999E-2</v>
      </c>
      <c r="L430">
        <v>3.7274810999999998E-2</v>
      </c>
      <c r="M430">
        <v>5.4378942999999999E-2</v>
      </c>
      <c r="N430">
        <v>7.3305192000000005E-2</v>
      </c>
      <c r="O430">
        <v>9.1312009999999999E-2</v>
      </c>
      <c r="P430">
        <v>0.160683414</v>
      </c>
      <c r="Q430">
        <v>0.21765195200000001</v>
      </c>
      <c r="R430">
        <v>0.16675665200000001</v>
      </c>
      <c r="S430">
        <v>9.3721299999999994E-2</v>
      </c>
      <c r="T430">
        <v>3.8633431000000003E-2</v>
      </c>
      <c r="U430">
        <v>1.1677831E-2</v>
      </c>
      <c r="V430">
        <v>2.5876879999999999E-3</v>
      </c>
      <c r="W430">
        <v>4.2021099999999998E-4</v>
      </c>
      <c r="X430">
        <v>5.0000000000000002E-5</v>
      </c>
      <c r="Y430">
        <v>4.6500000000000004E-6</v>
      </c>
    </row>
    <row r="431" spans="1:50" x14ac:dyDescent="0.2">
      <c r="A431" s="1">
        <v>8.2800000000000004E-10</v>
      </c>
      <c r="B431" s="1">
        <v>1.7500000000000001E-8</v>
      </c>
      <c r="C431">
        <v>2.9200000000000002E-7</v>
      </c>
      <c r="D431">
        <v>3.7299999999999999E-6</v>
      </c>
      <c r="E431">
        <v>1.9300000000000002E-5</v>
      </c>
      <c r="F431">
        <v>4.5899999999999998E-5</v>
      </c>
      <c r="G431">
        <v>1.2300000000000001E-4</v>
      </c>
      <c r="H431">
        <v>3.1E-4</v>
      </c>
      <c r="I431">
        <v>7.2800000000000002E-4</v>
      </c>
      <c r="J431">
        <v>1.6000000000000001E-3</v>
      </c>
      <c r="K431">
        <v>3.2699999999999999E-3</v>
      </c>
      <c r="L431">
        <v>6.2700000000000004E-3</v>
      </c>
      <c r="M431">
        <v>1.122592E-2</v>
      </c>
      <c r="N431">
        <v>1.8785278999999998E-2</v>
      </c>
      <c r="O431">
        <v>2.9377785E-2</v>
      </c>
      <c r="P431">
        <v>7.0216606000000001E-2</v>
      </c>
      <c r="Q431">
        <v>0.14928418600000001</v>
      </c>
      <c r="R431">
        <v>0.19759977500000001</v>
      </c>
      <c r="S431">
        <v>0.20043524800000001</v>
      </c>
      <c r="T431">
        <v>0.15580370900000001</v>
      </c>
      <c r="U431">
        <v>9.2806707000000002E-2</v>
      </c>
      <c r="V431">
        <v>4.2358646999999999E-2</v>
      </c>
      <c r="W431">
        <v>1.4811937000000001E-2</v>
      </c>
      <c r="X431">
        <v>3.9675190000000001E-3</v>
      </c>
      <c r="Y431">
        <v>9.5866199999999999E-4</v>
      </c>
    </row>
    <row r="432" spans="1:50" x14ac:dyDescent="0.2">
      <c r="A432" s="1">
        <v>5.2999999999999998E-11</v>
      </c>
      <c r="B432" s="1">
        <v>1.1599999999999999E-9</v>
      </c>
      <c r="C432" s="1">
        <v>2.0599999999999999E-8</v>
      </c>
      <c r="D432">
        <v>2.8799999999999998E-7</v>
      </c>
      <c r="E432">
        <v>1.64E-6</v>
      </c>
      <c r="F432">
        <v>4.2400000000000001E-6</v>
      </c>
      <c r="G432">
        <v>1.2300000000000001E-5</v>
      </c>
      <c r="H432">
        <v>3.3800000000000002E-5</v>
      </c>
      <c r="I432">
        <v>8.7100000000000003E-5</v>
      </c>
      <c r="J432">
        <v>2.12E-4</v>
      </c>
      <c r="K432">
        <v>4.8500000000000003E-4</v>
      </c>
      <c r="L432">
        <v>1.0399999999999999E-3</v>
      </c>
      <c r="M432">
        <v>2.1199999999999999E-3</v>
      </c>
      <c r="N432">
        <v>4.0525709999999996E-3</v>
      </c>
      <c r="O432">
        <v>7.2959449999999999E-3</v>
      </c>
      <c r="P432">
        <v>2.1165228000000001E-2</v>
      </c>
      <c r="Q432">
        <v>6.0018578000000003E-2</v>
      </c>
      <c r="R432">
        <v>0.112301599</v>
      </c>
      <c r="S432">
        <v>0.16588472900000001</v>
      </c>
      <c r="T432">
        <v>0.193449022</v>
      </c>
      <c r="U432">
        <v>0.17810416500000001</v>
      </c>
      <c r="V432">
        <v>0.12945679500000001</v>
      </c>
      <c r="W432">
        <v>7.4285303999999996E-2</v>
      </c>
      <c r="X432">
        <v>3.3649677000000003E-2</v>
      </c>
      <c r="Y432">
        <v>1.6336399000000001E-2</v>
      </c>
    </row>
    <row r="433" spans="1:25" x14ac:dyDescent="0.2">
      <c r="A433" s="1">
        <v>1.1100000000000001E-11</v>
      </c>
      <c r="B433" s="1">
        <v>2.24E-10</v>
      </c>
      <c r="C433" s="1">
        <v>3.8099999999999999E-9</v>
      </c>
      <c r="D433" s="1">
        <v>5.2399999999999999E-8</v>
      </c>
      <c r="E433">
        <v>2.9900000000000002E-7</v>
      </c>
      <c r="F433">
        <v>7.8199999999999999E-7</v>
      </c>
      <c r="G433">
        <v>2.3199999999999998E-6</v>
      </c>
      <c r="H433">
        <v>6.5300000000000002E-6</v>
      </c>
      <c r="I433">
        <v>1.7399999999999999E-5</v>
      </c>
      <c r="J433">
        <v>4.3999999999999999E-5</v>
      </c>
      <c r="K433">
        <v>1.06E-4</v>
      </c>
      <c r="L433">
        <v>2.4000000000000001E-4</v>
      </c>
      <c r="M433">
        <v>5.1699999999999999E-4</v>
      </c>
      <c r="N433">
        <v>1.058055E-3</v>
      </c>
      <c r="O433">
        <v>2.0514980000000001E-3</v>
      </c>
      <c r="P433">
        <v>6.6261050000000002E-3</v>
      </c>
      <c r="Q433">
        <v>2.2217206E-2</v>
      </c>
      <c r="R433">
        <v>5.1214137999999999E-2</v>
      </c>
      <c r="S433">
        <v>9.5720020000000003E-2</v>
      </c>
      <c r="T433">
        <v>0.145060566</v>
      </c>
      <c r="U433">
        <v>0.17825592800000001</v>
      </c>
      <c r="V433">
        <v>0.177620793</v>
      </c>
      <c r="W433">
        <v>0.14351546900000001</v>
      </c>
      <c r="X433">
        <v>9.4026716999999996E-2</v>
      </c>
      <c r="Y433">
        <v>8.1699130999999994E-2</v>
      </c>
    </row>
    <row r="434" spans="1:25" x14ac:dyDescent="0.2">
      <c r="A434" s="1">
        <v>1.41E-11</v>
      </c>
      <c r="B434" s="1">
        <v>2.1999999999999999E-10</v>
      </c>
      <c r="C434" s="1">
        <v>3.0300000000000001E-9</v>
      </c>
      <c r="D434" s="1">
        <v>3.4900000000000001E-8</v>
      </c>
      <c r="E434">
        <v>1.7599999999999999E-7</v>
      </c>
      <c r="F434">
        <v>4.27E-7</v>
      </c>
      <c r="G434">
        <v>1.1999999999999999E-6</v>
      </c>
      <c r="H434">
        <v>3.1999999999999999E-6</v>
      </c>
      <c r="I434">
        <v>8.1899999999999995E-6</v>
      </c>
      <c r="J434">
        <v>2.0000000000000002E-5</v>
      </c>
      <c r="K434">
        <v>4.6699999999999997E-5</v>
      </c>
      <c r="L434">
        <v>1.0399999999999999E-4</v>
      </c>
      <c r="M434">
        <v>2.22E-4</v>
      </c>
      <c r="N434">
        <v>4.529E-4</v>
      </c>
      <c r="O434">
        <v>8.8199000000000003E-4</v>
      </c>
      <c r="P434">
        <v>2.8999360000000001E-3</v>
      </c>
      <c r="Q434">
        <v>1.0186588E-2</v>
      </c>
      <c r="R434">
        <v>2.5417433999999999E-2</v>
      </c>
      <c r="S434">
        <v>5.2999644999999998E-2</v>
      </c>
      <c r="T434">
        <v>9.2356586000000004E-2</v>
      </c>
      <c r="U434">
        <v>0.13450183900000001</v>
      </c>
      <c r="V434">
        <v>0.16370506700000001</v>
      </c>
      <c r="W434">
        <v>0.16652285</v>
      </c>
      <c r="X434">
        <v>0.14156755500000001</v>
      </c>
      <c r="Y434">
        <v>0.20810120200000001</v>
      </c>
    </row>
    <row r="435" spans="1:25" x14ac:dyDescent="0.2">
      <c r="A435" s="1">
        <v>2.4299999999999999E-11</v>
      </c>
      <c r="B435" s="1">
        <v>3.0199999999999999E-10</v>
      </c>
      <c r="C435" s="1">
        <v>3.4299999999999999E-9</v>
      </c>
      <c r="D435" s="1">
        <v>3.33E-8</v>
      </c>
      <c r="E435">
        <v>1.49E-7</v>
      </c>
      <c r="F435">
        <v>3.34E-7</v>
      </c>
      <c r="G435">
        <v>8.8100000000000001E-7</v>
      </c>
      <c r="H435">
        <v>2.2299999999999998E-6</v>
      </c>
      <c r="I435">
        <v>5.4299999999999997E-6</v>
      </c>
      <c r="J435">
        <v>1.27E-5</v>
      </c>
      <c r="K435">
        <v>2.8600000000000001E-5</v>
      </c>
      <c r="L435">
        <v>6.1799999999999998E-5</v>
      </c>
      <c r="M435">
        <v>1.2799999999999999E-4</v>
      </c>
      <c r="N435">
        <v>2.5700000000000001E-4</v>
      </c>
      <c r="O435">
        <v>4.9299999999999995E-4</v>
      </c>
      <c r="P435">
        <v>1.6072390000000001E-3</v>
      </c>
      <c r="Q435">
        <v>5.6727959999999999E-3</v>
      </c>
      <c r="R435">
        <v>1.4542307000000001E-2</v>
      </c>
      <c r="S435">
        <v>3.1884033999999999E-2</v>
      </c>
      <c r="T435">
        <v>5.9789887E-2</v>
      </c>
      <c r="U435">
        <v>9.5897088000000005E-2</v>
      </c>
      <c r="V435">
        <v>0.131556698</v>
      </c>
      <c r="W435">
        <v>0.15436714100000001</v>
      </c>
      <c r="X435">
        <v>0.154929241</v>
      </c>
      <c r="Y435">
        <v>0.348763235</v>
      </c>
    </row>
    <row r="436" spans="1:25" x14ac:dyDescent="0.2">
      <c r="A436" s="1">
        <v>5.09E-11</v>
      </c>
      <c r="B436" s="1">
        <v>5.1199999999999999E-10</v>
      </c>
      <c r="C436" s="1">
        <v>4.8699999999999999E-9</v>
      </c>
      <c r="D436" s="1">
        <v>4.0299999999999997E-8</v>
      </c>
      <c r="E436">
        <v>1.61E-7</v>
      </c>
      <c r="F436">
        <v>3.3500000000000002E-7</v>
      </c>
      <c r="G436">
        <v>8.3099999999999996E-7</v>
      </c>
      <c r="H436">
        <v>1.99E-6</v>
      </c>
      <c r="I436">
        <v>4.6E-6</v>
      </c>
      <c r="J436">
        <v>1.03E-5</v>
      </c>
      <c r="K436">
        <v>2.2200000000000001E-5</v>
      </c>
      <c r="L436">
        <v>4.6300000000000001E-5</v>
      </c>
      <c r="M436">
        <v>9.31E-5</v>
      </c>
      <c r="N436">
        <v>1.8100000000000001E-4</v>
      </c>
      <c r="O436">
        <v>3.4000000000000002E-4</v>
      </c>
      <c r="P436">
        <v>1.0831390000000001E-3</v>
      </c>
      <c r="Q436">
        <v>3.7533850000000001E-3</v>
      </c>
      <c r="R436">
        <v>9.5939839999999998E-3</v>
      </c>
      <c r="S436">
        <v>2.1360052000000001E-2</v>
      </c>
      <c r="T436">
        <v>4.1422900999999998E-2</v>
      </c>
      <c r="U436">
        <v>6.9971294000000003E-2</v>
      </c>
      <c r="V436">
        <v>0.102954544</v>
      </c>
      <c r="W436">
        <v>0.131953561</v>
      </c>
      <c r="X436">
        <v>0.14731572600000001</v>
      </c>
      <c r="Y436">
        <v>0.46989056299999998</v>
      </c>
    </row>
    <row r="437" spans="1:25" x14ac:dyDescent="0.2">
      <c r="A437" s="1">
        <v>1.1800000000000001E-10</v>
      </c>
      <c r="B437" s="1">
        <v>9.8199999999999992E-10</v>
      </c>
      <c r="C437" s="1">
        <v>7.9500000000000001E-9</v>
      </c>
      <c r="D437" s="1">
        <v>5.69E-8</v>
      </c>
      <c r="E437">
        <v>2.04E-7</v>
      </c>
      <c r="F437">
        <v>3.96E-7</v>
      </c>
      <c r="G437">
        <v>9.2800000000000005E-7</v>
      </c>
      <c r="H437">
        <v>2.1100000000000001E-6</v>
      </c>
      <c r="I437">
        <v>4.6399999999999996E-6</v>
      </c>
      <c r="J437">
        <v>9.9000000000000001E-6</v>
      </c>
      <c r="K437">
        <v>2.05E-5</v>
      </c>
      <c r="L437">
        <v>4.1100000000000003E-5</v>
      </c>
      <c r="M437">
        <v>7.9800000000000002E-5</v>
      </c>
      <c r="N437">
        <v>1.4999999999999999E-4</v>
      </c>
      <c r="O437">
        <v>2.7500000000000002E-4</v>
      </c>
      <c r="P437">
        <v>8.5008000000000002E-4</v>
      </c>
      <c r="Q437">
        <v>2.856071E-3</v>
      </c>
      <c r="R437">
        <v>7.1557239999999996E-3</v>
      </c>
      <c r="S437">
        <v>1.5846849999999999E-2</v>
      </c>
      <c r="T437">
        <v>3.1020045999999999E-2</v>
      </c>
      <c r="U437">
        <v>5.3673089E-2</v>
      </c>
      <c r="V437">
        <v>8.2089790999999995E-2</v>
      </c>
      <c r="W437">
        <v>0.110979571</v>
      </c>
      <c r="X437">
        <v>0.132623461</v>
      </c>
      <c r="Y437">
        <v>0.56232035800000002</v>
      </c>
    </row>
    <row r="438" spans="1:25" x14ac:dyDescent="0.2">
      <c r="A438" s="1">
        <v>2.8899999999999998E-10</v>
      </c>
      <c r="B438" s="1">
        <v>2.0099999999999999E-9</v>
      </c>
      <c r="C438" s="1">
        <v>1.4100000000000001E-8</v>
      </c>
      <c r="D438" s="1">
        <v>8.8500000000000005E-8</v>
      </c>
      <c r="E438">
        <v>2.8799999999999998E-7</v>
      </c>
      <c r="F438">
        <v>5.2200000000000004E-7</v>
      </c>
      <c r="G438">
        <v>1.1599999999999999E-6</v>
      </c>
      <c r="H438">
        <v>2.5000000000000002E-6</v>
      </c>
      <c r="I438">
        <v>5.2599999999999996E-6</v>
      </c>
      <c r="J438">
        <v>1.0699999999999999E-5</v>
      </c>
      <c r="K438">
        <v>2.1299999999999999E-5</v>
      </c>
      <c r="L438">
        <v>4.1100000000000003E-5</v>
      </c>
      <c r="M438">
        <v>7.7200000000000006E-5</v>
      </c>
      <c r="N438">
        <v>1.4100000000000001E-4</v>
      </c>
      <c r="O438">
        <v>2.5000000000000001E-4</v>
      </c>
      <c r="P438">
        <v>7.4830800000000005E-4</v>
      </c>
      <c r="Q438">
        <v>2.4220539999999999E-3</v>
      </c>
      <c r="R438">
        <v>5.8915759999999999E-3</v>
      </c>
      <c r="S438">
        <v>1.2820811E-2</v>
      </c>
      <c r="T438">
        <v>2.4959709E-2</v>
      </c>
      <c r="U438">
        <v>4.3471721999999997E-2</v>
      </c>
      <c r="V438">
        <v>6.7736108000000003E-2</v>
      </c>
      <c r="W438">
        <v>9.4423906000000002E-2</v>
      </c>
      <c r="X438">
        <v>0.11775888599999999</v>
      </c>
      <c r="Y438">
        <v>0.62921567300000003</v>
      </c>
    </row>
    <row r="439" spans="1:25" x14ac:dyDescent="0.2">
      <c r="A439" s="1">
        <v>2.3600000000000001E-10</v>
      </c>
      <c r="B439" s="1">
        <v>1.3600000000000001E-9</v>
      </c>
      <c r="C439" s="1">
        <v>8.2800000000000004E-9</v>
      </c>
      <c r="D439" s="1">
        <v>4.58E-8</v>
      </c>
      <c r="E439">
        <v>1.36E-7</v>
      </c>
      <c r="F439">
        <v>2.34E-7</v>
      </c>
      <c r="G439">
        <v>4.9699999999999996E-7</v>
      </c>
      <c r="H439">
        <v>1.0300000000000001E-6</v>
      </c>
      <c r="I439">
        <v>2.0899999999999999E-6</v>
      </c>
      <c r="J439">
        <v>4.1500000000000001E-6</v>
      </c>
      <c r="K439">
        <v>8.0199999999999994E-6</v>
      </c>
      <c r="L439">
        <v>1.52E-5</v>
      </c>
      <c r="M439">
        <v>2.8E-5</v>
      </c>
      <c r="N439">
        <v>5.0500000000000001E-5</v>
      </c>
      <c r="O439">
        <v>8.8900000000000006E-5</v>
      </c>
      <c r="P439">
        <v>2.6535799999999999E-4</v>
      </c>
      <c r="Q439">
        <v>8.6649100000000005E-4</v>
      </c>
      <c r="R439">
        <v>2.1640240000000001E-3</v>
      </c>
      <c r="S439">
        <v>4.9218930000000001E-3</v>
      </c>
      <c r="T439">
        <v>1.0194751E-2</v>
      </c>
      <c r="U439">
        <v>1.9230809000000001E-2</v>
      </c>
      <c r="V439">
        <v>3.3036712000000003E-2</v>
      </c>
      <c r="W439">
        <v>5.1686364999999998E-2</v>
      </c>
      <c r="X439">
        <v>7.3643837000000004E-2</v>
      </c>
      <c r="Y439">
        <v>0.80379094399999995</v>
      </c>
    </row>
    <row r="440" spans="1:25" x14ac:dyDescent="0.2">
      <c r="A440" t="s">
        <v>58</v>
      </c>
    </row>
    <row r="441" spans="1:25" x14ac:dyDescent="0.2">
      <c r="A441">
        <v>1234567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bts_wt_age</vt:lpstr>
      <vt:lpstr>Sheet9</vt:lpstr>
      <vt:lpstr>AVO24</vt:lpstr>
      <vt:lpstr>pm_24.1.dat </vt:lpstr>
      <vt:lpstr>fishery</vt:lpstr>
      <vt:lpstr>bts age</vt:lpstr>
      <vt:lpstr>wt24.rep</vt:lpstr>
      <vt:lpstr>ssbwt24.rep</vt:lpstr>
      <vt:lpstr>pm_23.8.dat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Ianelli</dc:creator>
  <cp:lastModifiedBy>James Ianelli</cp:lastModifiedBy>
  <dcterms:created xsi:type="dcterms:W3CDTF">2024-10-18T18:23:56Z</dcterms:created>
  <dcterms:modified xsi:type="dcterms:W3CDTF">2024-10-21T05:48:57Z</dcterms:modified>
</cp:coreProperties>
</file>