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_mymods/ebswp/"/>
    </mc:Choice>
  </mc:AlternateContent>
  <xr:revisionPtr revIDLastSave="0" documentId="13_ncr:40009_{7B561AB4-514E-1949-B99C-EF131973E2F2}" xr6:coauthVersionLast="45" xr6:coauthVersionMax="45" xr10:uidLastSave="{00000000-0000-0000-0000-000000000000}"/>
  <bookViews>
    <workbookView xWindow="2380" yWindow="2960" windowWidth="26420" windowHeight="15040"/>
  </bookViews>
  <sheets>
    <sheet name="AT_indices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7" i="1"/>
  <c r="M16" i="1"/>
  <c r="M15" i="1"/>
  <c r="M14" i="1"/>
  <c r="M13" i="1"/>
  <c r="M12" i="1"/>
  <c r="M11" i="1"/>
  <c r="M10" i="1"/>
  <c r="L11" i="1"/>
  <c r="L12" i="1"/>
  <c r="L13" i="1"/>
  <c r="L14" i="1"/>
  <c r="L15" i="1"/>
  <c r="L16" i="1"/>
  <c r="L17" i="1"/>
  <c r="L10" i="1"/>
  <c r="M1" i="1"/>
</calcChain>
</file>

<file path=xl/sharedStrings.xml><?xml version="1.0" encoding="utf-8"?>
<sst xmlns="http://schemas.openxmlformats.org/spreadsheetml/2006/main" count="40" uniqueCount="12">
  <si>
    <t>year</t>
  </si>
  <si>
    <t>method</t>
  </si>
  <si>
    <t>est.norm</t>
  </si>
  <si>
    <t>se.norm</t>
  </si>
  <si>
    <t>ymin</t>
  </si>
  <si>
    <t>ymax</t>
  </si>
  <si>
    <t>VAST AT</t>
  </si>
  <si>
    <t>design-based</t>
  </si>
  <si>
    <t>VAST combined</t>
  </si>
  <si>
    <t>NA</t>
  </si>
  <si>
    <t>With VAST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</si>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</sst>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'AT_indices (1)'!$I$1</c:f>
              <c:strCache>
                <c:ptCount val="1"/>
                <c:pt idx="0">
                  <c:v>Original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'AT_indices (1)'!$H$2:$H$17</c:f>
              <c:numCache>
                <c:formatCode>General</c:formatCode>
                <c:ptCount val="16"/>
                <c:pt idx="0">
                  <c:v>1994</c:v>
                </c:pt>
                <c:pt idx="1">
                  <c:v>1996</c:v>
                </c:pt>
                <c:pt idx="2">
                  <c:v>1997</c:v>
                </c:pt>
                <c:pt idx="3">
                  <c:v>1999</c:v>
                </c:pt>
                <c:pt idx="4">
                  <c:v>2000</c:v>
                </c:pt>
                <c:pt idx="5">
                  <c:v>2002</c:v>
                </c:pt>
                <c:pt idx="6">
                  <c:v>2004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2012</c:v>
                </c:pt>
                <c:pt idx="13">
                  <c:v>2014</c:v>
                </c:pt>
                <c:pt idx="14">
                  <c:v>2016</c:v>
                </c:pt>
                <c:pt idx="15">
                  <c:v>2018</c:v>
                </c:pt>
              </c:numCache>
            </c:numRef>
          </c:xVal>
          <c:yVal>
            <c:numRef>
              <c:f>'AT_indices (1)'!$I$2:$I$17</c:f>
              <c:numCache>
                <c:formatCode>General</c:formatCode>
                <c:ptCount val="16"/>
                <c:pt idx="0">
                  <c:v>3640.1060000000002</c:v>
                </c:pt>
                <c:pt idx="1">
                  <c:v>2955.1149999999998</c:v>
                </c:pt>
                <c:pt idx="2">
                  <c:v>3590.6950000000002</c:v>
                </c:pt>
                <c:pt idx="3">
                  <c:v>4202.143</c:v>
                </c:pt>
                <c:pt idx="4">
                  <c:v>3613.94</c:v>
                </c:pt>
                <c:pt idx="5">
                  <c:v>4330.0079999999998</c:v>
                </c:pt>
                <c:pt idx="6">
                  <c:v>4016.18</c:v>
                </c:pt>
                <c:pt idx="7">
                  <c:v>1887.421</c:v>
                </c:pt>
                <c:pt idx="8">
                  <c:v>2288.0700000000002</c:v>
                </c:pt>
                <c:pt idx="9">
                  <c:v>1407.479</c:v>
                </c:pt>
                <c:pt idx="10">
                  <c:v>1323.06</c:v>
                </c:pt>
                <c:pt idx="11">
                  <c:v>2651.1759999999999</c:v>
                </c:pt>
                <c:pt idx="12">
                  <c:v>2298.9409999999998</c:v>
                </c:pt>
                <c:pt idx="13">
                  <c:v>4726.5990000000002</c:v>
                </c:pt>
                <c:pt idx="14">
                  <c:v>4828.8896869999999</c:v>
                </c:pt>
                <c:pt idx="15">
                  <c:v>2499.4010640000001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BB-CC42-9E7A-BF53B1A76D1B}"/>
            </c:ext>
          </c:extLst>
        </c:ser>
        <c:ser>
          <c:idx val="1"/>
          <c:order val="1"/>
          <c:tx>
            <c:strRef>
              <c:f>'AT_indices (1)'!$L$1</c:f>
              <c:strCache>
                <c:ptCount val="1"/>
                <c:pt idx="0">
                  <c:v>With VAST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'AT_indices (1)'!$H$2:$H$17</c:f>
              <c:numCache>
                <c:formatCode>General</c:formatCode>
                <c:ptCount val="16"/>
                <c:pt idx="0">
                  <c:v>1994</c:v>
                </c:pt>
                <c:pt idx="1">
                  <c:v>1996</c:v>
                </c:pt>
                <c:pt idx="2">
                  <c:v>1997</c:v>
                </c:pt>
                <c:pt idx="3">
                  <c:v>1999</c:v>
                </c:pt>
                <c:pt idx="4">
                  <c:v>2000</c:v>
                </c:pt>
                <c:pt idx="5">
                  <c:v>2002</c:v>
                </c:pt>
                <c:pt idx="6">
                  <c:v>2004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2012</c:v>
                </c:pt>
                <c:pt idx="13">
                  <c:v>2014</c:v>
                </c:pt>
                <c:pt idx="14">
                  <c:v>2016</c:v>
                </c:pt>
                <c:pt idx="15">
                  <c:v>2018</c:v>
                </c:pt>
              </c:numCache>
            </c:numRef>
          </c:xVal>
          <c:yVal>
            <c:numRef>
              <c:f>'AT_indices (1)'!$L$2:$L$17</c:f>
              <c:numCache>
                <c:formatCode>General</c:formatCode>
                <c:ptCount val="16"/>
                <c:pt idx="0">
                  <c:v>3640.1060000000002</c:v>
                </c:pt>
                <c:pt idx="1">
                  <c:v>2955.1149999999998</c:v>
                </c:pt>
                <c:pt idx="2">
                  <c:v>3590.6950000000002</c:v>
                </c:pt>
                <c:pt idx="3">
                  <c:v>4202.143</c:v>
                </c:pt>
                <c:pt idx="4">
                  <c:v>3613.94</c:v>
                </c:pt>
                <c:pt idx="5">
                  <c:v>4330.0079999999998</c:v>
                </c:pt>
                <c:pt idx="6">
                  <c:v>4016.18</c:v>
                </c:pt>
                <c:pt idx="7">
                  <c:v>1887.421</c:v>
                </c:pt>
                <c:pt idx="8">
                  <c:v>2082.54965869431</c:v>
                </c:pt>
                <c:pt idx="9">
                  <c:v>956.30183852854611</c:v>
                </c:pt>
                <c:pt idx="10">
                  <c:v>556.28642634998312</c:v>
                </c:pt>
                <c:pt idx="11">
                  <c:v>2010.1436479737622</c:v>
                </c:pt>
                <c:pt idx="12">
                  <c:v>2336.63841354746</c:v>
                </c:pt>
                <c:pt idx="13">
                  <c:v>4905.0875288980442</c:v>
                </c:pt>
                <c:pt idx="14">
                  <c:v>5513.6765928817322</c:v>
                </c:pt>
                <c:pt idx="15">
                  <c:v>3662.9316441261622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BB-CC42-9E7A-BF53B1A76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6267439"/>
        <c:axId val="1546535951"/>
      </c:scatterChart>
      <c:valAx>
        <c:axId val="154626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535951"/>
        <c:crosses val="autoZero"/>
        <c:crossBetween val="midCat"/>
      </c:valAx>
      <c:valAx>
        <c:axId val="154653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267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3</xdr:row>
      <xdr:rowOff>28575</xdr:rowOff>
    </xdr:from>
    <xdr:to>
      <xdr:col>10</xdr:col>
      <xdr:colOff>171450</xdr:colOff>
      <xdr:row>16</xdr:row>
      <xdr:rowOff>130175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E64E97-98DC-4341-9EB1-BFDAE96937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abSelected="1" topLeftCell="I1" zoomScale="200" workbookViewId="0">
      <selection activeCell="Q3" sqref="P3:AE4"/>
    </sheetView>
  </sheetViews>
  <sheetFormatPr baseColWidth="10" defaultRowHeight="16"/>
  <sheetData>
    <row r="1" spans="1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11</v>
      </c>
      <c r="L1" t="s">
        <v>10</v>
      </c>
      <c r="M1">
        <f>AVERAGE(J10:J17)/AVERAGE(I10:I17)</f>
        <v>3.6324643920636649E-4</v>
      </c>
      <c r="N1">
        <v>739.84286320000001</v>
      </c>
      <c r="O1">
        <v>498.38687169999997</v>
      </c>
      <c r="P1">
        <v>574.52355799999998</v>
      </c>
      <c r="Q1">
        <v>999.45010360000003</v>
      </c>
      <c r="R1">
        <v>500.1019139</v>
      </c>
      <c r="S1">
        <v>580.46761230000004</v>
      </c>
      <c r="T1">
        <v>642.60262239999997</v>
      </c>
      <c r="U1">
        <v>318.31784809999999</v>
      </c>
      <c r="V1">
        <v>445.25563149999999</v>
      </c>
      <c r="W1">
        <v>464.94475169999998</v>
      </c>
      <c r="X1">
        <v>503.4887976</v>
      </c>
      <c r="Y1">
        <v>687.88748840000005</v>
      </c>
      <c r="Z1">
        <v>417.54637389999999</v>
      </c>
      <c r="AA1">
        <v>949.05300109999996</v>
      </c>
      <c r="AB1">
        <v>438.52482040000001</v>
      </c>
      <c r="AC1">
        <v>477.33650729999999</v>
      </c>
    </row>
    <row r="2" spans="1:31">
      <c r="A2">
        <v>1</v>
      </c>
      <c r="B2">
        <v>2007</v>
      </c>
      <c r="C2" t="s">
        <v>6</v>
      </c>
      <c r="D2">
        <v>0.75647874799114201</v>
      </c>
      <c r="E2">
        <v>0.143964562108993</v>
      </c>
      <c r="F2">
        <v>0.47430820625751702</v>
      </c>
      <c r="G2">
        <v>1.0386492897247701</v>
      </c>
      <c r="H2">
        <v>1994</v>
      </c>
      <c r="I2">
        <v>3640.1060000000002</v>
      </c>
      <c r="L2">
        <v>3640.1060000000002</v>
      </c>
      <c r="M2">
        <f t="shared" ref="M2:M9" si="0">N2</f>
        <v>739.84286320000001</v>
      </c>
      <c r="N2">
        <v>739.84286320000001</v>
      </c>
    </row>
    <row r="3" spans="1:31">
      <c r="A3">
        <v>2</v>
      </c>
      <c r="B3">
        <v>2008</v>
      </c>
      <c r="C3" t="s">
        <v>6</v>
      </c>
      <c r="D3">
        <v>0.34737323765199601</v>
      </c>
      <c r="E3">
        <v>7.0654424881718206E-2</v>
      </c>
      <c r="F3">
        <v>0.20889056488382801</v>
      </c>
      <c r="G3">
        <v>0.48585591042016402</v>
      </c>
      <c r="H3">
        <v>1996</v>
      </c>
      <c r="I3">
        <v>2955.1149999999998</v>
      </c>
      <c r="L3">
        <v>2955.1149999999998</v>
      </c>
      <c r="M3">
        <f t="shared" si="0"/>
        <v>498.38687169999997</v>
      </c>
      <c r="N3">
        <v>498.38687169999997</v>
      </c>
      <c r="P3">
        <v>3640.1060000000002</v>
      </c>
      <c r="Q3">
        <v>2955.1149999999998</v>
      </c>
      <c r="R3">
        <v>3590.6950000000002</v>
      </c>
      <c r="S3">
        <v>4202.143</v>
      </c>
      <c r="T3">
        <v>3613.94</v>
      </c>
      <c r="U3">
        <v>4330.0079999999998</v>
      </c>
      <c r="V3">
        <v>4016.18</v>
      </c>
      <c r="W3">
        <v>1887.421</v>
      </c>
      <c r="X3">
        <v>2082.54965869431</v>
      </c>
      <c r="Y3">
        <v>956.30183852854611</v>
      </c>
      <c r="Z3">
        <v>556.28642634998312</v>
      </c>
      <c r="AA3">
        <v>2010.1436479737622</v>
      </c>
      <c r="AB3">
        <v>2336.63841354746</v>
      </c>
      <c r="AC3">
        <v>4905.0875288980442</v>
      </c>
      <c r="AD3">
        <v>5513.6765928817322</v>
      </c>
      <c r="AE3">
        <v>3662.9316441261622</v>
      </c>
    </row>
    <row r="4" spans="1:31">
      <c r="A4">
        <v>3</v>
      </c>
      <c r="B4">
        <v>2009</v>
      </c>
      <c r="C4" t="s">
        <v>6</v>
      </c>
      <c r="D4">
        <v>0.202069063550466</v>
      </c>
      <c r="E4">
        <v>4.7394969447001799E-2</v>
      </c>
      <c r="F4">
        <v>0.109174923434342</v>
      </c>
      <c r="G4">
        <v>0.29496320366658901</v>
      </c>
      <c r="H4">
        <v>1997</v>
      </c>
      <c r="I4">
        <v>3590.6950000000002</v>
      </c>
      <c r="L4">
        <v>3590.6950000000002</v>
      </c>
      <c r="M4">
        <f t="shared" si="0"/>
        <v>574.52355799999998</v>
      </c>
      <c r="N4">
        <v>574.52355799999998</v>
      </c>
      <c r="P4">
        <v>739.84286320000001</v>
      </c>
      <c r="Q4">
        <v>498.38687169999997</v>
      </c>
      <c r="R4">
        <v>574.52355799999998</v>
      </c>
      <c r="S4">
        <v>999.45010360000003</v>
      </c>
      <c r="T4">
        <v>500.1019139</v>
      </c>
      <c r="U4">
        <v>580.46761230000004</v>
      </c>
      <c r="V4">
        <v>642.60262239999997</v>
      </c>
      <c r="W4">
        <v>318.31784809999999</v>
      </c>
      <c r="X4">
        <v>396.32752470617964</v>
      </c>
      <c r="Y4">
        <v>194.50823808785699</v>
      </c>
      <c r="Z4">
        <v>130.47607445389411</v>
      </c>
      <c r="AA4">
        <v>562.45991602678066</v>
      </c>
      <c r="AB4">
        <v>352.49370773078965</v>
      </c>
      <c r="AC4">
        <v>693.39517826789347</v>
      </c>
      <c r="AD4">
        <v>700.15997796032752</v>
      </c>
      <c r="AE4">
        <v>680.16717903139659</v>
      </c>
    </row>
    <row r="5" spans="1:31">
      <c r="A5">
        <v>4</v>
      </c>
      <c r="B5">
        <v>2010</v>
      </c>
      <c r="C5" t="s">
        <v>6</v>
      </c>
      <c r="D5">
        <v>0.73017752241976497</v>
      </c>
      <c r="E5">
        <v>0.20431156169303999</v>
      </c>
      <c r="F5">
        <v>0.32972686150140701</v>
      </c>
      <c r="G5">
        <v>1.13062818333812</v>
      </c>
      <c r="H5">
        <v>1999</v>
      </c>
      <c r="I5">
        <v>4202.143</v>
      </c>
      <c r="L5">
        <v>4202.143</v>
      </c>
      <c r="M5">
        <f t="shared" si="0"/>
        <v>999.45010360000003</v>
      </c>
      <c r="N5">
        <v>999.45010360000003</v>
      </c>
    </row>
    <row r="6" spans="1:31">
      <c r="A6">
        <v>5</v>
      </c>
      <c r="B6">
        <v>2012</v>
      </c>
      <c r="C6" t="s">
        <v>6</v>
      </c>
      <c r="D6">
        <v>0.848775583433928</v>
      </c>
      <c r="E6">
        <v>0.12804208417585899</v>
      </c>
      <c r="F6">
        <v>0.59781309844924502</v>
      </c>
      <c r="G6">
        <v>1.09973806841861</v>
      </c>
      <c r="H6">
        <v>2000</v>
      </c>
      <c r="I6">
        <v>3613.94</v>
      </c>
      <c r="L6">
        <v>3613.94</v>
      </c>
      <c r="M6">
        <f t="shared" si="0"/>
        <v>500.1019139</v>
      </c>
      <c r="N6">
        <v>500.1019139</v>
      </c>
    </row>
    <row r="7" spans="1:31">
      <c r="A7">
        <v>6</v>
      </c>
      <c r="B7">
        <v>2014</v>
      </c>
      <c r="C7" t="s">
        <v>6</v>
      </c>
      <c r="D7">
        <v>1.7817555788677699</v>
      </c>
      <c r="E7">
        <v>0.25187332946867602</v>
      </c>
      <c r="F7">
        <v>1.2880838531091701</v>
      </c>
      <c r="G7">
        <v>2.2754273046263802</v>
      </c>
      <c r="H7">
        <v>2002</v>
      </c>
      <c r="I7">
        <v>4330.0079999999998</v>
      </c>
      <c r="L7">
        <v>4330.0079999999998</v>
      </c>
      <c r="M7">
        <f t="shared" si="0"/>
        <v>580.46761230000004</v>
      </c>
      <c r="N7">
        <v>580.46761230000004</v>
      </c>
    </row>
    <row r="8" spans="1:31">
      <c r="A8">
        <v>7</v>
      </c>
      <c r="B8">
        <v>2016</v>
      </c>
      <c r="C8" t="s">
        <v>6</v>
      </c>
      <c r="D8">
        <v>2.0028233892997802</v>
      </c>
      <c r="E8">
        <v>0.25433061886889702</v>
      </c>
      <c r="F8">
        <v>1.50433537631674</v>
      </c>
      <c r="G8">
        <v>2.5013114022828198</v>
      </c>
      <c r="H8">
        <v>2004</v>
      </c>
      <c r="I8">
        <v>4016.18</v>
      </c>
      <c r="L8">
        <v>4016.18</v>
      </c>
      <c r="M8">
        <f t="shared" si="0"/>
        <v>642.60262239999997</v>
      </c>
      <c r="N8">
        <v>642.60262239999997</v>
      </c>
    </row>
    <row r="9" spans="1:31">
      <c r="A9">
        <v>8</v>
      </c>
      <c r="B9">
        <v>2018</v>
      </c>
      <c r="C9" t="s">
        <v>6</v>
      </c>
      <c r="D9">
        <v>1.33054687678515</v>
      </c>
      <c r="E9">
        <v>0.247068305848194</v>
      </c>
      <c r="F9">
        <v>0.84629299732269403</v>
      </c>
      <c r="G9">
        <v>1.8148007562476101</v>
      </c>
      <c r="H9">
        <v>2006</v>
      </c>
      <c r="I9">
        <v>1887.421</v>
      </c>
      <c r="L9">
        <v>1887.421</v>
      </c>
      <c r="M9">
        <f t="shared" si="0"/>
        <v>318.31784809999999</v>
      </c>
      <c r="N9">
        <v>318.31784809999999</v>
      </c>
    </row>
    <row r="10" spans="1:31">
      <c r="A10">
        <v>9</v>
      </c>
      <c r="B10">
        <v>2007.2</v>
      </c>
      <c r="C10" t="s">
        <v>7</v>
      </c>
      <c r="D10">
        <v>0.83113328015491095</v>
      </c>
      <c r="E10">
        <v>0.161737522678957</v>
      </c>
      <c r="F10">
        <v>0.51412773570415504</v>
      </c>
      <c r="G10">
        <v>1.1481388246056701</v>
      </c>
      <c r="H10">
        <v>2007</v>
      </c>
      <c r="I10">
        <v>2288.0700000000002</v>
      </c>
      <c r="J10">
        <v>0.75647874799114201</v>
      </c>
      <c r="K10">
        <v>0.143964562108993</v>
      </c>
      <c r="L10">
        <f>J10/$M$1</f>
        <v>2082.54965869431</v>
      </c>
      <c r="M10">
        <f>K10/$M$1</f>
        <v>396.32752470617964</v>
      </c>
      <c r="N10">
        <v>445.25563149999999</v>
      </c>
    </row>
    <row r="11" spans="1:31">
      <c r="A11">
        <v>10</v>
      </c>
      <c r="B11">
        <v>2008.2</v>
      </c>
      <c r="C11" t="s">
        <v>7</v>
      </c>
      <c r="D11">
        <v>0.51126173500773797</v>
      </c>
      <c r="E11">
        <v>0.16888952548271299</v>
      </c>
      <c r="F11">
        <v>0.18023826506162</v>
      </c>
      <c r="G11">
        <v>0.84228520495385595</v>
      </c>
      <c r="H11">
        <v>2008</v>
      </c>
      <c r="I11">
        <v>1407.479</v>
      </c>
      <c r="J11">
        <v>0.34737323765199601</v>
      </c>
      <c r="K11">
        <v>7.0654424881718206E-2</v>
      </c>
      <c r="L11">
        <f>J11/$M$1</f>
        <v>956.30183852854611</v>
      </c>
      <c r="M11">
        <f>K11/$M$1</f>
        <v>194.50823808785699</v>
      </c>
      <c r="N11">
        <v>464.94475169999998</v>
      </c>
    </row>
    <row r="12" spans="1:31">
      <c r="A12">
        <v>11</v>
      </c>
      <c r="B12">
        <v>2009.2</v>
      </c>
      <c r="C12" t="s">
        <v>7</v>
      </c>
      <c r="D12">
        <v>0.48059683385637503</v>
      </c>
      <c r="E12">
        <v>0.18289051290849501</v>
      </c>
      <c r="F12">
        <v>0.12213142855572499</v>
      </c>
      <c r="G12">
        <v>0.83906223915702605</v>
      </c>
      <c r="H12">
        <v>2009</v>
      </c>
      <c r="I12">
        <v>1323.06</v>
      </c>
      <c r="J12">
        <v>0.202069063550466</v>
      </c>
      <c r="K12">
        <v>4.7394969447001799E-2</v>
      </c>
      <c r="L12">
        <f>J12/$M$1</f>
        <v>556.28642634998312</v>
      </c>
      <c r="M12">
        <f>K12/$M$1</f>
        <v>130.47607445389411</v>
      </c>
      <c r="N12">
        <v>503.4887976</v>
      </c>
    </row>
    <row r="13" spans="1:31">
      <c r="A13">
        <v>12</v>
      </c>
      <c r="B13">
        <v>2010.2</v>
      </c>
      <c r="C13" t="s">
        <v>7</v>
      </c>
      <c r="D13">
        <v>0.96303024170937801</v>
      </c>
      <c r="E13">
        <v>0.24987268073591101</v>
      </c>
      <c r="F13">
        <v>0.47327978746699301</v>
      </c>
      <c r="G13">
        <v>1.45278069595176</v>
      </c>
      <c r="H13">
        <v>2010</v>
      </c>
      <c r="I13">
        <v>2651.1759999999999</v>
      </c>
      <c r="J13">
        <v>0.73017752241976497</v>
      </c>
      <c r="K13">
        <v>0.20431156169303999</v>
      </c>
      <c r="L13">
        <f>J13/$M$1</f>
        <v>2010.1436479737622</v>
      </c>
      <c r="M13">
        <f>K13/$M$1</f>
        <v>562.45991602678066</v>
      </c>
      <c r="N13">
        <v>687.88748840000005</v>
      </c>
    </row>
    <row r="14" spans="1:31">
      <c r="A14">
        <v>13</v>
      </c>
      <c r="B14">
        <v>2012.2</v>
      </c>
      <c r="C14" t="s">
        <v>7</v>
      </c>
      <c r="D14">
        <v>0.83508213219552396</v>
      </c>
      <c r="E14">
        <v>0.15167223352270501</v>
      </c>
      <c r="F14">
        <v>0.53780455449102105</v>
      </c>
      <c r="G14">
        <v>1.13235970990003</v>
      </c>
      <c r="H14">
        <v>2012</v>
      </c>
      <c r="I14">
        <v>2298.9409999999998</v>
      </c>
      <c r="J14">
        <v>0.848775583433928</v>
      </c>
      <c r="K14">
        <v>0.12804208417585899</v>
      </c>
      <c r="L14">
        <f>J14/$M$1</f>
        <v>2336.63841354746</v>
      </c>
      <c r="M14">
        <f>K14/$M$1</f>
        <v>352.49370773078965</v>
      </c>
      <c r="N14">
        <v>417.54637389999999</v>
      </c>
    </row>
    <row r="15" spans="1:31">
      <c r="A15">
        <v>14</v>
      </c>
      <c r="B15">
        <v>2014.2</v>
      </c>
      <c r="C15" t="s">
        <v>7</v>
      </c>
      <c r="D15">
        <v>1.7169202563063699</v>
      </c>
      <c r="E15">
        <v>0.34474012326769099</v>
      </c>
      <c r="F15">
        <v>1.0412296147016999</v>
      </c>
      <c r="G15">
        <v>2.3926108979110499</v>
      </c>
      <c r="H15">
        <v>2014</v>
      </c>
      <c r="I15">
        <v>4726.5990000000002</v>
      </c>
      <c r="J15">
        <v>1.7817555788677699</v>
      </c>
      <c r="K15">
        <v>0.25187332946867602</v>
      </c>
      <c r="L15">
        <f>J15/$M$1</f>
        <v>4905.0875288980442</v>
      </c>
      <c r="M15">
        <f>K15/$M$1</f>
        <v>693.39517826789347</v>
      </c>
      <c r="N15">
        <v>949.05300109999996</v>
      </c>
    </row>
    <row r="16" spans="1:31">
      <c r="A16">
        <v>15</v>
      </c>
      <c r="B16">
        <v>2016.2</v>
      </c>
      <c r="C16" t="s">
        <v>7</v>
      </c>
      <c r="D16">
        <v>1.7540769841231001</v>
      </c>
      <c r="E16">
        <v>0.15929257951391099</v>
      </c>
      <c r="F16">
        <v>1.4418635282758301</v>
      </c>
      <c r="G16">
        <v>2.0662904399703601</v>
      </c>
      <c r="H16">
        <v>2016</v>
      </c>
      <c r="I16">
        <v>4828.8896869999999</v>
      </c>
      <c r="J16">
        <v>2.0028233892997802</v>
      </c>
      <c r="K16">
        <v>0.25433061886889702</v>
      </c>
      <c r="L16">
        <f>J16/$M$1</f>
        <v>5513.6765928817322</v>
      </c>
      <c r="M16">
        <f>K16/$M$1</f>
        <v>700.15997796032752</v>
      </c>
      <c r="N16">
        <v>438.52482040000001</v>
      </c>
    </row>
    <row r="17" spans="1:14">
      <c r="A17">
        <v>16</v>
      </c>
      <c r="B17">
        <v>2018.2</v>
      </c>
      <c r="C17" t="s">
        <v>7</v>
      </c>
      <c r="D17">
        <v>0.90789853664660403</v>
      </c>
      <c r="E17">
        <v>0.17339078657992901</v>
      </c>
      <c r="F17">
        <v>0.56805259494994398</v>
      </c>
      <c r="G17">
        <v>1.2477444783432601</v>
      </c>
      <c r="H17">
        <v>2018</v>
      </c>
      <c r="I17">
        <v>2499.4010640000001</v>
      </c>
      <c r="J17">
        <v>1.33054687678515</v>
      </c>
      <c r="K17">
        <v>0.247068305848194</v>
      </c>
      <c r="L17">
        <f>J17/$M$1</f>
        <v>3662.9316441261622</v>
      </c>
      <c r="M17">
        <f>K17/$M$1</f>
        <v>680.16717903139659</v>
      </c>
      <c r="N17">
        <v>477.33650729999999</v>
      </c>
    </row>
    <row r="18" spans="1:14">
      <c r="A18">
        <v>17</v>
      </c>
      <c r="B18">
        <v>2007.4</v>
      </c>
      <c r="C18" t="s">
        <v>8</v>
      </c>
      <c r="D18">
        <v>0.53202865661060095</v>
      </c>
      <c r="E18" t="s">
        <v>9</v>
      </c>
      <c r="F18">
        <v>0.40236938069927602</v>
      </c>
      <c r="G18">
        <v>0.72613972082748002</v>
      </c>
    </row>
    <row r="19" spans="1:14">
      <c r="A19">
        <v>18</v>
      </c>
      <c r="B19">
        <v>2008.4</v>
      </c>
      <c r="C19" t="s">
        <v>8</v>
      </c>
      <c r="D19">
        <v>0.29552208474846797</v>
      </c>
      <c r="E19" t="s">
        <v>9</v>
      </c>
      <c r="F19">
        <v>0.22038368021304</v>
      </c>
      <c r="G19">
        <v>0.40482722618804701</v>
      </c>
    </row>
    <row r="20" spans="1:14">
      <c r="A20">
        <v>19</v>
      </c>
      <c r="B20">
        <v>2009.4</v>
      </c>
      <c r="C20" t="s">
        <v>8</v>
      </c>
      <c r="D20">
        <v>0.151719745971551</v>
      </c>
      <c r="E20" t="s">
        <v>9</v>
      </c>
      <c r="F20">
        <v>0.108689444558663</v>
      </c>
      <c r="G20">
        <v>0.21658597897802701</v>
      </c>
    </row>
    <row r="21" spans="1:14">
      <c r="A21">
        <v>20</v>
      </c>
      <c r="B21">
        <v>2010.4</v>
      </c>
      <c r="C21" t="s">
        <v>8</v>
      </c>
      <c r="D21">
        <v>0.39616912207167598</v>
      </c>
      <c r="E21" t="s">
        <v>9</v>
      </c>
      <c r="F21">
        <v>0.25951945458075398</v>
      </c>
      <c r="G21">
        <v>0.67249066715884498</v>
      </c>
    </row>
    <row r="22" spans="1:14">
      <c r="A22">
        <v>21</v>
      </c>
      <c r="B22">
        <v>2012.4</v>
      </c>
      <c r="C22" t="s">
        <v>8</v>
      </c>
      <c r="D22">
        <v>0.96441492503965598</v>
      </c>
      <c r="E22" t="s">
        <v>9</v>
      </c>
      <c r="F22">
        <v>0.73424530572255897</v>
      </c>
      <c r="G22">
        <v>1.3255244807856601</v>
      </c>
    </row>
    <row r="23" spans="1:14">
      <c r="A23">
        <v>22</v>
      </c>
      <c r="B23">
        <v>2014.4</v>
      </c>
      <c r="C23" t="s">
        <v>8</v>
      </c>
      <c r="D23">
        <v>1.80531467977132</v>
      </c>
      <c r="E23" t="s">
        <v>9</v>
      </c>
      <c r="F23">
        <v>1.4762852645370399</v>
      </c>
      <c r="G23">
        <v>2.26292930331079</v>
      </c>
    </row>
    <row r="24" spans="1:14">
      <c r="A24">
        <v>23</v>
      </c>
      <c r="B24">
        <v>2016.4</v>
      </c>
      <c r="C24" t="s">
        <v>8</v>
      </c>
      <c r="D24">
        <v>2.4467985743521501</v>
      </c>
      <c r="E24" t="s">
        <v>9</v>
      </c>
      <c r="F24">
        <v>1.96010060678281</v>
      </c>
      <c r="G24">
        <v>3.1834225110162602</v>
      </c>
    </row>
    <row r="25" spans="1:14">
      <c r="A25">
        <v>24</v>
      </c>
      <c r="B25">
        <v>2018.4</v>
      </c>
      <c r="C25" t="s">
        <v>8</v>
      </c>
      <c r="D25">
        <v>1.40803221143458</v>
      </c>
      <c r="E25" t="s">
        <v>9</v>
      </c>
      <c r="F25">
        <v>1.0623257470796099</v>
      </c>
      <c r="G25">
        <v>2.4667047098113999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AT_indices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Jim Ianelli</cp:lastModifiedBy>
  <dcterms:modified xsi:type="dcterms:W3CDTF">2019-10-17T16:56:23Z</dcterms:modified>
</cp:coreProperties>
</file>